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tabRatio="784" firstSheet="1" activeTab="4"/>
  </bookViews>
  <sheets>
    <sheet name="Table to Drawing" sheetId="8" r:id="rId1"/>
    <sheet name="STAAD PROPERTIES" sheetId="2" r:id="rId2"/>
    <sheet name="STAAD BEAM TABLE" sheetId="3" r:id="rId3"/>
    <sheet name="JIS Sections" sheetId="5" r:id="rId4"/>
    <sheet name="Primary Pinned Beams" sheetId="1" r:id="rId5"/>
    <sheet name="Primary Moment Beams" sheetId="19" r:id="rId6"/>
    <sheet name="Horizontal Bracings" sheetId="25" r:id="rId7"/>
    <sheet name="Vertical Bracings" sheetId="24" r:id="rId8"/>
    <sheet name="Secondary Pinned Beams" sheetId="21" r:id="rId9"/>
    <sheet name="Stubs" sheetId="22" r:id="rId10"/>
    <sheet name="Hangers" sheetId="23" r:id="rId11"/>
    <sheet name="Sheet6" sheetId="14" r:id="rId12"/>
  </sheets>
  <definedNames>
    <definedName name="_xlnm._FilterDatabase" localSheetId="10" hidden="1">Hangers!$C$4:$AH$404</definedName>
    <definedName name="_xlnm._FilterDatabase" localSheetId="6" hidden="1">'Horizontal Bracings'!$C$4:$AH$404</definedName>
    <definedName name="_xlnm._FilterDatabase" localSheetId="3" hidden="1">'JIS Sections'!$B$1:$B$61</definedName>
    <definedName name="_xlnm._FilterDatabase" localSheetId="5" hidden="1">'Primary Moment Beams'!$C$4:$AH$52</definedName>
    <definedName name="_xlnm._FilterDatabase" localSheetId="4" hidden="1">'Primary Pinned Beams'!$C$4:$AH$180</definedName>
    <definedName name="_xlnm._FilterDatabase" localSheetId="8" hidden="1">'Secondary Pinned Beams'!$C$4:$AH$404</definedName>
    <definedName name="_xlnm._FilterDatabase" localSheetId="2" hidden="1">'STAAD BEAM TABLE'!$A$2:$I$5175</definedName>
    <definedName name="_xlnm._FilterDatabase" localSheetId="1" hidden="1">'STAAD PROPERTIES'!$A$3:$J$278</definedName>
    <definedName name="_xlnm._FilterDatabase" localSheetId="9" hidden="1">Stubs!$C$4:$AH$404</definedName>
    <definedName name="_xlnm._FilterDatabase" localSheetId="7" hidden="1">'Vertical Bracings'!$C$4:$AH$404</definedName>
    <definedName name="BEAMPROP">'STAAD BEAM TABLE'!$H$4:$I$23122</definedName>
    <definedName name="BLIST">'STAAD BEAM TABLE'!$H$4:$H$23122</definedName>
    <definedName name="BNOS">'STAAD PROPERTIES'!$A$4:$A$1941</definedName>
    <definedName name="CAPACITY">'JIS Sections'!$A$2:$G$414</definedName>
    <definedName name="CAPACITYLIST">'JIS Sections'!$A$2:$A$415</definedName>
    <definedName name="_xlnm.Print_Area" localSheetId="0">'Table to Drawing'!$B$2:$AA$42</definedName>
    <definedName name="SECTIONS">'STAAD PROPERTIES'!$A$4:$B$941</definedName>
  </definedNames>
  <calcPr calcId="145621"/>
</workbook>
</file>

<file path=xl/calcChain.xml><?xml version="1.0" encoding="utf-8"?>
<calcChain xmlns="http://schemas.openxmlformats.org/spreadsheetml/2006/main">
  <c r="AK363" i="25" l="1"/>
  <c r="AJ363" i="25"/>
  <c r="AK362" i="25"/>
  <c r="AJ362" i="25"/>
  <c r="AK361" i="25"/>
  <c r="AJ361" i="25"/>
  <c r="AK360" i="25"/>
  <c r="AJ360" i="25"/>
  <c r="AK359" i="25"/>
  <c r="AJ359" i="25"/>
  <c r="AK358" i="25"/>
  <c r="AJ358" i="25"/>
  <c r="AK357" i="25"/>
  <c r="AJ357" i="25"/>
  <c r="AK356" i="25"/>
  <c r="AJ356" i="25"/>
  <c r="AK355" i="25"/>
  <c r="AJ355" i="25"/>
  <c r="AK354" i="25"/>
  <c r="AJ354" i="25"/>
  <c r="AK353" i="25"/>
  <c r="AJ353" i="25"/>
  <c r="AK352" i="25"/>
  <c r="AJ352" i="25"/>
  <c r="AK351" i="25"/>
  <c r="AJ351" i="25"/>
  <c r="AK350" i="25"/>
  <c r="AJ350" i="25"/>
  <c r="AK349" i="25"/>
  <c r="AJ349" i="25"/>
  <c r="AK348" i="25"/>
  <c r="AJ348" i="25"/>
  <c r="AK347" i="25"/>
  <c r="AJ347" i="25"/>
  <c r="AK346" i="25"/>
  <c r="AJ346" i="25"/>
  <c r="AK345" i="25"/>
  <c r="AJ345" i="25"/>
  <c r="AK344" i="25"/>
  <c r="AJ344" i="25"/>
  <c r="AK343" i="25"/>
  <c r="AJ343" i="25"/>
  <c r="AK342" i="25"/>
  <c r="AJ342" i="25"/>
  <c r="AK341" i="25"/>
  <c r="AJ341" i="25"/>
  <c r="AK340" i="25"/>
  <c r="AJ340" i="25"/>
  <c r="AK339" i="25"/>
  <c r="AJ339" i="25"/>
  <c r="AK338" i="25"/>
  <c r="AJ338" i="25"/>
  <c r="AK337" i="25"/>
  <c r="AJ337" i="25"/>
  <c r="AK336" i="25"/>
  <c r="AJ336" i="25"/>
  <c r="AK335" i="25"/>
  <c r="AJ335" i="25"/>
  <c r="AK334" i="25"/>
  <c r="AJ334" i="25"/>
  <c r="AK333" i="25"/>
  <c r="AJ333" i="25"/>
  <c r="AK332" i="25"/>
  <c r="AJ332" i="25"/>
  <c r="AK331" i="25"/>
  <c r="AJ331" i="25"/>
  <c r="AK330" i="25"/>
  <c r="AJ330" i="25"/>
  <c r="AK329" i="25"/>
  <c r="AJ329" i="25"/>
  <c r="AK328" i="25"/>
  <c r="AJ328" i="25"/>
  <c r="AK327" i="25"/>
  <c r="AJ327" i="25"/>
  <c r="AK326" i="25"/>
  <c r="AJ326" i="25"/>
  <c r="AK325" i="25"/>
  <c r="AJ325" i="25"/>
  <c r="AK324" i="25"/>
  <c r="AJ324" i="25"/>
  <c r="AK323" i="25"/>
  <c r="AJ323" i="25"/>
  <c r="AK322" i="25"/>
  <c r="AJ322" i="25"/>
  <c r="AK321" i="25"/>
  <c r="AJ321" i="25"/>
  <c r="AK320" i="25"/>
  <c r="AJ320" i="25"/>
  <c r="AK319" i="25"/>
  <c r="AJ319" i="25"/>
  <c r="AK318" i="25"/>
  <c r="AJ318" i="25"/>
  <c r="AK317" i="25"/>
  <c r="AJ317" i="25"/>
  <c r="AK316" i="25"/>
  <c r="AJ316" i="25"/>
  <c r="AK315" i="25"/>
  <c r="AJ315" i="25"/>
  <c r="AK314" i="25"/>
  <c r="AJ314" i="25"/>
  <c r="AK313" i="25"/>
  <c r="AJ313" i="25"/>
  <c r="AK312" i="25"/>
  <c r="AJ312" i="25"/>
  <c r="AK311" i="25"/>
  <c r="AJ311" i="25"/>
  <c r="AK310" i="25"/>
  <c r="AJ310" i="25"/>
  <c r="AK309" i="25"/>
  <c r="AJ309" i="25"/>
  <c r="AK308" i="25"/>
  <c r="AJ308" i="25"/>
  <c r="AK307" i="25"/>
  <c r="AJ307" i="25"/>
  <c r="AK306" i="25"/>
  <c r="AJ306" i="25"/>
  <c r="AK305" i="25"/>
  <c r="AJ305" i="25"/>
  <c r="AK304" i="25"/>
  <c r="AJ304" i="25"/>
  <c r="AK303" i="25"/>
  <c r="AJ303" i="25"/>
  <c r="AK302" i="25"/>
  <c r="AJ302" i="25"/>
  <c r="AK301" i="25"/>
  <c r="AJ301" i="25"/>
  <c r="AK300" i="25"/>
  <c r="AJ300" i="25"/>
  <c r="AK299" i="25"/>
  <c r="AJ299" i="25"/>
  <c r="AK298" i="25"/>
  <c r="AJ298" i="25"/>
  <c r="AK297" i="25"/>
  <c r="AJ297" i="25"/>
  <c r="AK296" i="25"/>
  <c r="AJ296" i="25"/>
  <c r="AK295" i="25"/>
  <c r="AJ295" i="25"/>
  <c r="AK294" i="25"/>
  <c r="AJ294" i="25"/>
  <c r="AK293" i="25"/>
  <c r="AJ293" i="25"/>
  <c r="AK292" i="25"/>
  <c r="AJ292" i="25"/>
  <c r="AK291" i="25"/>
  <c r="AJ291" i="25"/>
  <c r="AK290" i="25"/>
  <c r="AJ290" i="25"/>
  <c r="AK289" i="25"/>
  <c r="AJ289" i="25"/>
  <c r="AK288" i="25"/>
  <c r="AJ288" i="25"/>
  <c r="AK287" i="25"/>
  <c r="AJ287" i="25"/>
  <c r="AK286" i="25"/>
  <c r="AJ286" i="25"/>
  <c r="AK285" i="25"/>
  <c r="AJ285" i="25"/>
  <c r="AK284" i="25"/>
  <c r="AJ284" i="25"/>
  <c r="AK283" i="25"/>
  <c r="AJ283" i="25"/>
  <c r="AK282" i="25"/>
  <c r="AJ282" i="25"/>
  <c r="AK281" i="25"/>
  <c r="AJ281" i="25"/>
  <c r="AK280" i="25"/>
  <c r="AJ280" i="25"/>
  <c r="AK279" i="25"/>
  <c r="AJ279" i="25"/>
  <c r="AK278" i="25"/>
  <c r="AJ278" i="25"/>
  <c r="AK277" i="25"/>
  <c r="AJ277" i="25"/>
  <c r="AK276" i="25"/>
  <c r="AJ276" i="25"/>
  <c r="AK275" i="25"/>
  <c r="AJ275" i="25"/>
  <c r="AK274" i="25"/>
  <c r="AJ274" i="25"/>
  <c r="AK273" i="25"/>
  <c r="AJ273" i="25"/>
  <c r="AK272" i="25"/>
  <c r="AJ272" i="25"/>
  <c r="AK271" i="25"/>
  <c r="AJ271" i="25"/>
  <c r="AK270" i="25"/>
  <c r="AJ270" i="25"/>
  <c r="AK269" i="25"/>
  <c r="AJ269" i="25"/>
  <c r="AK268" i="25"/>
  <c r="AJ268" i="25"/>
  <c r="AK267" i="25"/>
  <c r="AJ267" i="25"/>
  <c r="AK266" i="25"/>
  <c r="AJ266" i="25"/>
  <c r="AK265" i="25"/>
  <c r="AJ265" i="25"/>
  <c r="AK264" i="25"/>
  <c r="AJ264" i="25"/>
  <c r="AK263" i="25"/>
  <c r="AJ263" i="25"/>
  <c r="AK262" i="25"/>
  <c r="AJ262" i="25"/>
  <c r="AK261" i="25"/>
  <c r="AJ261" i="25"/>
  <c r="AK260" i="25"/>
  <c r="AJ260" i="25"/>
  <c r="AK259" i="25"/>
  <c r="AJ259" i="25"/>
  <c r="AK258" i="25"/>
  <c r="AJ258" i="25"/>
  <c r="AK257" i="25"/>
  <c r="AJ257" i="25"/>
  <c r="AK256" i="25"/>
  <c r="AJ256" i="25"/>
  <c r="AK255" i="25"/>
  <c r="AJ255" i="25"/>
  <c r="AK254" i="25"/>
  <c r="AJ254" i="25"/>
  <c r="AK253" i="25"/>
  <c r="AJ253" i="25"/>
  <c r="AK252" i="25"/>
  <c r="AJ252" i="25"/>
  <c r="AK251" i="25"/>
  <c r="AJ251" i="25"/>
  <c r="AK250" i="25"/>
  <c r="AJ250" i="25"/>
  <c r="AK249" i="25"/>
  <c r="AJ249" i="25"/>
  <c r="AK248" i="25"/>
  <c r="AJ248" i="25"/>
  <c r="AK247" i="25"/>
  <c r="AJ247" i="25"/>
  <c r="AK246" i="25"/>
  <c r="AJ246" i="25"/>
  <c r="AK245" i="25"/>
  <c r="AJ245" i="25"/>
  <c r="AK244" i="25"/>
  <c r="AJ244" i="25"/>
  <c r="AK243" i="25"/>
  <c r="AJ243" i="25"/>
  <c r="AK242" i="25"/>
  <c r="AJ242" i="25"/>
  <c r="AK241" i="25"/>
  <c r="AJ241" i="25"/>
  <c r="AK240" i="25"/>
  <c r="AJ240" i="25"/>
  <c r="AK239" i="25"/>
  <c r="AJ239" i="25"/>
  <c r="AK238" i="25"/>
  <c r="AJ238" i="25"/>
  <c r="AK237" i="25"/>
  <c r="AJ237" i="25"/>
  <c r="AK236" i="25"/>
  <c r="AJ236" i="25"/>
  <c r="AK235" i="25"/>
  <c r="AJ235" i="25"/>
  <c r="AK234" i="25"/>
  <c r="AJ234" i="25"/>
  <c r="AK233" i="25"/>
  <c r="AJ233" i="25"/>
  <c r="AK232" i="25"/>
  <c r="AJ232" i="25"/>
  <c r="AK231" i="25"/>
  <c r="AJ231" i="25"/>
  <c r="AK230" i="25"/>
  <c r="AJ230" i="25"/>
  <c r="AK229" i="25"/>
  <c r="AJ229" i="25"/>
  <c r="AK228" i="25"/>
  <c r="AJ228" i="25"/>
  <c r="AK227" i="25"/>
  <c r="AJ227" i="25"/>
  <c r="AK226" i="25"/>
  <c r="AJ226" i="25"/>
  <c r="AK225" i="25"/>
  <c r="AJ225" i="25"/>
  <c r="AK224" i="25"/>
  <c r="AJ224" i="25"/>
  <c r="AK223" i="25"/>
  <c r="AJ223" i="25"/>
  <c r="AK222" i="25"/>
  <c r="AJ222" i="25"/>
  <c r="AK221" i="25"/>
  <c r="AJ221" i="25"/>
  <c r="AK220" i="25"/>
  <c r="AJ220" i="25"/>
  <c r="AK219" i="25"/>
  <c r="AJ219" i="25"/>
  <c r="AK218" i="25"/>
  <c r="AJ218" i="25"/>
  <c r="AK217" i="25"/>
  <c r="AJ217" i="25"/>
  <c r="AK216" i="25"/>
  <c r="AJ216" i="25"/>
  <c r="AK215" i="25"/>
  <c r="AJ215" i="25"/>
  <c r="AK214" i="25"/>
  <c r="AJ214" i="25"/>
  <c r="AK213" i="25"/>
  <c r="AJ213" i="25"/>
  <c r="AK212" i="25"/>
  <c r="AJ212" i="25"/>
  <c r="AK211" i="25"/>
  <c r="AJ211" i="25"/>
  <c r="AK210" i="25"/>
  <c r="AJ210" i="25"/>
  <c r="AK209" i="25"/>
  <c r="AJ209" i="25"/>
  <c r="AK208" i="25"/>
  <c r="AJ208" i="25"/>
  <c r="AK207" i="25"/>
  <c r="AJ207" i="25"/>
  <c r="AK206" i="25"/>
  <c r="AJ206" i="25"/>
  <c r="AK205" i="25"/>
  <c r="AJ205" i="25"/>
  <c r="AK204" i="25"/>
  <c r="AJ204" i="25"/>
  <c r="AK203" i="25"/>
  <c r="AJ203" i="25"/>
  <c r="AK202" i="25"/>
  <c r="AJ202" i="25"/>
  <c r="AK201" i="25"/>
  <c r="AJ201" i="25"/>
  <c r="AK200" i="25"/>
  <c r="AJ200" i="25"/>
  <c r="AK199" i="25"/>
  <c r="AJ199" i="25"/>
  <c r="AK198" i="25"/>
  <c r="AJ198" i="25"/>
  <c r="AK197" i="25"/>
  <c r="AJ197" i="25"/>
  <c r="AK196" i="25"/>
  <c r="AJ196" i="25"/>
  <c r="AK195" i="25"/>
  <c r="AJ195" i="25"/>
  <c r="AK194" i="25"/>
  <c r="AJ194" i="25"/>
  <c r="AK193" i="25"/>
  <c r="AJ193" i="25"/>
  <c r="AK192" i="25"/>
  <c r="AJ192" i="25"/>
  <c r="AK191" i="25"/>
  <c r="AJ191" i="25"/>
  <c r="AK190" i="25"/>
  <c r="AJ190" i="25"/>
  <c r="AK189" i="25"/>
  <c r="AJ189" i="25"/>
  <c r="AK188" i="25"/>
  <c r="AJ188" i="25"/>
  <c r="AK187" i="25"/>
  <c r="AJ187" i="25"/>
  <c r="AK186" i="25"/>
  <c r="AJ186" i="25"/>
  <c r="AK185" i="25"/>
  <c r="AJ185" i="25"/>
  <c r="AK184" i="25"/>
  <c r="AJ184" i="25"/>
  <c r="AK183" i="25"/>
  <c r="AJ183" i="25"/>
  <c r="AK182" i="25"/>
  <c r="AJ182" i="25"/>
  <c r="AK181" i="25"/>
  <c r="AJ181" i="25"/>
  <c r="AK180" i="25"/>
  <c r="AJ180" i="25"/>
  <c r="AK179" i="25"/>
  <c r="AJ179" i="25"/>
  <c r="AK178" i="25"/>
  <c r="AJ178" i="25"/>
  <c r="AK177" i="25"/>
  <c r="AJ177" i="25"/>
  <c r="AK176" i="25"/>
  <c r="AJ176" i="25"/>
  <c r="AK175" i="25"/>
  <c r="AJ175" i="25"/>
  <c r="AK174" i="25"/>
  <c r="AJ174" i="25"/>
  <c r="AK173" i="25"/>
  <c r="AJ173" i="25"/>
  <c r="AK172" i="25"/>
  <c r="AJ172" i="25"/>
  <c r="AK171" i="25"/>
  <c r="AJ171" i="25"/>
  <c r="AK170" i="25"/>
  <c r="AJ170" i="25"/>
  <c r="AK169" i="25"/>
  <c r="AJ169" i="25"/>
  <c r="AK168" i="25"/>
  <c r="AJ168" i="25"/>
  <c r="AK167" i="25"/>
  <c r="AJ167" i="25"/>
  <c r="AK166" i="25"/>
  <c r="AJ166" i="25"/>
  <c r="AK165" i="25"/>
  <c r="AJ165" i="25"/>
  <c r="AK164" i="25"/>
  <c r="AJ164" i="25"/>
  <c r="AK163" i="25"/>
  <c r="AJ163" i="25"/>
  <c r="AK162" i="25"/>
  <c r="AJ162" i="25"/>
  <c r="AK161" i="25"/>
  <c r="AJ161" i="25"/>
  <c r="AK160" i="25"/>
  <c r="AJ160" i="25"/>
  <c r="AK159" i="25"/>
  <c r="AJ159" i="25"/>
  <c r="AK158" i="25"/>
  <c r="AJ158" i="25"/>
  <c r="AK157" i="25"/>
  <c r="AJ157" i="25"/>
  <c r="AK156" i="25"/>
  <c r="AJ156" i="25"/>
  <c r="AK155" i="25"/>
  <c r="AJ155" i="25"/>
  <c r="AK154" i="25"/>
  <c r="AJ154" i="25"/>
  <c r="AK153" i="25"/>
  <c r="AJ153" i="25"/>
  <c r="AK152" i="25"/>
  <c r="AJ152" i="25"/>
  <c r="AK151" i="25"/>
  <c r="AJ151" i="25"/>
  <c r="AK150" i="25"/>
  <c r="AJ150" i="25"/>
  <c r="AK149" i="25"/>
  <c r="AJ149" i="25"/>
  <c r="AK148" i="25"/>
  <c r="AJ148" i="25"/>
  <c r="AK147" i="25"/>
  <c r="AJ147" i="25"/>
  <c r="AK146" i="25"/>
  <c r="AJ146" i="25"/>
  <c r="AK145" i="25"/>
  <c r="AJ145" i="25"/>
  <c r="AK144" i="25"/>
  <c r="AJ144" i="25"/>
  <c r="AK143" i="25"/>
  <c r="AJ143" i="25"/>
  <c r="AK142" i="25"/>
  <c r="AJ142" i="25"/>
  <c r="AK141" i="25"/>
  <c r="AJ141" i="25"/>
  <c r="AK140" i="25"/>
  <c r="AJ140" i="25"/>
  <c r="AK139" i="25"/>
  <c r="AJ139" i="25"/>
  <c r="AK138" i="25"/>
  <c r="AJ138" i="25"/>
  <c r="AK137" i="25"/>
  <c r="AJ137" i="25"/>
  <c r="AK136" i="25"/>
  <c r="AJ136" i="25"/>
  <c r="AK135" i="25"/>
  <c r="AJ135" i="25"/>
  <c r="AK134" i="25"/>
  <c r="AJ134" i="25"/>
  <c r="AK133" i="25"/>
  <c r="AJ133" i="25"/>
  <c r="AK132" i="25"/>
  <c r="AJ132" i="25"/>
  <c r="AK131" i="25"/>
  <c r="AJ131" i="25"/>
  <c r="AK130" i="25"/>
  <c r="AJ130" i="25"/>
  <c r="AK129" i="25"/>
  <c r="AJ129" i="25"/>
  <c r="AK128" i="25"/>
  <c r="AJ128" i="25"/>
  <c r="AK127" i="25"/>
  <c r="AJ127" i="25"/>
  <c r="AK126" i="25"/>
  <c r="AJ126" i="25"/>
  <c r="AK125" i="25"/>
  <c r="AJ125" i="25"/>
  <c r="AK124" i="25"/>
  <c r="AJ124" i="25"/>
  <c r="AK123" i="25"/>
  <c r="AJ123" i="25"/>
  <c r="AK122" i="25"/>
  <c r="AJ122" i="25"/>
  <c r="AK121" i="25"/>
  <c r="AJ121" i="25"/>
  <c r="AK120" i="25"/>
  <c r="AJ120" i="25"/>
  <c r="AK119" i="25"/>
  <c r="AJ119" i="25"/>
  <c r="AK118" i="25"/>
  <c r="AJ118" i="25"/>
  <c r="AK117" i="25"/>
  <c r="AJ117" i="25"/>
  <c r="AK116" i="25"/>
  <c r="AJ116" i="25"/>
  <c r="AK115" i="25"/>
  <c r="AJ115" i="25"/>
  <c r="AK114" i="25"/>
  <c r="AJ114" i="25"/>
  <c r="AK113" i="25"/>
  <c r="AJ113" i="25"/>
  <c r="AK112" i="25"/>
  <c r="AJ112" i="25"/>
  <c r="AK111" i="25"/>
  <c r="AJ111" i="25"/>
  <c r="AK110" i="25"/>
  <c r="AJ110" i="25"/>
  <c r="AK109" i="25"/>
  <c r="AJ109" i="25"/>
  <c r="AK108" i="25"/>
  <c r="AJ108" i="25"/>
  <c r="AK107" i="25"/>
  <c r="AJ107" i="25"/>
  <c r="AK106" i="25"/>
  <c r="AJ106" i="25"/>
  <c r="AK105" i="25"/>
  <c r="AJ105" i="25"/>
  <c r="AK104" i="25"/>
  <c r="AJ104" i="25"/>
  <c r="AK103" i="25"/>
  <c r="AJ103" i="25"/>
  <c r="AK102" i="25"/>
  <c r="AJ102" i="25"/>
  <c r="AK101" i="25"/>
  <c r="AJ101" i="25"/>
  <c r="AK100" i="25"/>
  <c r="AJ100" i="25"/>
  <c r="AK99" i="25"/>
  <c r="AJ99" i="25"/>
  <c r="AK98" i="25"/>
  <c r="AJ98" i="25"/>
  <c r="AK97" i="25"/>
  <c r="AJ97" i="25"/>
  <c r="AK96" i="25"/>
  <c r="AJ96" i="25"/>
  <c r="AK95" i="25"/>
  <c r="AJ95" i="25"/>
  <c r="AK94" i="25"/>
  <c r="AJ94" i="25"/>
  <c r="AK93" i="25"/>
  <c r="AJ93" i="25"/>
  <c r="AK92" i="25"/>
  <c r="AJ92" i="25"/>
  <c r="AK91" i="25"/>
  <c r="AJ91" i="25"/>
  <c r="AK90" i="25"/>
  <c r="AJ90" i="25"/>
  <c r="AK89" i="25"/>
  <c r="AJ89" i="25"/>
  <c r="AK88" i="25"/>
  <c r="AJ88" i="25"/>
  <c r="AK87" i="25"/>
  <c r="AJ87" i="25"/>
  <c r="AK86" i="25"/>
  <c r="AJ86" i="25"/>
  <c r="AK85" i="25"/>
  <c r="AJ85" i="25"/>
  <c r="AK84" i="25"/>
  <c r="AJ84" i="25"/>
  <c r="AK83" i="25"/>
  <c r="AJ83" i="25"/>
  <c r="AK82" i="25"/>
  <c r="AJ82" i="25"/>
  <c r="AK81" i="25"/>
  <c r="AJ81" i="25"/>
  <c r="AK80" i="25"/>
  <c r="AJ80" i="25"/>
  <c r="AK79" i="25"/>
  <c r="AJ79" i="25"/>
  <c r="AK78" i="25"/>
  <c r="AJ78" i="25"/>
  <c r="AK77" i="25"/>
  <c r="AJ77" i="25"/>
  <c r="AK76" i="25"/>
  <c r="AJ76" i="25"/>
  <c r="AK75" i="25"/>
  <c r="AJ75" i="25"/>
  <c r="AK74" i="25"/>
  <c r="AJ74" i="25"/>
  <c r="AK73" i="25"/>
  <c r="AJ73" i="25"/>
  <c r="AK72" i="25"/>
  <c r="AJ72" i="25"/>
  <c r="AK71" i="25"/>
  <c r="AJ71" i="25"/>
  <c r="AK70" i="25"/>
  <c r="AJ70" i="25"/>
  <c r="AK69" i="25"/>
  <c r="AJ69" i="25"/>
  <c r="AK68" i="25"/>
  <c r="AJ68" i="25"/>
  <c r="AK67" i="25"/>
  <c r="AJ67" i="25"/>
  <c r="AK66" i="25"/>
  <c r="AJ66" i="25"/>
  <c r="AK65" i="25"/>
  <c r="AJ65" i="25"/>
  <c r="AK64" i="25"/>
  <c r="AJ64" i="25"/>
  <c r="AK63" i="25"/>
  <c r="AJ63" i="25"/>
  <c r="AK62" i="25"/>
  <c r="AJ62" i="25"/>
  <c r="AK61" i="25"/>
  <c r="AJ61" i="25"/>
  <c r="AK60" i="25"/>
  <c r="AJ60" i="25"/>
  <c r="AK59" i="25"/>
  <c r="AJ59" i="25"/>
  <c r="AK58" i="25"/>
  <c r="AJ58" i="25"/>
  <c r="AK57" i="25"/>
  <c r="AJ57" i="25"/>
  <c r="AK56" i="25"/>
  <c r="AJ56" i="25"/>
  <c r="AK55" i="25"/>
  <c r="AJ55" i="25"/>
  <c r="AK54" i="25"/>
  <c r="AJ54" i="25"/>
  <c r="AK53" i="25"/>
  <c r="AJ53" i="25"/>
  <c r="AK52" i="25"/>
  <c r="AJ52" i="25"/>
  <c r="AK51" i="25"/>
  <c r="AJ51" i="25"/>
  <c r="AK50" i="25"/>
  <c r="AJ50" i="25"/>
  <c r="AK49" i="25"/>
  <c r="AJ49" i="25"/>
  <c r="AK48" i="25"/>
  <c r="AJ48" i="25"/>
  <c r="AK47" i="25"/>
  <c r="AJ47" i="25"/>
  <c r="AK46" i="25"/>
  <c r="AJ46" i="25"/>
  <c r="AK45" i="25"/>
  <c r="AJ45" i="25"/>
  <c r="AK44" i="25"/>
  <c r="AJ44" i="25"/>
  <c r="AK43" i="25"/>
  <c r="AJ43" i="25"/>
  <c r="AK42" i="25"/>
  <c r="AJ42" i="25"/>
  <c r="AK41" i="25"/>
  <c r="AJ41" i="25"/>
  <c r="AK40" i="25"/>
  <c r="AJ40" i="25"/>
  <c r="AK39" i="25"/>
  <c r="AJ39" i="25"/>
  <c r="AK38" i="25"/>
  <c r="AJ38" i="25"/>
  <c r="AK37" i="25"/>
  <c r="AJ37" i="25"/>
  <c r="AK36" i="25"/>
  <c r="AJ36" i="25"/>
  <c r="AK35" i="25"/>
  <c r="AJ35" i="25"/>
  <c r="AK34" i="25"/>
  <c r="AJ34" i="25"/>
  <c r="AK33" i="25"/>
  <c r="AJ33" i="25"/>
  <c r="AK32" i="25"/>
  <c r="AJ32" i="25"/>
  <c r="AK31" i="25"/>
  <c r="AJ31" i="25"/>
  <c r="AK30" i="25"/>
  <c r="AJ30" i="25"/>
  <c r="AK29" i="25"/>
  <c r="AJ29" i="25"/>
  <c r="AK28" i="25"/>
  <c r="AJ28" i="25"/>
  <c r="AK27" i="25"/>
  <c r="AJ27" i="25"/>
  <c r="AK26" i="25"/>
  <c r="AJ26" i="25"/>
  <c r="AK25" i="25"/>
  <c r="AJ25" i="25"/>
  <c r="AK24" i="25"/>
  <c r="AJ24" i="25"/>
  <c r="AK23" i="25"/>
  <c r="AJ23" i="25"/>
  <c r="AK22" i="25"/>
  <c r="AJ22" i="25"/>
  <c r="AK21" i="25"/>
  <c r="AJ21" i="25"/>
  <c r="AK20" i="25"/>
  <c r="AJ20" i="25"/>
  <c r="AK19" i="25"/>
  <c r="AJ19" i="25"/>
  <c r="AK18" i="25"/>
  <c r="AJ18" i="25"/>
  <c r="AK17" i="25"/>
  <c r="AJ17" i="25"/>
  <c r="AK16" i="25"/>
  <c r="AJ16" i="25"/>
  <c r="AK15" i="25"/>
  <c r="AJ15" i="25"/>
  <c r="AK14" i="25"/>
  <c r="AJ14" i="25"/>
  <c r="AK13" i="25"/>
  <c r="AJ13" i="25"/>
  <c r="AK12" i="25"/>
  <c r="AJ12" i="25"/>
  <c r="AK11" i="25"/>
  <c r="AJ11" i="25"/>
  <c r="AK10" i="25"/>
  <c r="AJ10" i="25"/>
  <c r="AK9" i="25"/>
  <c r="AJ9" i="25"/>
  <c r="AK8" i="25"/>
  <c r="AJ8" i="25"/>
  <c r="AK7" i="25"/>
  <c r="AJ7" i="25"/>
  <c r="AK6" i="25"/>
  <c r="AJ6" i="25"/>
  <c r="AK5" i="25"/>
  <c r="AJ5" i="25"/>
  <c r="AK179" i="19"/>
  <c r="AJ179" i="19"/>
  <c r="AK178" i="19"/>
  <c r="AJ178" i="19"/>
  <c r="AK177" i="19"/>
  <c r="AJ177" i="19"/>
  <c r="AK176" i="19"/>
  <c r="AJ176" i="19"/>
  <c r="AK175" i="19"/>
  <c r="AJ175" i="19"/>
  <c r="AK174" i="19"/>
  <c r="AJ174" i="19"/>
  <c r="AK173" i="19"/>
  <c r="AJ173" i="19"/>
  <c r="AK172" i="19"/>
  <c r="AJ172" i="19"/>
  <c r="AK171" i="19"/>
  <c r="AJ171" i="19"/>
  <c r="AK170" i="19"/>
  <c r="AJ170" i="19"/>
  <c r="AK169" i="19"/>
  <c r="AJ169" i="19"/>
  <c r="AK168" i="19"/>
  <c r="AJ168" i="19"/>
  <c r="AK167" i="19"/>
  <c r="AJ167" i="19"/>
  <c r="AK166" i="19"/>
  <c r="AJ166" i="19"/>
  <c r="AK165" i="19"/>
  <c r="AJ165" i="19"/>
  <c r="AK164" i="19"/>
  <c r="AJ164" i="19"/>
  <c r="AK163" i="19"/>
  <c r="AJ163" i="19"/>
  <c r="AK162" i="19"/>
  <c r="AJ162" i="19"/>
  <c r="AK161" i="19"/>
  <c r="AJ161" i="19"/>
  <c r="AK160" i="19"/>
  <c r="AJ160" i="19"/>
  <c r="AK159" i="19"/>
  <c r="AJ159" i="19"/>
  <c r="AK158" i="19"/>
  <c r="AJ158" i="19"/>
  <c r="AK157" i="19"/>
  <c r="AJ157" i="19"/>
  <c r="AK156" i="19"/>
  <c r="AJ156" i="19"/>
  <c r="AK155" i="19"/>
  <c r="AJ155" i="19"/>
  <c r="AK154" i="19"/>
  <c r="AJ154" i="19"/>
  <c r="AK153" i="19"/>
  <c r="AJ153" i="19"/>
  <c r="AK152" i="19"/>
  <c r="AJ152" i="19"/>
  <c r="AK151" i="19"/>
  <c r="AJ151" i="19"/>
  <c r="AK150" i="19"/>
  <c r="AJ150" i="19"/>
  <c r="AK149" i="19"/>
  <c r="AJ149" i="19"/>
  <c r="AK148" i="19"/>
  <c r="AJ148" i="19"/>
  <c r="AK147" i="19"/>
  <c r="AJ147" i="19"/>
  <c r="AK146" i="19"/>
  <c r="AJ146" i="19"/>
  <c r="AK145" i="19"/>
  <c r="AJ145" i="19"/>
  <c r="AK144" i="19"/>
  <c r="AJ144" i="19"/>
  <c r="AK143" i="19"/>
  <c r="AJ143" i="19"/>
  <c r="AK142" i="19"/>
  <c r="AJ142" i="19"/>
  <c r="AK141" i="19"/>
  <c r="AJ141" i="19"/>
  <c r="AK140" i="19"/>
  <c r="AJ140" i="19"/>
  <c r="AK139" i="19"/>
  <c r="AJ139" i="19"/>
  <c r="AK138" i="19"/>
  <c r="AJ138" i="19"/>
  <c r="AK137" i="19"/>
  <c r="AJ137" i="19"/>
  <c r="AK136" i="19"/>
  <c r="AJ136" i="19"/>
  <c r="AK135" i="19"/>
  <c r="AJ135" i="19"/>
  <c r="AK134" i="19"/>
  <c r="AJ134" i="19"/>
  <c r="AK133" i="19"/>
  <c r="AJ133" i="19"/>
  <c r="AK132" i="19"/>
  <c r="AJ132" i="19"/>
  <c r="AK131" i="19"/>
  <c r="AJ131" i="19"/>
  <c r="AK130" i="19"/>
  <c r="AJ130" i="19"/>
  <c r="AK129" i="19"/>
  <c r="AJ129" i="19"/>
  <c r="AK128" i="19"/>
  <c r="AJ128" i="19"/>
  <c r="AK127" i="19"/>
  <c r="AJ127" i="19"/>
  <c r="AK126" i="19"/>
  <c r="AJ126" i="19"/>
  <c r="AK125" i="19"/>
  <c r="AJ125" i="19"/>
  <c r="AK124" i="19"/>
  <c r="AJ124" i="19"/>
  <c r="AK123" i="19"/>
  <c r="AJ123" i="19"/>
  <c r="AK122" i="19"/>
  <c r="AJ122" i="19"/>
  <c r="AK121" i="19"/>
  <c r="AJ121" i="19"/>
  <c r="AK120" i="19"/>
  <c r="AJ120" i="19"/>
  <c r="AK119" i="19"/>
  <c r="AJ119" i="19"/>
  <c r="AK118" i="19"/>
  <c r="AJ118" i="19"/>
  <c r="AK117" i="19"/>
  <c r="AJ117" i="19"/>
  <c r="AK116" i="19"/>
  <c r="AJ116" i="19"/>
  <c r="AK115" i="19"/>
  <c r="AJ115" i="19"/>
  <c r="AK114" i="19"/>
  <c r="AJ114" i="19"/>
  <c r="AK113" i="19"/>
  <c r="AJ113" i="19"/>
  <c r="AK112" i="19"/>
  <c r="AJ112" i="19"/>
  <c r="AK111" i="19"/>
  <c r="AJ111" i="19"/>
  <c r="AK110" i="19"/>
  <c r="AJ110" i="19"/>
  <c r="AK109" i="19"/>
  <c r="AJ109" i="19"/>
  <c r="AK108" i="19"/>
  <c r="AJ108" i="19"/>
  <c r="AK107" i="19"/>
  <c r="AJ107" i="19"/>
  <c r="AK106" i="19"/>
  <c r="AJ106" i="19"/>
  <c r="AK105" i="19"/>
  <c r="AJ105" i="19"/>
  <c r="AK104" i="19"/>
  <c r="AJ104" i="19"/>
  <c r="AK103" i="19"/>
  <c r="AJ103" i="19"/>
  <c r="AK102" i="19"/>
  <c r="AJ102" i="19"/>
  <c r="AK101" i="19"/>
  <c r="AJ101" i="19"/>
  <c r="AK100" i="19"/>
  <c r="AJ100" i="19"/>
  <c r="AK99" i="19"/>
  <c r="AJ99" i="19"/>
  <c r="AK98" i="19"/>
  <c r="AJ98" i="19"/>
  <c r="AK97" i="19"/>
  <c r="AJ97" i="19"/>
  <c r="AK96" i="19"/>
  <c r="AJ96" i="19"/>
  <c r="AK95" i="19"/>
  <c r="AJ95" i="19"/>
  <c r="AK94" i="19"/>
  <c r="AJ94" i="19"/>
  <c r="AK93" i="19"/>
  <c r="AJ93" i="19"/>
  <c r="AK92" i="19"/>
  <c r="AJ92" i="19"/>
  <c r="AK91" i="19"/>
  <c r="AJ91" i="19"/>
  <c r="AK90" i="19"/>
  <c r="AJ90" i="19"/>
  <c r="AK89" i="19"/>
  <c r="AJ89" i="19"/>
  <c r="AK88" i="19"/>
  <c r="AJ88" i="19"/>
  <c r="AK87" i="19"/>
  <c r="AJ87" i="19"/>
  <c r="AK86" i="19"/>
  <c r="AJ86" i="19"/>
  <c r="AK85" i="19"/>
  <c r="AJ85" i="19"/>
  <c r="AK84" i="19"/>
  <c r="AJ84" i="19"/>
  <c r="AK83" i="19"/>
  <c r="AJ83" i="19"/>
  <c r="AK82" i="19"/>
  <c r="AJ82" i="19"/>
  <c r="AK81" i="19"/>
  <c r="AJ81" i="19"/>
  <c r="AK80" i="19"/>
  <c r="AJ80" i="19"/>
  <c r="AK79" i="19"/>
  <c r="AJ79" i="19"/>
  <c r="AK78" i="19"/>
  <c r="AJ78" i="19"/>
  <c r="AK77" i="19"/>
  <c r="AJ77" i="19"/>
  <c r="AK76" i="19"/>
  <c r="AJ76" i="19"/>
  <c r="AK75" i="19"/>
  <c r="AJ75" i="19"/>
  <c r="AK74" i="19"/>
  <c r="AJ74" i="19"/>
  <c r="AK73" i="19"/>
  <c r="AJ73" i="19"/>
  <c r="AK72" i="19"/>
  <c r="AJ72" i="19"/>
  <c r="AK71" i="19"/>
  <c r="AJ71" i="19"/>
  <c r="AK70" i="19"/>
  <c r="AJ70" i="19"/>
  <c r="AK69" i="19"/>
  <c r="AJ69" i="19"/>
  <c r="AK68" i="19"/>
  <c r="AJ68" i="19"/>
  <c r="AK67" i="19"/>
  <c r="AJ67" i="19"/>
  <c r="AK66" i="19"/>
  <c r="AJ66" i="19"/>
  <c r="AK65" i="19"/>
  <c r="AJ65" i="19"/>
  <c r="AK64" i="19"/>
  <c r="AJ64" i="19"/>
  <c r="AK63" i="19"/>
  <c r="AJ63" i="19"/>
  <c r="AK62" i="19"/>
  <c r="AJ62" i="19"/>
  <c r="AK61" i="19"/>
  <c r="AJ61" i="19"/>
  <c r="AK60" i="19"/>
  <c r="AJ60" i="19"/>
  <c r="AK59" i="19"/>
  <c r="AJ59" i="19"/>
  <c r="AK58" i="19"/>
  <c r="AJ58" i="19"/>
  <c r="AK57" i="19"/>
  <c r="AJ57" i="19"/>
  <c r="AK56" i="19"/>
  <c r="AJ56" i="19"/>
  <c r="AK55" i="19"/>
  <c r="AJ55" i="19"/>
  <c r="AK54" i="19"/>
  <c r="AJ54" i="19"/>
  <c r="AK53" i="19"/>
  <c r="AJ53" i="19"/>
  <c r="AK52" i="19"/>
  <c r="AJ52" i="19"/>
  <c r="AK51" i="19"/>
  <c r="AJ51" i="19"/>
  <c r="AK50" i="19"/>
  <c r="AJ50" i="19"/>
  <c r="AK49" i="19"/>
  <c r="AJ49" i="19"/>
  <c r="AK48" i="19"/>
  <c r="AJ48" i="19"/>
  <c r="AK47" i="19"/>
  <c r="AJ47" i="19"/>
  <c r="AK46" i="19"/>
  <c r="AJ46" i="19"/>
  <c r="AK45" i="19"/>
  <c r="AJ45" i="19"/>
  <c r="AK44" i="19"/>
  <c r="AJ44" i="19"/>
  <c r="AK43" i="19"/>
  <c r="AJ43" i="19"/>
  <c r="AK42" i="19"/>
  <c r="AJ42" i="19"/>
  <c r="AK41" i="19"/>
  <c r="AJ41" i="19"/>
  <c r="AK40" i="19"/>
  <c r="AJ40" i="19"/>
  <c r="AK39" i="19"/>
  <c r="AJ39" i="19"/>
  <c r="AK38" i="19"/>
  <c r="AJ38" i="19"/>
  <c r="AK37" i="19"/>
  <c r="AJ37" i="19"/>
  <c r="AK36" i="19"/>
  <c r="AJ36" i="19"/>
  <c r="AK35" i="19"/>
  <c r="AJ35" i="19"/>
  <c r="AK34" i="19"/>
  <c r="AJ34" i="19"/>
  <c r="AK33" i="19"/>
  <c r="AJ33" i="19"/>
  <c r="AK32" i="19"/>
  <c r="AJ32" i="19"/>
  <c r="AK31" i="19"/>
  <c r="AJ31" i="19"/>
  <c r="AK30" i="19"/>
  <c r="AJ30" i="19"/>
  <c r="AK29" i="19"/>
  <c r="AJ29" i="19"/>
  <c r="AK28" i="19"/>
  <c r="AJ28" i="19"/>
  <c r="AK27" i="19"/>
  <c r="AJ27" i="19"/>
  <c r="AK26" i="19"/>
  <c r="AJ26" i="19"/>
  <c r="AK25" i="19"/>
  <c r="AJ25" i="19"/>
  <c r="AK24" i="19"/>
  <c r="AJ24" i="19"/>
  <c r="AK23" i="19"/>
  <c r="AJ23" i="19"/>
  <c r="AK22" i="19"/>
  <c r="AJ22" i="19"/>
  <c r="AK21" i="19"/>
  <c r="AJ21" i="19"/>
  <c r="AK20" i="19"/>
  <c r="AJ20" i="19"/>
  <c r="AK19" i="19"/>
  <c r="AJ19" i="19"/>
  <c r="AK18" i="19"/>
  <c r="AJ18" i="19"/>
  <c r="AK17" i="19"/>
  <c r="AJ17" i="19"/>
  <c r="AK16" i="19"/>
  <c r="AJ16" i="19"/>
  <c r="AK15" i="19"/>
  <c r="AJ15" i="19"/>
  <c r="AK14" i="19"/>
  <c r="AJ14" i="19"/>
  <c r="AK13" i="19"/>
  <c r="AJ13" i="19"/>
  <c r="AK12" i="19"/>
  <c r="AJ12" i="19"/>
  <c r="AK11" i="19"/>
  <c r="AJ11" i="19"/>
  <c r="AK10" i="19"/>
  <c r="AJ10" i="19"/>
  <c r="AK9" i="19"/>
  <c r="AJ9" i="19"/>
  <c r="AK8" i="19"/>
  <c r="AJ8" i="19"/>
  <c r="AK7" i="19"/>
  <c r="AJ7" i="19"/>
  <c r="AK6" i="19"/>
  <c r="AJ6" i="19"/>
  <c r="AK5" i="19"/>
  <c r="AJ5" i="19"/>
  <c r="AK563" i="1"/>
  <c r="AJ563" i="1"/>
  <c r="AK562" i="1"/>
  <c r="AJ562" i="1"/>
  <c r="AK561" i="1"/>
  <c r="AJ561" i="1"/>
  <c r="AK560" i="1"/>
  <c r="AJ560" i="1"/>
  <c r="AK559" i="1"/>
  <c r="AJ559" i="1"/>
  <c r="AK558" i="1"/>
  <c r="AJ558" i="1"/>
  <c r="AK557" i="1"/>
  <c r="AJ557" i="1"/>
  <c r="AK556" i="1"/>
  <c r="AJ556" i="1"/>
  <c r="AK555" i="1"/>
  <c r="AJ555" i="1"/>
  <c r="AK554" i="1"/>
  <c r="AJ554" i="1"/>
  <c r="AK553" i="1"/>
  <c r="AJ553" i="1"/>
  <c r="AK552" i="1"/>
  <c r="AJ552" i="1"/>
  <c r="AK551" i="1"/>
  <c r="AJ551" i="1"/>
  <c r="AK550" i="1"/>
  <c r="AJ550" i="1"/>
  <c r="AK549" i="1"/>
  <c r="AJ549" i="1"/>
  <c r="AK548" i="1"/>
  <c r="AJ548" i="1"/>
  <c r="AK547" i="1"/>
  <c r="AJ547" i="1"/>
  <c r="AK546" i="1"/>
  <c r="AJ546" i="1"/>
  <c r="AK545" i="1"/>
  <c r="AJ545" i="1"/>
  <c r="AK544" i="1"/>
  <c r="AJ544" i="1"/>
  <c r="AK543" i="1"/>
  <c r="AJ543" i="1"/>
  <c r="AK542" i="1"/>
  <c r="AJ542" i="1"/>
  <c r="AK541" i="1"/>
  <c r="AJ541" i="1"/>
  <c r="AK540" i="1"/>
  <c r="AJ540" i="1"/>
  <c r="AK539" i="1"/>
  <c r="AJ539" i="1"/>
  <c r="AK538" i="1"/>
  <c r="AJ538" i="1"/>
  <c r="AK537" i="1"/>
  <c r="AJ537" i="1"/>
  <c r="AK536" i="1"/>
  <c r="AJ536" i="1"/>
  <c r="AK535" i="1"/>
  <c r="AJ535" i="1"/>
  <c r="AK534" i="1"/>
  <c r="AJ534" i="1"/>
  <c r="AK533" i="1"/>
  <c r="AJ533" i="1"/>
  <c r="AK532" i="1"/>
  <c r="AJ532" i="1"/>
  <c r="AK531" i="1"/>
  <c r="AJ531" i="1"/>
  <c r="AK530" i="1"/>
  <c r="AJ530" i="1"/>
  <c r="AK529" i="1"/>
  <c r="AJ529" i="1"/>
  <c r="AK528" i="1"/>
  <c r="AJ528" i="1"/>
  <c r="AK527" i="1"/>
  <c r="AJ527" i="1"/>
  <c r="AK526" i="1"/>
  <c r="AJ526" i="1"/>
  <c r="AK525" i="1"/>
  <c r="AJ525" i="1"/>
  <c r="AK524" i="1"/>
  <c r="AJ524" i="1"/>
  <c r="AK523" i="1"/>
  <c r="AJ523" i="1"/>
  <c r="AK522" i="1"/>
  <c r="AJ522" i="1"/>
  <c r="AK521" i="1"/>
  <c r="AJ521" i="1"/>
  <c r="AK520" i="1"/>
  <c r="AJ520" i="1"/>
  <c r="AK519" i="1"/>
  <c r="AJ519" i="1"/>
  <c r="AK518" i="1"/>
  <c r="AJ518" i="1"/>
  <c r="AK517" i="1"/>
  <c r="AJ517" i="1"/>
  <c r="AK516" i="1"/>
  <c r="AJ516" i="1"/>
  <c r="AK515" i="1"/>
  <c r="AJ515" i="1"/>
  <c r="AK514" i="1"/>
  <c r="AJ514" i="1"/>
  <c r="AK513" i="1"/>
  <c r="AJ513" i="1"/>
  <c r="AK512" i="1"/>
  <c r="AJ512" i="1"/>
  <c r="AK511" i="1"/>
  <c r="AJ511" i="1"/>
  <c r="AK510" i="1"/>
  <c r="AJ510" i="1"/>
  <c r="AK509" i="1"/>
  <c r="AJ509" i="1"/>
  <c r="AK508" i="1"/>
  <c r="AJ508" i="1"/>
  <c r="AK507" i="1"/>
  <c r="AJ507" i="1"/>
  <c r="AK506" i="1"/>
  <c r="AJ506" i="1"/>
  <c r="AK505" i="1"/>
  <c r="AJ505" i="1"/>
  <c r="AK504" i="1"/>
  <c r="AJ504" i="1"/>
  <c r="AK503" i="1"/>
  <c r="AJ503" i="1"/>
  <c r="AK502" i="1"/>
  <c r="AJ502" i="1"/>
  <c r="AK501" i="1"/>
  <c r="AJ501" i="1"/>
  <c r="AK500" i="1"/>
  <c r="AJ500" i="1"/>
  <c r="AK499" i="1"/>
  <c r="AJ499" i="1"/>
  <c r="AK498" i="1"/>
  <c r="AJ498" i="1"/>
  <c r="AK497" i="1"/>
  <c r="AJ497" i="1"/>
  <c r="AK496" i="1"/>
  <c r="AJ496" i="1"/>
  <c r="AK495" i="1"/>
  <c r="AJ495" i="1"/>
  <c r="AK494" i="1"/>
  <c r="AJ494" i="1"/>
  <c r="AK493" i="1"/>
  <c r="AJ493" i="1"/>
  <c r="AK492" i="1"/>
  <c r="AJ492" i="1"/>
  <c r="AK491" i="1"/>
  <c r="AJ491" i="1"/>
  <c r="AK490" i="1"/>
  <c r="AJ490" i="1"/>
  <c r="AK489" i="1"/>
  <c r="AJ489" i="1"/>
  <c r="AK488" i="1"/>
  <c r="AJ488" i="1"/>
  <c r="AK487" i="1"/>
  <c r="AJ487" i="1"/>
  <c r="AK486" i="1"/>
  <c r="AJ486" i="1"/>
  <c r="AK485" i="1"/>
  <c r="AJ485" i="1"/>
  <c r="AK484" i="1"/>
  <c r="AJ484" i="1"/>
  <c r="AK483" i="1"/>
  <c r="AJ483" i="1"/>
  <c r="AK482" i="1"/>
  <c r="AJ482" i="1"/>
  <c r="AK481" i="1"/>
  <c r="AJ481" i="1"/>
  <c r="AK480" i="1"/>
  <c r="AJ480" i="1"/>
  <c r="AK479" i="1"/>
  <c r="AJ479" i="1"/>
  <c r="AK478" i="1"/>
  <c r="AJ478" i="1"/>
  <c r="AK477" i="1"/>
  <c r="AJ477" i="1"/>
  <c r="AK476" i="1"/>
  <c r="AJ476" i="1"/>
  <c r="AK475" i="1"/>
  <c r="AJ475" i="1"/>
  <c r="AK474" i="1"/>
  <c r="AJ474" i="1"/>
  <c r="AK473" i="1"/>
  <c r="AJ473" i="1"/>
  <c r="AK472" i="1"/>
  <c r="AJ472" i="1"/>
  <c r="AK471" i="1"/>
  <c r="AJ471" i="1"/>
  <c r="AK470" i="1"/>
  <c r="AJ470" i="1"/>
  <c r="AK469" i="1"/>
  <c r="AJ469" i="1"/>
  <c r="AK468" i="1"/>
  <c r="AJ468" i="1"/>
  <c r="AK467" i="1"/>
  <c r="AJ467" i="1"/>
  <c r="AK466" i="1"/>
  <c r="AJ466" i="1"/>
  <c r="AK465" i="1"/>
  <c r="AJ465" i="1"/>
  <c r="AK464" i="1"/>
  <c r="AJ464" i="1"/>
  <c r="AK463" i="1"/>
  <c r="AJ463" i="1"/>
  <c r="AK462" i="1"/>
  <c r="AJ462" i="1"/>
  <c r="AK461" i="1"/>
  <c r="AJ461" i="1"/>
  <c r="AK460" i="1"/>
  <c r="AJ460" i="1"/>
  <c r="AK459" i="1"/>
  <c r="AJ459" i="1"/>
  <c r="AK458" i="1"/>
  <c r="AJ458" i="1"/>
  <c r="AK457" i="1"/>
  <c r="AJ457" i="1"/>
  <c r="AK456" i="1"/>
  <c r="AJ456" i="1"/>
  <c r="AK455" i="1"/>
  <c r="AJ455" i="1"/>
  <c r="AK454" i="1"/>
  <c r="AJ454" i="1"/>
  <c r="AK453" i="1"/>
  <c r="AJ453" i="1"/>
  <c r="AK452" i="1"/>
  <c r="AJ452" i="1"/>
  <c r="AK451" i="1"/>
  <c r="AJ451" i="1"/>
  <c r="AK450" i="1"/>
  <c r="AJ450" i="1"/>
  <c r="AK449" i="1"/>
  <c r="AJ449" i="1"/>
  <c r="AK448" i="1"/>
  <c r="AJ448" i="1"/>
  <c r="AK447" i="1"/>
  <c r="AJ447" i="1"/>
  <c r="AK446" i="1"/>
  <c r="AJ446" i="1"/>
  <c r="AK445" i="1"/>
  <c r="AJ445" i="1"/>
  <c r="AK444" i="1"/>
  <c r="AJ444" i="1"/>
  <c r="AK443" i="1"/>
  <c r="AJ443" i="1"/>
  <c r="AK442" i="1"/>
  <c r="AJ442" i="1"/>
  <c r="AK441" i="1"/>
  <c r="AJ441" i="1"/>
  <c r="AK440" i="1"/>
  <c r="AJ440" i="1"/>
  <c r="AK439" i="1"/>
  <c r="AJ439" i="1"/>
  <c r="AK438" i="1"/>
  <c r="AJ438" i="1"/>
  <c r="AK437" i="1"/>
  <c r="AJ437" i="1"/>
  <c r="AK436" i="1"/>
  <c r="AJ436" i="1"/>
  <c r="AK435" i="1"/>
  <c r="AJ435" i="1"/>
  <c r="AK434" i="1"/>
  <c r="AJ434" i="1"/>
  <c r="AK433" i="1"/>
  <c r="AJ433" i="1"/>
  <c r="AK432" i="1"/>
  <c r="AJ432" i="1"/>
  <c r="AK431" i="1"/>
  <c r="AJ431" i="1"/>
  <c r="AK430" i="1"/>
  <c r="AJ430" i="1"/>
  <c r="AK429" i="1"/>
  <c r="AJ429" i="1"/>
  <c r="AK428" i="1"/>
  <c r="AJ428" i="1"/>
  <c r="AK427" i="1"/>
  <c r="AJ427" i="1"/>
  <c r="AK426" i="1"/>
  <c r="AJ426" i="1"/>
  <c r="AK425" i="1"/>
  <c r="AJ425" i="1"/>
  <c r="AK424" i="1"/>
  <c r="AJ424" i="1"/>
  <c r="AK423" i="1"/>
  <c r="AJ423" i="1"/>
  <c r="AK422" i="1"/>
  <c r="AJ422" i="1"/>
  <c r="AK421" i="1"/>
  <c r="AJ421" i="1"/>
  <c r="AK420" i="1"/>
  <c r="AJ420" i="1"/>
  <c r="AK419" i="1"/>
  <c r="AJ419" i="1"/>
  <c r="AK418" i="1"/>
  <c r="AJ418" i="1"/>
  <c r="AK417" i="1"/>
  <c r="AJ417" i="1"/>
  <c r="AK416" i="1"/>
  <c r="AJ416" i="1"/>
  <c r="AK415" i="1"/>
  <c r="AJ415" i="1"/>
  <c r="AK414" i="1"/>
  <c r="AJ414" i="1"/>
  <c r="AK413" i="1"/>
  <c r="AJ413" i="1"/>
  <c r="AK412" i="1"/>
  <c r="AJ412" i="1"/>
  <c r="AK411" i="1"/>
  <c r="AJ411" i="1"/>
  <c r="AK410" i="1"/>
  <c r="AJ410" i="1"/>
  <c r="AK409" i="1"/>
  <c r="AJ409" i="1"/>
  <c r="AK408" i="1"/>
  <c r="AJ408" i="1"/>
  <c r="AK407" i="1"/>
  <c r="AJ407" i="1"/>
  <c r="AK406" i="1"/>
  <c r="AJ406" i="1"/>
  <c r="AK405" i="1"/>
  <c r="AJ405" i="1"/>
  <c r="AK404" i="1"/>
  <c r="AJ404" i="1"/>
  <c r="AK403" i="1"/>
  <c r="AJ403" i="1"/>
  <c r="AK402" i="1"/>
  <c r="AJ402" i="1"/>
  <c r="AK401" i="1"/>
  <c r="AJ401" i="1"/>
  <c r="AK400" i="1"/>
  <c r="AJ400" i="1"/>
  <c r="AK399" i="1"/>
  <c r="AJ399" i="1"/>
  <c r="AK398" i="1"/>
  <c r="AJ398" i="1"/>
  <c r="AK397" i="1"/>
  <c r="AJ397" i="1"/>
  <c r="AK396" i="1"/>
  <c r="AJ396" i="1"/>
  <c r="AK395" i="1"/>
  <c r="AJ395" i="1"/>
  <c r="AK394" i="1"/>
  <c r="AJ394" i="1"/>
  <c r="AK393" i="1"/>
  <c r="AJ393" i="1"/>
  <c r="AK392" i="1"/>
  <c r="AJ392" i="1"/>
  <c r="AK391" i="1"/>
  <c r="AJ391" i="1"/>
  <c r="AK390" i="1"/>
  <c r="AJ390" i="1"/>
  <c r="AK389" i="1"/>
  <c r="AJ389" i="1"/>
  <c r="AK388" i="1"/>
  <c r="AJ388" i="1"/>
  <c r="AK387" i="1"/>
  <c r="AJ387" i="1"/>
  <c r="AK386" i="1"/>
  <c r="AJ386" i="1"/>
  <c r="AK385" i="1"/>
  <c r="AJ385" i="1"/>
  <c r="AK384" i="1"/>
  <c r="AJ384" i="1"/>
  <c r="AK383" i="1"/>
  <c r="AJ383" i="1"/>
  <c r="AK382" i="1"/>
  <c r="AJ382" i="1"/>
  <c r="AK381" i="1"/>
  <c r="AJ381" i="1"/>
  <c r="AK380" i="1"/>
  <c r="AJ380" i="1"/>
  <c r="AK379" i="1"/>
  <c r="AJ379" i="1"/>
  <c r="AK378" i="1"/>
  <c r="AJ378" i="1"/>
  <c r="AK377" i="1"/>
  <c r="AJ377" i="1"/>
  <c r="AK376" i="1"/>
  <c r="AJ376" i="1"/>
  <c r="AK375" i="1"/>
  <c r="AJ375" i="1"/>
  <c r="AK374" i="1"/>
  <c r="AJ374" i="1"/>
  <c r="AK373" i="1"/>
  <c r="AJ373" i="1"/>
  <c r="AK372" i="1"/>
  <c r="AJ372" i="1"/>
  <c r="AK371" i="1"/>
  <c r="AJ371" i="1"/>
  <c r="AK370" i="1"/>
  <c r="AJ370" i="1"/>
  <c r="AK369" i="1"/>
  <c r="AJ369" i="1"/>
  <c r="AK368" i="1"/>
  <c r="AJ368" i="1"/>
  <c r="AK367" i="1"/>
  <c r="AJ367" i="1"/>
  <c r="AK366" i="1"/>
  <c r="AJ366" i="1"/>
  <c r="AK365" i="1"/>
  <c r="AJ365" i="1"/>
  <c r="AK364" i="1"/>
  <c r="AJ364" i="1"/>
  <c r="AK363" i="1"/>
  <c r="AJ363" i="1"/>
  <c r="AK362" i="1"/>
  <c r="AJ362" i="1"/>
  <c r="AK361" i="1"/>
  <c r="AJ361" i="1"/>
  <c r="AK360" i="1"/>
  <c r="AJ360" i="1"/>
  <c r="AK359" i="1"/>
  <c r="AJ359" i="1"/>
  <c r="AK358" i="1"/>
  <c r="AJ358" i="1"/>
  <c r="AK357" i="1"/>
  <c r="AJ357" i="1"/>
  <c r="AK356" i="1"/>
  <c r="AJ356" i="1"/>
  <c r="AK355" i="1"/>
  <c r="AJ355" i="1"/>
  <c r="AK354" i="1"/>
  <c r="AJ354" i="1"/>
  <c r="AK353" i="1"/>
  <c r="AJ353" i="1"/>
  <c r="AK352" i="1"/>
  <c r="AJ352" i="1"/>
  <c r="AK351" i="1"/>
  <c r="AJ351" i="1"/>
  <c r="AK350" i="1"/>
  <c r="AJ350" i="1"/>
  <c r="AK349" i="1"/>
  <c r="AJ349" i="1"/>
  <c r="AK348" i="1"/>
  <c r="AJ348" i="1"/>
  <c r="AK347" i="1"/>
  <c r="AJ347" i="1"/>
  <c r="AK346" i="1"/>
  <c r="AJ346" i="1"/>
  <c r="AK345" i="1"/>
  <c r="AJ345" i="1"/>
  <c r="AK344" i="1"/>
  <c r="AJ344" i="1"/>
  <c r="AK343" i="1"/>
  <c r="AJ343" i="1"/>
  <c r="AK342" i="1"/>
  <c r="AJ342" i="1"/>
  <c r="AK341" i="1"/>
  <c r="AJ341" i="1"/>
  <c r="AK340" i="1"/>
  <c r="AJ340" i="1"/>
  <c r="AK339" i="1"/>
  <c r="AJ339" i="1"/>
  <c r="AK338" i="1"/>
  <c r="AJ338" i="1"/>
  <c r="AK337" i="1"/>
  <c r="AJ337" i="1"/>
  <c r="AK336" i="1"/>
  <c r="AJ336" i="1"/>
  <c r="AK335" i="1"/>
  <c r="AJ335" i="1"/>
  <c r="AK334" i="1"/>
  <c r="AJ334" i="1"/>
  <c r="AK333" i="1"/>
  <c r="AJ333" i="1"/>
  <c r="AK332" i="1"/>
  <c r="AJ332" i="1"/>
  <c r="AK331" i="1"/>
  <c r="AJ331" i="1"/>
  <c r="AK330" i="1"/>
  <c r="AJ330" i="1"/>
  <c r="AK329" i="1"/>
  <c r="AJ329" i="1"/>
  <c r="AK328" i="1"/>
  <c r="AJ328" i="1"/>
  <c r="AK327" i="1"/>
  <c r="AJ327" i="1"/>
  <c r="AK326" i="1"/>
  <c r="AJ326" i="1"/>
  <c r="AK325" i="1"/>
  <c r="AJ325" i="1"/>
  <c r="AK324" i="1"/>
  <c r="AJ324" i="1"/>
  <c r="AK323" i="1"/>
  <c r="AJ323" i="1"/>
  <c r="AK322" i="1"/>
  <c r="AJ322" i="1"/>
  <c r="AK321" i="1"/>
  <c r="AJ321" i="1"/>
  <c r="AK320" i="1"/>
  <c r="AJ320" i="1"/>
  <c r="AK319" i="1"/>
  <c r="AJ319" i="1"/>
  <c r="AK318" i="1"/>
  <c r="AJ318" i="1"/>
  <c r="AK317" i="1"/>
  <c r="AJ317" i="1"/>
  <c r="AK316" i="1"/>
  <c r="AJ316" i="1"/>
  <c r="AK315" i="1"/>
  <c r="AJ315" i="1"/>
  <c r="AK314" i="1"/>
  <c r="AJ314" i="1"/>
  <c r="AK313" i="1"/>
  <c r="AJ313" i="1"/>
  <c r="AK312" i="1"/>
  <c r="AJ312" i="1"/>
  <c r="AK311" i="1"/>
  <c r="AJ311" i="1"/>
  <c r="AK310" i="1"/>
  <c r="AJ310" i="1"/>
  <c r="AK309" i="1"/>
  <c r="AJ309" i="1"/>
  <c r="AK308" i="1"/>
  <c r="AJ308" i="1"/>
  <c r="AK307" i="1"/>
  <c r="AJ307" i="1"/>
  <c r="AK306" i="1"/>
  <c r="AJ306" i="1"/>
  <c r="AK305" i="1"/>
  <c r="AJ305" i="1"/>
  <c r="AK304" i="1"/>
  <c r="AJ304" i="1"/>
  <c r="AK303" i="1"/>
  <c r="AJ303" i="1"/>
  <c r="AK302" i="1"/>
  <c r="AJ302" i="1"/>
  <c r="AK301" i="1"/>
  <c r="AJ301" i="1"/>
  <c r="AK300" i="1"/>
  <c r="AJ300" i="1"/>
  <c r="AK299" i="1"/>
  <c r="AJ299" i="1"/>
  <c r="AK298" i="1"/>
  <c r="AJ298" i="1"/>
  <c r="AK297" i="1"/>
  <c r="AJ297" i="1"/>
  <c r="AK296" i="1"/>
  <c r="AJ296" i="1"/>
  <c r="AK295" i="1"/>
  <c r="AJ295" i="1"/>
  <c r="AK294" i="1"/>
  <c r="AJ294" i="1"/>
  <c r="AK293" i="1"/>
  <c r="AJ293" i="1"/>
  <c r="AK292" i="1"/>
  <c r="AJ292" i="1"/>
  <c r="AK291" i="1"/>
  <c r="AJ291" i="1"/>
  <c r="AK290" i="1"/>
  <c r="AJ290" i="1"/>
  <c r="AK289" i="1"/>
  <c r="AJ289" i="1"/>
  <c r="AK288" i="1"/>
  <c r="AJ288" i="1"/>
  <c r="AK287" i="1"/>
  <c r="AJ287" i="1"/>
  <c r="AK286" i="1"/>
  <c r="AJ286" i="1"/>
  <c r="AK285" i="1"/>
  <c r="AJ285" i="1"/>
  <c r="AK284" i="1"/>
  <c r="AJ284" i="1"/>
  <c r="AK283" i="1"/>
  <c r="AJ283" i="1"/>
  <c r="AK282" i="1"/>
  <c r="AJ282" i="1"/>
  <c r="AK281" i="1"/>
  <c r="AJ281" i="1"/>
  <c r="AK280" i="1"/>
  <c r="AJ280" i="1"/>
  <c r="AK279" i="1"/>
  <c r="AJ279" i="1"/>
  <c r="AK278" i="1"/>
  <c r="AJ278" i="1"/>
  <c r="AK277" i="1"/>
  <c r="AJ277" i="1"/>
  <c r="AK276" i="1"/>
  <c r="AJ276" i="1"/>
  <c r="AK275" i="1"/>
  <c r="AJ275" i="1"/>
  <c r="AK274" i="1"/>
  <c r="AJ274" i="1"/>
  <c r="AK273" i="1"/>
  <c r="AJ273" i="1"/>
  <c r="AK272" i="1"/>
  <c r="AJ272" i="1"/>
  <c r="AK271" i="1"/>
  <c r="AJ271" i="1"/>
  <c r="AK270" i="1"/>
  <c r="AJ270" i="1"/>
  <c r="AK269" i="1"/>
  <c r="AJ269" i="1"/>
  <c r="AK268" i="1"/>
  <c r="AJ268" i="1"/>
  <c r="AK267" i="1"/>
  <c r="AJ267" i="1"/>
  <c r="AK266" i="1"/>
  <c r="AJ266" i="1"/>
  <c r="AK265" i="1"/>
  <c r="AJ265" i="1"/>
  <c r="AK264" i="1"/>
  <c r="AJ264" i="1"/>
  <c r="AK263" i="1"/>
  <c r="AJ263" i="1"/>
  <c r="AK262" i="1"/>
  <c r="AJ262" i="1"/>
  <c r="AK261" i="1"/>
  <c r="AJ261" i="1"/>
  <c r="AK260" i="1"/>
  <c r="AJ260" i="1"/>
  <c r="AK259" i="1"/>
  <c r="AJ259" i="1"/>
  <c r="AK258" i="1"/>
  <c r="AJ258" i="1"/>
  <c r="AK257" i="1"/>
  <c r="AJ257" i="1"/>
  <c r="AK256" i="1"/>
  <c r="AJ256" i="1"/>
  <c r="AK255" i="1"/>
  <c r="AJ255" i="1"/>
  <c r="AK254" i="1"/>
  <c r="AJ254" i="1"/>
  <c r="AK253" i="1"/>
  <c r="AJ253" i="1"/>
  <c r="AK252" i="1"/>
  <c r="AJ252" i="1"/>
  <c r="AK251" i="1"/>
  <c r="AJ251" i="1"/>
  <c r="AK250" i="1"/>
  <c r="AJ250" i="1"/>
  <c r="AK249" i="1"/>
  <c r="AJ249" i="1"/>
  <c r="AK248" i="1"/>
  <c r="AJ248" i="1"/>
  <c r="AK247" i="1"/>
  <c r="AJ247" i="1"/>
  <c r="AK246" i="1"/>
  <c r="AJ246" i="1"/>
  <c r="AK245" i="1"/>
  <c r="AJ245" i="1"/>
  <c r="AK244" i="1"/>
  <c r="AJ244" i="1"/>
  <c r="AK243" i="1"/>
  <c r="AJ243" i="1"/>
  <c r="AK242" i="1"/>
  <c r="AJ242" i="1"/>
  <c r="AK241" i="1"/>
  <c r="AJ241" i="1"/>
  <c r="AK240" i="1"/>
  <c r="AJ240" i="1"/>
  <c r="AK239" i="1"/>
  <c r="AJ239" i="1"/>
  <c r="AK238" i="1"/>
  <c r="AJ238" i="1"/>
  <c r="AK237" i="1"/>
  <c r="AJ237" i="1"/>
  <c r="AK236" i="1"/>
  <c r="AJ236" i="1"/>
  <c r="AK235" i="1"/>
  <c r="AJ235" i="1"/>
  <c r="AK234" i="1"/>
  <c r="AJ234" i="1"/>
  <c r="AK233" i="1"/>
  <c r="AJ233" i="1"/>
  <c r="AK232" i="1"/>
  <c r="AJ232" i="1"/>
  <c r="AK231" i="1"/>
  <c r="AJ231" i="1"/>
  <c r="AK230" i="1"/>
  <c r="AJ230" i="1"/>
  <c r="AK229" i="1"/>
  <c r="AJ229" i="1"/>
  <c r="AK228" i="1"/>
  <c r="AJ228" i="1"/>
  <c r="AK227" i="1"/>
  <c r="AJ227" i="1"/>
  <c r="AK226" i="1"/>
  <c r="AJ226" i="1"/>
  <c r="AK225" i="1"/>
  <c r="AJ225" i="1"/>
  <c r="AK224" i="1"/>
  <c r="AJ224" i="1"/>
  <c r="AK223" i="1"/>
  <c r="AJ223" i="1"/>
  <c r="AK222" i="1"/>
  <c r="AJ222" i="1"/>
  <c r="AK221" i="1"/>
  <c r="AJ221" i="1"/>
  <c r="AK220" i="1"/>
  <c r="AJ220" i="1"/>
  <c r="AK219" i="1"/>
  <c r="AJ219" i="1"/>
  <c r="AK218" i="1"/>
  <c r="AJ218" i="1"/>
  <c r="AK217" i="1"/>
  <c r="AJ217" i="1"/>
  <c r="AK216" i="1"/>
  <c r="AJ216" i="1"/>
  <c r="AK215" i="1"/>
  <c r="AJ215" i="1"/>
  <c r="AK214" i="1"/>
  <c r="AJ214" i="1"/>
  <c r="AK213" i="1"/>
  <c r="AJ213" i="1"/>
  <c r="AK212" i="1"/>
  <c r="AJ212" i="1"/>
  <c r="AK211" i="1"/>
  <c r="AJ211" i="1"/>
  <c r="AK210" i="1"/>
  <c r="AJ210" i="1"/>
  <c r="AK209" i="1"/>
  <c r="AJ209" i="1"/>
  <c r="AK208" i="1"/>
  <c r="AJ208" i="1"/>
  <c r="AK207" i="1"/>
  <c r="AJ207" i="1"/>
  <c r="AK206" i="1"/>
  <c r="AJ206" i="1"/>
  <c r="AK205" i="1"/>
  <c r="AJ205" i="1"/>
  <c r="AK204" i="1"/>
  <c r="AJ204" i="1"/>
  <c r="AK203" i="1"/>
  <c r="AJ203" i="1"/>
  <c r="AK202" i="1"/>
  <c r="AJ202" i="1"/>
  <c r="AK201" i="1"/>
  <c r="AJ201" i="1"/>
  <c r="AK200" i="1"/>
  <c r="AJ200" i="1"/>
  <c r="AK199" i="1"/>
  <c r="AJ199" i="1"/>
  <c r="AK198" i="1"/>
  <c r="AJ198" i="1"/>
  <c r="AK197" i="1"/>
  <c r="AJ197" i="1"/>
  <c r="AK196" i="1"/>
  <c r="AJ196" i="1"/>
  <c r="AK195" i="1"/>
  <c r="AJ195" i="1"/>
  <c r="AK194" i="1"/>
  <c r="AJ194" i="1"/>
  <c r="AK193" i="1"/>
  <c r="AJ193" i="1"/>
  <c r="AK192" i="1"/>
  <c r="AJ192" i="1"/>
  <c r="AK191" i="1"/>
  <c r="AJ191" i="1"/>
  <c r="AK190" i="1"/>
  <c r="AJ190" i="1"/>
  <c r="AK189" i="1"/>
  <c r="AJ189" i="1"/>
  <c r="AK188" i="1"/>
  <c r="AJ188" i="1"/>
  <c r="AK187" i="1"/>
  <c r="AJ187" i="1"/>
  <c r="AK186" i="1"/>
  <c r="AJ186" i="1"/>
  <c r="AK185" i="1"/>
  <c r="AJ185" i="1"/>
  <c r="AK184" i="1"/>
  <c r="AJ184" i="1"/>
  <c r="AK183" i="1"/>
  <c r="AJ183" i="1"/>
  <c r="AK182" i="1"/>
  <c r="AJ182" i="1"/>
  <c r="AK181" i="1"/>
  <c r="AJ181" i="1"/>
  <c r="AK180" i="1"/>
  <c r="AJ180" i="1"/>
  <c r="AK179" i="1"/>
  <c r="AJ179" i="1"/>
  <c r="AK178" i="1"/>
  <c r="AJ178" i="1"/>
  <c r="AK177" i="1"/>
  <c r="AJ177" i="1"/>
  <c r="AK176" i="1"/>
  <c r="AJ176" i="1"/>
  <c r="AK175" i="1"/>
  <c r="AJ175" i="1"/>
  <c r="AK174" i="1"/>
  <c r="AJ174" i="1"/>
  <c r="AK173" i="1"/>
  <c r="AJ173" i="1"/>
  <c r="AK172" i="1"/>
  <c r="AJ172" i="1"/>
  <c r="AK171" i="1"/>
  <c r="AJ171" i="1"/>
  <c r="AK170" i="1"/>
  <c r="AJ170" i="1"/>
  <c r="AK169" i="1"/>
  <c r="AJ169" i="1"/>
  <c r="AK168" i="1"/>
  <c r="AJ168" i="1"/>
  <c r="AK167" i="1"/>
  <c r="AJ167" i="1"/>
  <c r="AK166" i="1"/>
  <c r="AJ166" i="1"/>
  <c r="AK165" i="1"/>
  <c r="AJ165" i="1"/>
  <c r="AK164" i="1"/>
  <c r="AJ164" i="1"/>
  <c r="AK163" i="1"/>
  <c r="AJ163" i="1"/>
  <c r="AK162" i="1"/>
  <c r="AJ162" i="1"/>
  <c r="AK161" i="1"/>
  <c r="AJ161" i="1"/>
  <c r="AK160" i="1"/>
  <c r="AJ160" i="1"/>
  <c r="AK159" i="1"/>
  <c r="AJ159" i="1"/>
  <c r="AK158" i="1"/>
  <c r="AJ158" i="1"/>
  <c r="AK157" i="1"/>
  <c r="AJ157" i="1"/>
  <c r="AK156" i="1"/>
  <c r="AJ156" i="1"/>
  <c r="AK155" i="1"/>
  <c r="AJ155" i="1"/>
  <c r="AK154" i="1"/>
  <c r="AJ154" i="1"/>
  <c r="AK153" i="1"/>
  <c r="AJ153" i="1"/>
  <c r="AK152" i="1"/>
  <c r="AJ152" i="1"/>
  <c r="AK151" i="1"/>
  <c r="AJ151" i="1"/>
  <c r="AK150" i="1"/>
  <c r="AJ150" i="1"/>
  <c r="AK149" i="1"/>
  <c r="AJ149" i="1"/>
  <c r="AK148" i="1"/>
  <c r="AJ148" i="1"/>
  <c r="AK147" i="1"/>
  <c r="AJ147" i="1"/>
  <c r="AK146" i="1"/>
  <c r="AJ146" i="1"/>
  <c r="AK145" i="1"/>
  <c r="AJ145" i="1"/>
  <c r="AK144" i="1"/>
  <c r="AJ144" i="1"/>
  <c r="AK143" i="1"/>
  <c r="AJ143" i="1"/>
  <c r="AK142" i="1"/>
  <c r="AJ142" i="1"/>
  <c r="AK141" i="1"/>
  <c r="AJ141" i="1"/>
  <c r="AK140" i="1"/>
  <c r="AJ140" i="1"/>
  <c r="AK139" i="1"/>
  <c r="AJ139" i="1"/>
  <c r="AK138" i="1"/>
  <c r="AJ138" i="1"/>
  <c r="AK137" i="1"/>
  <c r="AJ137" i="1"/>
  <c r="AK136" i="1"/>
  <c r="AJ136" i="1"/>
  <c r="AK135" i="1"/>
  <c r="AJ135" i="1"/>
  <c r="AK134" i="1"/>
  <c r="AJ134" i="1"/>
  <c r="AK133" i="1"/>
  <c r="AJ133" i="1"/>
  <c r="AK132" i="1"/>
  <c r="AJ132" i="1"/>
  <c r="AK131" i="1"/>
  <c r="AJ131" i="1"/>
  <c r="AK130" i="1"/>
  <c r="AJ130" i="1"/>
  <c r="AK129" i="1"/>
  <c r="AJ129" i="1"/>
  <c r="AK128" i="1"/>
  <c r="AJ128" i="1"/>
  <c r="AK127" i="1"/>
  <c r="AJ127" i="1"/>
  <c r="AK126" i="1"/>
  <c r="AJ126" i="1"/>
  <c r="AK125" i="1"/>
  <c r="AJ125" i="1"/>
  <c r="AK124" i="1"/>
  <c r="AJ124" i="1"/>
  <c r="AK123" i="1"/>
  <c r="AJ123" i="1"/>
  <c r="AK122" i="1"/>
  <c r="AJ122" i="1"/>
  <c r="AK121" i="1"/>
  <c r="AJ121" i="1"/>
  <c r="AK120" i="1"/>
  <c r="AJ120" i="1"/>
  <c r="AK119" i="1"/>
  <c r="AJ119" i="1"/>
  <c r="AK118" i="1"/>
  <c r="AJ118" i="1"/>
  <c r="AK117" i="1"/>
  <c r="AJ117" i="1"/>
  <c r="AK116" i="1"/>
  <c r="AJ116" i="1"/>
  <c r="AK115" i="1"/>
  <c r="AJ115" i="1"/>
  <c r="AK114" i="1"/>
  <c r="AJ114" i="1"/>
  <c r="AK113" i="1"/>
  <c r="AJ113" i="1"/>
  <c r="AK112" i="1"/>
  <c r="AJ112" i="1"/>
  <c r="AK111" i="1"/>
  <c r="AJ111" i="1"/>
  <c r="AK110" i="1"/>
  <c r="AJ110" i="1"/>
  <c r="AK109" i="1"/>
  <c r="AJ109" i="1"/>
  <c r="AK108" i="1"/>
  <c r="AJ108" i="1"/>
  <c r="AK107" i="1"/>
  <c r="AJ107" i="1"/>
  <c r="AK106" i="1"/>
  <c r="AJ106" i="1"/>
  <c r="AK105" i="1"/>
  <c r="AJ105" i="1"/>
  <c r="AK104" i="1"/>
  <c r="AJ104" i="1"/>
  <c r="AK103" i="1"/>
  <c r="AJ103" i="1"/>
  <c r="AK102" i="1"/>
  <c r="AJ102" i="1"/>
  <c r="AK101" i="1"/>
  <c r="AJ101" i="1"/>
  <c r="AK100" i="1"/>
  <c r="AJ100" i="1"/>
  <c r="AK99" i="1"/>
  <c r="AJ99" i="1"/>
  <c r="AK98" i="1"/>
  <c r="AJ98" i="1"/>
  <c r="AK97" i="1"/>
  <c r="AJ97" i="1"/>
  <c r="AK96" i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H43" i="23"/>
  <c r="AG43" i="23"/>
  <c r="AF43" i="23"/>
  <c r="AE43" i="23"/>
  <c r="AD43" i="23"/>
  <c r="AH41" i="23"/>
  <c r="AG41" i="23"/>
  <c r="AF41" i="23"/>
  <c r="AE41" i="23"/>
  <c r="AD41" i="23"/>
  <c r="AH39" i="23"/>
  <c r="AG39" i="23"/>
  <c r="AF39" i="23"/>
  <c r="AE39" i="23"/>
  <c r="AD39" i="23"/>
  <c r="AH37" i="23"/>
  <c r="AG37" i="23"/>
  <c r="AF37" i="23"/>
  <c r="AE37" i="23"/>
  <c r="AD37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B365" i="25"/>
  <c r="AA365" i="25"/>
  <c r="Z365" i="25"/>
  <c r="Y365" i="25"/>
  <c r="X365" i="25"/>
  <c r="AF365" i="25" s="1"/>
  <c r="A149" i="25"/>
  <c r="A150" i="25" s="1"/>
  <c r="A151" i="25" s="1"/>
  <c r="A152" i="25" s="1"/>
  <c r="B149" i="25"/>
  <c r="B150" i="25" s="1"/>
  <c r="B151" i="25" s="1"/>
  <c r="B152" i="25" s="1"/>
  <c r="A153" i="25"/>
  <c r="A154" i="25" s="1"/>
  <c r="A155" i="25" s="1"/>
  <c r="A156" i="25" s="1"/>
  <c r="B153" i="25"/>
  <c r="B154" i="25" s="1"/>
  <c r="B155" i="25" s="1"/>
  <c r="B156" i="25" s="1"/>
  <c r="A157" i="25"/>
  <c r="A158" i="25" s="1"/>
  <c r="A159" i="25" s="1"/>
  <c r="A160" i="25" s="1"/>
  <c r="B157" i="25"/>
  <c r="B158" i="25"/>
  <c r="B159" i="25" s="1"/>
  <c r="B160" i="25" s="1"/>
  <c r="A161" i="25"/>
  <c r="B161" i="25"/>
  <c r="B162" i="25" s="1"/>
  <c r="B163" i="25" s="1"/>
  <c r="B164" i="25" s="1"/>
  <c r="A162" i="25"/>
  <c r="A163" i="25" s="1"/>
  <c r="A164" i="25" s="1"/>
  <c r="A165" i="25"/>
  <c r="A166" i="25" s="1"/>
  <c r="A167" i="25" s="1"/>
  <c r="A168" i="25" s="1"/>
  <c r="B165" i="25"/>
  <c r="B166" i="25" s="1"/>
  <c r="B167" i="25" s="1"/>
  <c r="B168" i="25" s="1"/>
  <c r="A169" i="25"/>
  <c r="A170" i="25" s="1"/>
  <c r="A171" i="25" s="1"/>
  <c r="A172" i="25" s="1"/>
  <c r="B169" i="25"/>
  <c r="B170" i="25" s="1"/>
  <c r="B171" i="25" s="1"/>
  <c r="B172" i="25" s="1"/>
  <c r="A173" i="25"/>
  <c r="A174" i="25" s="1"/>
  <c r="A175" i="25" s="1"/>
  <c r="A176" i="25" s="1"/>
  <c r="B173" i="25"/>
  <c r="B174" i="25"/>
  <c r="B175" i="25" s="1"/>
  <c r="B176" i="25" s="1"/>
  <c r="A177" i="25"/>
  <c r="B177" i="25"/>
  <c r="B178" i="25" s="1"/>
  <c r="B179" i="25" s="1"/>
  <c r="B180" i="25" s="1"/>
  <c r="A178" i="25"/>
  <c r="A179" i="25" s="1"/>
  <c r="A180" i="25" s="1"/>
  <c r="A181" i="25"/>
  <c r="A182" i="25" s="1"/>
  <c r="A183" i="25" s="1"/>
  <c r="A184" i="25" s="1"/>
  <c r="B181" i="25"/>
  <c r="B182" i="25" s="1"/>
  <c r="B183" i="25" s="1"/>
  <c r="B184" i="25" s="1"/>
  <c r="A185" i="25"/>
  <c r="A186" i="25" s="1"/>
  <c r="A187" i="25" s="1"/>
  <c r="A188" i="25" s="1"/>
  <c r="B185" i="25"/>
  <c r="B186" i="25" s="1"/>
  <c r="B187" i="25" s="1"/>
  <c r="B188" i="25" s="1"/>
  <c r="A189" i="25"/>
  <c r="A190" i="25" s="1"/>
  <c r="A191" i="25" s="1"/>
  <c r="A192" i="25" s="1"/>
  <c r="B189" i="25"/>
  <c r="B190" i="25"/>
  <c r="B191" i="25" s="1"/>
  <c r="B192" i="25" s="1"/>
  <c r="A193" i="25"/>
  <c r="B193" i="25"/>
  <c r="B194" i="25" s="1"/>
  <c r="B195" i="25" s="1"/>
  <c r="B196" i="25" s="1"/>
  <c r="A194" i="25"/>
  <c r="A195" i="25" s="1"/>
  <c r="A196" i="25" s="1"/>
  <c r="A197" i="25"/>
  <c r="A198" i="25" s="1"/>
  <c r="A199" i="25" s="1"/>
  <c r="A200" i="25" s="1"/>
  <c r="B197" i="25"/>
  <c r="B198" i="25" s="1"/>
  <c r="B199" i="25" s="1"/>
  <c r="B200" i="25" s="1"/>
  <c r="A201" i="25"/>
  <c r="A202" i="25" s="1"/>
  <c r="A203" i="25" s="1"/>
  <c r="A204" i="25" s="1"/>
  <c r="B201" i="25"/>
  <c r="B202" i="25" s="1"/>
  <c r="B203" i="25" s="1"/>
  <c r="B204" i="25" s="1"/>
  <c r="A205" i="25"/>
  <c r="A206" i="25" s="1"/>
  <c r="A207" i="25" s="1"/>
  <c r="A208" i="25" s="1"/>
  <c r="B205" i="25"/>
  <c r="B206" i="25"/>
  <c r="B207" i="25" s="1"/>
  <c r="B208" i="25" s="1"/>
  <c r="A209" i="25"/>
  <c r="B209" i="25"/>
  <c r="B210" i="25" s="1"/>
  <c r="B211" i="25" s="1"/>
  <c r="B212" i="25" s="1"/>
  <c r="A210" i="25"/>
  <c r="A211" i="25" s="1"/>
  <c r="A212" i="25" s="1"/>
  <c r="A213" i="25"/>
  <c r="A214" i="25" s="1"/>
  <c r="A215" i="25" s="1"/>
  <c r="A216" i="25" s="1"/>
  <c r="B213" i="25"/>
  <c r="B214" i="25" s="1"/>
  <c r="B215" i="25" s="1"/>
  <c r="B216" i="25" s="1"/>
  <c r="A217" i="25"/>
  <c r="A218" i="25" s="1"/>
  <c r="A219" i="25" s="1"/>
  <c r="A220" i="25" s="1"/>
  <c r="B217" i="25"/>
  <c r="B218" i="25" s="1"/>
  <c r="B219" i="25" s="1"/>
  <c r="B220" i="25" s="1"/>
  <c r="A221" i="25"/>
  <c r="A222" i="25" s="1"/>
  <c r="A223" i="25" s="1"/>
  <c r="A224" i="25" s="1"/>
  <c r="B221" i="25"/>
  <c r="B222" i="25"/>
  <c r="B223" i="25" s="1"/>
  <c r="B224" i="25" s="1"/>
  <c r="A225" i="25"/>
  <c r="B225" i="25"/>
  <c r="B226" i="25" s="1"/>
  <c r="B227" i="25" s="1"/>
  <c r="B228" i="25" s="1"/>
  <c r="A226" i="25"/>
  <c r="A227" i="25" s="1"/>
  <c r="A228" i="25" s="1"/>
  <c r="A229" i="25"/>
  <c r="A230" i="25" s="1"/>
  <c r="A231" i="25" s="1"/>
  <c r="A232" i="25" s="1"/>
  <c r="B229" i="25"/>
  <c r="B230" i="25" s="1"/>
  <c r="B231" i="25" s="1"/>
  <c r="B232" i="25" s="1"/>
  <c r="A233" i="25"/>
  <c r="A234" i="25" s="1"/>
  <c r="A235" i="25" s="1"/>
  <c r="A236" i="25" s="1"/>
  <c r="B233" i="25"/>
  <c r="B234" i="25" s="1"/>
  <c r="B235" i="25" s="1"/>
  <c r="B236" i="25" s="1"/>
  <c r="A237" i="25"/>
  <c r="A238" i="25" s="1"/>
  <c r="A239" i="25" s="1"/>
  <c r="A240" i="25" s="1"/>
  <c r="B237" i="25"/>
  <c r="B238" i="25"/>
  <c r="B239" i="25" s="1"/>
  <c r="B240" i="25" s="1"/>
  <c r="A241" i="25"/>
  <c r="B241" i="25"/>
  <c r="B242" i="25" s="1"/>
  <c r="B243" i="25" s="1"/>
  <c r="B244" i="25" s="1"/>
  <c r="A242" i="25"/>
  <c r="A243" i="25" s="1"/>
  <c r="A244" i="25" s="1"/>
  <c r="A245" i="25"/>
  <c r="A246" i="25" s="1"/>
  <c r="A247" i="25" s="1"/>
  <c r="A248" i="25" s="1"/>
  <c r="B245" i="25"/>
  <c r="B246" i="25" s="1"/>
  <c r="B247" i="25" s="1"/>
  <c r="B248" i="25" s="1"/>
  <c r="A249" i="25"/>
  <c r="A250" i="25" s="1"/>
  <c r="A251" i="25" s="1"/>
  <c r="A252" i="25" s="1"/>
  <c r="B249" i="25"/>
  <c r="B250" i="25" s="1"/>
  <c r="B251" i="25" s="1"/>
  <c r="B252" i="25" s="1"/>
  <c r="A253" i="25"/>
  <c r="A254" i="25" s="1"/>
  <c r="A255" i="25" s="1"/>
  <c r="A256" i="25" s="1"/>
  <c r="B253" i="25"/>
  <c r="B254" i="25"/>
  <c r="B255" i="25" s="1"/>
  <c r="B256" i="25" s="1"/>
  <c r="A257" i="25"/>
  <c r="B257" i="25"/>
  <c r="B258" i="25" s="1"/>
  <c r="B259" i="25" s="1"/>
  <c r="B260" i="25" s="1"/>
  <c r="A258" i="25"/>
  <c r="A259" i="25" s="1"/>
  <c r="A260" i="25" s="1"/>
  <c r="A261" i="25"/>
  <c r="A262" i="25" s="1"/>
  <c r="A263" i="25" s="1"/>
  <c r="A264" i="25" s="1"/>
  <c r="B261" i="25"/>
  <c r="B262" i="25" s="1"/>
  <c r="B263" i="25" s="1"/>
  <c r="B264" i="25" s="1"/>
  <c r="A265" i="25"/>
  <c r="A266" i="25" s="1"/>
  <c r="A267" i="25" s="1"/>
  <c r="A268" i="25" s="1"/>
  <c r="B265" i="25"/>
  <c r="B266" i="25" s="1"/>
  <c r="B267" i="25" s="1"/>
  <c r="B268" i="25" s="1"/>
  <c r="A269" i="25"/>
  <c r="A270" i="25" s="1"/>
  <c r="A271" i="25" s="1"/>
  <c r="A272" i="25" s="1"/>
  <c r="B269" i="25"/>
  <c r="B270" i="25"/>
  <c r="B271" i="25" s="1"/>
  <c r="B272" i="25" s="1"/>
  <c r="A273" i="25"/>
  <c r="B273" i="25"/>
  <c r="B274" i="25" s="1"/>
  <c r="B275" i="25" s="1"/>
  <c r="B276" i="25" s="1"/>
  <c r="A274" i="25"/>
  <c r="A275" i="25" s="1"/>
  <c r="A276" i="25" s="1"/>
  <c r="A277" i="25"/>
  <c r="A278" i="25" s="1"/>
  <c r="A279" i="25" s="1"/>
  <c r="A280" i="25" s="1"/>
  <c r="B277" i="25"/>
  <c r="B278" i="25" s="1"/>
  <c r="B279" i="25" s="1"/>
  <c r="B280" i="25" s="1"/>
  <c r="A281" i="25"/>
  <c r="A282" i="25" s="1"/>
  <c r="A283" i="25" s="1"/>
  <c r="A284" i="25" s="1"/>
  <c r="B281" i="25"/>
  <c r="B282" i="25" s="1"/>
  <c r="B283" i="25" s="1"/>
  <c r="B284" i="25" s="1"/>
  <c r="A285" i="25"/>
  <c r="A286" i="25" s="1"/>
  <c r="A287" i="25" s="1"/>
  <c r="A288" i="25" s="1"/>
  <c r="B285" i="25"/>
  <c r="B286" i="25"/>
  <c r="B287" i="25" s="1"/>
  <c r="B288" i="25" s="1"/>
  <c r="A289" i="25"/>
  <c r="B289" i="25"/>
  <c r="B290" i="25" s="1"/>
  <c r="B291" i="25" s="1"/>
  <c r="B292" i="25" s="1"/>
  <c r="A290" i="25"/>
  <c r="A291" i="25" s="1"/>
  <c r="A292" i="25" s="1"/>
  <c r="A293" i="25"/>
  <c r="A294" i="25" s="1"/>
  <c r="A295" i="25" s="1"/>
  <c r="A296" i="25" s="1"/>
  <c r="B293" i="25"/>
  <c r="B294" i="25" s="1"/>
  <c r="B295" i="25" s="1"/>
  <c r="B296" i="25" s="1"/>
  <c r="A297" i="25"/>
  <c r="A298" i="25" s="1"/>
  <c r="A299" i="25" s="1"/>
  <c r="A300" i="25" s="1"/>
  <c r="B297" i="25"/>
  <c r="B298" i="25" s="1"/>
  <c r="B299" i="25" s="1"/>
  <c r="B300" i="25" s="1"/>
  <c r="A301" i="25"/>
  <c r="A302" i="25" s="1"/>
  <c r="A303" i="25" s="1"/>
  <c r="A304" i="25" s="1"/>
  <c r="B301" i="25"/>
  <c r="B302" i="25"/>
  <c r="B303" i="25" s="1"/>
  <c r="B304" i="25" s="1"/>
  <c r="A305" i="25"/>
  <c r="B305" i="25"/>
  <c r="B306" i="25" s="1"/>
  <c r="B307" i="25" s="1"/>
  <c r="B308" i="25" s="1"/>
  <c r="A306" i="25"/>
  <c r="A307" i="25" s="1"/>
  <c r="A308" i="25" s="1"/>
  <c r="A309" i="25"/>
  <c r="A310" i="25" s="1"/>
  <c r="A311" i="25" s="1"/>
  <c r="A312" i="25" s="1"/>
  <c r="B309" i="25"/>
  <c r="B310" i="25" s="1"/>
  <c r="B311" i="25" s="1"/>
  <c r="B312" i="25" s="1"/>
  <c r="A313" i="25"/>
  <c r="A314" i="25" s="1"/>
  <c r="A315" i="25" s="1"/>
  <c r="A316" i="25" s="1"/>
  <c r="B313" i="25"/>
  <c r="B314" i="25" s="1"/>
  <c r="B315" i="25" s="1"/>
  <c r="B316" i="25" s="1"/>
  <c r="A317" i="25"/>
  <c r="A318" i="25" s="1"/>
  <c r="A319" i="25" s="1"/>
  <c r="A320" i="25" s="1"/>
  <c r="B317" i="25"/>
  <c r="B318" i="25"/>
  <c r="B319" i="25" s="1"/>
  <c r="B320" i="25" s="1"/>
  <c r="A321" i="25"/>
  <c r="B321" i="25"/>
  <c r="B322" i="25" s="1"/>
  <c r="B323" i="25" s="1"/>
  <c r="B324" i="25" s="1"/>
  <c r="A322" i="25"/>
  <c r="A323" i="25" s="1"/>
  <c r="A324" i="25" s="1"/>
  <c r="A325" i="25"/>
  <c r="A326" i="25" s="1"/>
  <c r="A327" i="25" s="1"/>
  <c r="A328" i="25" s="1"/>
  <c r="B325" i="25"/>
  <c r="B326" i="25" s="1"/>
  <c r="B327" i="25" s="1"/>
  <c r="B328" i="25" s="1"/>
  <c r="A329" i="25"/>
  <c r="A330" i="25" s="1"/>
  <c r="A331" i="25" s="1"/>
  <c r="A332" i="25" s="1"/>
  <c r="B329" i="25"/>
  <c r="B330" i="25" s="1"/>
  <c r="B331" i="25" s="1"/>
  <c r="B332" i="25" s="1"/>
  <c r="A333" i="25"/>
  <c r="A334" i="25" s="1"/>
  <c r="A335" i="25" s="1"/>
  <c r="A336" i="25" s="1"/>
  <c r="B333" i="25"/>
  <c r="B334" i="25"/>
  <c r="B335" i="25" s="1"/>
  <c r="B336" i="25" s="1"/>
  <c r="A337" i="25"/>
  <c r="B337" i="25"/>
  <c r="B338" i="25" s="1"/>
  <c r="B339" i="25" s="1"/>
  <c r="B340" i="25" s="1"/>
  <c r="A338" i="25"/>
  <c r="A339" i="25" s="1"/>
  <c r="A340" i="25" s="1"/>
  <c r="A341" i="25"/>
  <c r="A342" i="25" s="1"/>
  <c r="A343" i="25" s="1"/>
  <c r="A344" i="25" s="1"/>
  <c r="B341" i="25"/>
  <c r="B342" i="25" s="1"/>
  <c r="B343" i="25" s="1"/>
  <c r="B344" i="25" s="1"/>
  <c r="A345" i="25"/>
  <c r="A346" i="25" s="1"/>
  <c r="A347" i="25" s="1"/>
  <c r="A348" i="25" s="1"/>
  <c r="B345" i="25"/>
  <c r="B346" i="25" s="1"/>
  <c r="B347" i="25" s="1"/>
  <c r="B348" i="25" s="1"/>
  <c r="A349" i="25"/>
  <c r="A350" i="25" s="1"/>
  <c r="A351" i="25" s="1"/>
  <c r="A352" i="25" s="1"/>
  <c r="B349" i="25"/>
  <c r="B350" i="25"/>
  <c r="B351" i="25" s="1"/>
  <c r="B352" i="25" s="1"/>
  <c r="A353" i="25"/>
  <c r="B353" i="25"/>
  <c r="B354" i="25" s="1"/>
  <c r="B355" i="25" s="1"/>
  <c r="B356" i="25" s="1"/>
  <c r="A354" i="25"/>
  <c r="A355" i="25" s="1"/>
  <c r="A356" i="25" s="1"/>
  <c r="A357" i="25"/>
  <c r="A358" i="25" s="1"/>
  <c r="A359" i="25" s="1"/>
  <c r="A360" i="25" s="1"/>
  <c r="B357" i="25"/>
  <c r="B358" i="25" s="1"/>
  <c r="B359" i="25" s="1"/>
  <c r="B360" i="25" s="1"/>
  <c r="A361" i="25"/>
  <c r="A362" i="25" s="1"/>
  <c r="A363" i="25" s="1"/>
  <c r="A364" i="25" s="1"/>
  <c r="B361" i="25"/>
  <c r="B362" i="25" s="1"/>
  <c r="B363" i="25" s="1"/>
  <c r="B364" i="25" s="1"/>
  <c r="AH569" i="1"/>
  <c r="AG569" i="1"/>
  <c r="AF569" i="1"/>
  <c r="AE569" i="1"/>
  <c r="AD569" i="1"/>
  <c r="AH567" i="1"/>
  <c r="AG567" i="1"/>
  <c r="AF567" i="1"/>
  <c r="AE567" i="1"/>
  <c r="AD567" i="1"/>
  <c r="AH565" i="1"/>
  <c r="AG565" i="1"/>
  <c r="AF565" i="1"/>
  <c r="AE565" i="1"/>
  <c r="AD565" i="1"/>
  <c r="AB565" i="1"/>
  <c r="AA565" i="1"/>
  <c r="Z565" i="1"/>
  <c r="Y565" i="1"/>
  <c r="X565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B104" i="1"/>
  <c r="A104" i="1"/>
  <c r="B103" i="1"/>
  <c r="A103" i="1"/>
  <c r="B102" i="1"/>
  <c r="A102" i="1"/>
  <c r="B101" i="1"/>
  <c r="A101" i="1"/>
  <c r="AG365" i="25" l="1"/>
  <c r="AD365" i="25"/>
  <c r="AH365" i="25"/>
  <c r="AE365" i="25"/>
  <c r="B145" i="25"/>
  <c r="B146" i="25" s="1"/>
  <c r="B147" i="25" s="1"/>
  <c r="B148" i="25" s="1"/>
  <c r="A145" i="25"/>
  <c r="A146" i="25" s="1"/>
  <c r="A147" i="25" s="1"/>
  <c r="A148" i="25" s="1"/>
  <c r="A142" i="25"/>
  <c r="A143" i="25" s="1"/>
  <c r="A144" i="25" s="1"/>
  <c r="B141" i="25"/>
  <c r="B142" i="25" s="1"/>
  <c r="B143" i="25" s="1"/>
  <c r="B144" i="25" s="1"/>
  <c r="A141" i="25"/>
  <c r="B137" i="25"/>
  <c r="B138" i="25" s="1"/>
  <c r="B139" i="25" s="1"/>
  <c r="B140" i="25" s="1"/>
  <c r="A137" i="25"/>
  <c r="A138" i="25" s="1"/>
  <c r="A139" i="25" s="1"/>
  <c r="A140" i="25" s="1"/>
  <c r="B133" i="25"/>
  <c r="B134" i="25" s="1"/>
  <c r="B135" i="25" s="1"/>
  <c r="B136" i="25" s="1"/>
  <c r="A133" i="25"/>
  <c r="A134" i="25" s="1"/>
  <c r="A135" i="25" s="1"/>
  <c r="A136" i="25" s="1"/>
  <c r="A130" i="25"/>
  <c r="A131" i="25" s="1"/>
  <c r="A132" i="25" s="1"/>
  <c r="B129" i="25"/>
  <c r="B130" i="25" s="1"/>
  <c r="B131" i="25" s="1"/>
  <c r="B132" i="25" s="1"/>
  <c r="A129" i="25"/>
  <c r="B125" i="25"/>
  <c r="B126" i="25" s="1"/>
  <c r="B127" i="25" s="1"/>
  <c r="B128" i="25" s="1"/>
  <c r="A125" i="25"/>
  <c r="A126" i="25" s="1"/>
  <c r="A127" i="25" s="1"/>
  <c r="A128" i="25" s="1"/>
  <c r="I136" i="3"/>
  <c r="B5" i="25"/>
  <c r="A5" i="25"/>
  <c r="B121" i="25"/>
  <c r="B122" i="25" s="1"/>
  <c r="B123" i="25" s="1"/>
  <c r="B124" i="25" s="1"/>
  <c r="A121" i="25"/>
  <c r="A122" i="25" s="1"/>
  <c r="A123" i="25" s="1"/>
  <c r="A124" i="25" s="1"/>
  <c r="B117" i="25"/>
  <c r="B118" i="25" s="1"/>
  <c r="B119" i="25" s="1"/>
  <c r="B120" i="25" s="1"/>
  <c r="A117" i="25"/>
  <c r="A118" i="25" s="1"/>
  <c r="A119" i="25" s="1"/>
  <c r="A120" i="25" s="1"/>
  <c r="B113" i="25"/>
  <c r="B114" i="25" s="1"/>
  <c r="B115" i="25" s="1"/>
  <c r="B116" i="25" s="1"/>
  <c r="A113" i="25"/>
  <c r="A114" i="25" s="1"/>
  <c r="A115" i="25" s="1"/>
  <c r="A116" i="25" s="1"/>
  <c r="B109" i="25"/>
  <c r="B110" i="25" s="1"/>
  <c r="B111" i="25" s="1"/>
  <c r="B112" i="25" s="1"/>
  <c r="A109" i="25"/>
  <c r="A110" i="25" s="1"/>
  <c r="A111" i="25" s="1"/>
  <c r="A112" i="25" s="1"/>
  <c r="B105" i="25"/>
  <c r="B106" i="25" s="1"/>
  <c r="B107" i="25" s="1"/>
  <c r="B108" i="25" s="1"/>
  <c r="A105" i="25"/>
  <c r="A106" i="25" s="1"/>
  <c r="A107" i="25" s="1"/>
  <c r="A108" i="25" s="1"/>
  <c r="B101" i="25"/>
  <c r="B102" i="25" s="1"/>
  <c r="B103" i="25" s="1"/>
  <c r="B104" i="25" s="1"/>
  <c r="A101" i="25"/>
  <c r="A102" i="25" s="1"/>
  <c r="A103" i="25" s="1"/>
  <c r="A104" i="25" s="1"/>
  <c r="B97" i="25"/>
  <c r="B98" i="25" s="1"/>
  <c r="B99" i="25" s="1"/>
  <c r="B100" i="25" s="1"/>
  <c r="A97" i="25"/>
  <c r="A98" i="25" s="1"/>
  <c r="A99" i="25" s="1"/>
  <c r="A100" i="25" s="1"/>
  <c r="B93" i="25"/>
  <c r="B94" i="25" s="1"/>
  <c r="B95" i="25" s="1"/>
  <c r="B96" i="25" s="1"/>
  <c r="A93" i="25"/>
  <c r="A94" i="25" s="1"/>
  <c r="A95" i="25" s="1"/>
  <c r="A96" i="25" s="1"/>
  <c r="B89" i="25"/>
  <c r="B90" i="25" s="1"/>
  <c r="B91" i="25" s="1"/>
  <c r="B92" i="25" s="1"/>
  <c r="A89" i="25"/>
  <c r="A90" i="25" s="1"/>
  <c r="A91" i="25" s="1"/>
  <c r="A92" i="25" s="1"/>
  <c r="B85" i="25"/>
  <c r="B86" i="25" s="1"/>
  <c r="B87" i="25" s="1"/>
  <c r="B88" i="25" s="1"/>
  <c r="A85" i="25"/>
  <c r="A86" i="25" s="1"/>
  <c r="A87" i="25" s="1"/>
  <c r="A88" i="25" s="1"/>
  <c r="B81" i="25"/>
  <c r="B82" i="25" s="1"/>
  <c r="B83" i="25" s="1"/>
  <c r="B84" i="25" s="1"/>
  <c r="A81" i="25"/>
  <c r="A82" i="25" s="1"/>
  <c r="A83" i="25" s="1"/>
  <c r="A84" i="25" s="1"/>
  <c r="B77" i="25"/>
  <c r="B78" i="25" s="1"/>
  <c r="B79" i="25" s="1"/>
  <c r="B80" i="25" s="1"/>
  <c r="A77" i="25"/>
  <c r="A78" i="25" s="1"/>
  <c r="A79" i="25" s="1"/>
  <c r="A80" i="25" s="1"/>
  <c r="B73" i="25"/>
  <c r="B74" i="25" s="1"/>
  <c r="B75" i="25" s="1"/>
  <c r="B76" i="25" s="1"/>
  <c r="A73" i="25"/>
  <c r="A74" i="25" s="1"/>
  <c r="A75" i="25" s="1"/>
  <c r="A76" i="25" s="1"/>
  <c r="B69" i="25"/>
  <c r="B70" i="25" s="1"/>
  <c r="B71" i="25" s="1"/>
  <c r="B72" i="25" s="1"/>
  <c r="A69" i="25"/>
  <c r="A70" i="25" s="1"/>
  <c r="A71" i="25" s="1"/>
  <c r="A72" i="25" s="1"/>
  <c r="B65" i="25"/>
  <c r="B66" i="25" s="1"/>
  <c r="B67" i="25" s="1"/>
  <c r="B68" i="25" s="1"/>
  <c r="A65" i="25"/>
  <c r="A66" i="25" s="1"/>
  <c r="A67" i="25" s="1"/>
  <c r="A68" i="25" s="1"/>
  <c r="B61" i="25"/>
  <c r="B62" i="25" s="1"/>
  <c r="B63" i="25" s="1"/>
  <c r="B64" i="25" s="1"/>
  <c r="A61" i="25"/>
  <c r="A62" i="25" s="1"/>
  <c r="A63" i="25" s="1"/>
  <c r="A64" i="25" s="1"/>
  <c r="B57" i="25"/>
  <c r="B58" i="25" s="1"/>
  <c r="B59" i="25" s="1"/>
  <c r="B60" i="25" s="1"/>
  <c r="A57" i="25"/>
  <c r="A58" i="25" s="1"/>
  <c r="A59" i="25" s="1"/>
  <c r="A60" i="25" s="1"/>
  <c r="B53" i="25"/>
  <c r="B54" i="25" s="1"/>
  <c r="B55" i="25" s="1"/>
  <c r="B56" i="25" s="1"/>
  <c r="A53" i="25"/>
  <c r="A54" i="25" s="1"/>
  <c r="A55" i="25" s="1"/>
  <c r="A56" i="25" s="1"/>
  <c r="B52" i="25"/>
  <c r="A52" i="25"/>
  <c r="B51" i="25"/>
  <c r="A51" i="25"/>
  <c r="B50" i="25"/>
  <c r="A50" i="25"/>
  <c r="B49" i="25"/>
  <c r="A49" i="25"/>
  <c r="B48" i="25"/>
  <c r="A48" i="25"/>
  <c r="B47" i="25"/>
  <c r="A47" i="25"/>
  <c r="B46" i="25"/>
  <c r="A46" i="25"/>
  <c r="B45" i="25"/>
  <c r="A45" i="25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113" i="24"/>
  <c r="B114" i="24" s="1"/>
  <c r="B115" i="24" s="1"/>
  <c r="B116" i="24" s="1"/>
  <c r="A113" i="24"/>
  <c r="A114" i="24" s="1"/>
  <c r="A115" i="24" s="1"/>
  <c r="A116" i="24" s="1"/>
  <c r="B109" i="24"/>
  <c r="B110" i="24" s="1"/>
  <c r="B111" i="24" s="1"/>
  <c r="B112" i="24" s="1"/>
  <c r="A109" i="24"/>
  <c r="A110" i="24" s="1"/>
  <c r="A111" i="24" s="1"/>
  <c r="A112" i="24" s="1"/>
  <c r="B105" i="24"/>
  <c r="B106" i="24" s="1"/>
  <c r="B107" i="24" s="1"/>
  <c r="B108" i="24" s="1"/>
  <c r="A105" i="24"/>
  <c r="A106" i="24" s="1"/>
  <c r="A107" i="24" s="1"/>
  <c r="A108" i="24" s="1"/>
  <c r="B101" i="24"/>
  <c r="B102" i="24" s="1"/>
  <c r="B103" i="24" s="1"/>
  <c r="B104" i="24" s="1"/>
  <c r="A101" i="24"/>
  <c r="A102" i="24" s="1"/>
  <c r="A103" i="24" s="1"/>
  <c r="A104" i="24" s="1"/>
  <c r="B97" i="24"/>
  <c r="B98" i="24" s="1"/>
  <c r="B99" i="24" s="1"/>
  <c r="B100" i="24" s="1"/>
  <c r="A97" i="24"/>
  <c r="A98" i="24" s="1"/>
  <c r="A99" i="24" s="1"/>
  <c r="A100" i="24" s="1"/>
  <c r="B93" i="24"/>
  <c r="B94" i="24" s="1"/>
  <c r="B95" i="24" s="1"/>
  <c r="B96" i="24" s="1"/>
  <c r="A93" i="24"/>
  <c r="A94" i="24" s="1"/>
  <c r="A95" i="24" s="1"/>
  <c r="A96" i="24" s="1"/>
  <c r="B89" i="24"/>
  <c r="B90" i="24" s="1"/>
  <c r="B91" i="24" s="1"/>
  <c r="B92" i="24" s="1"/>
  <c r="A89" i="24"/>
  <c r="A90" i="24" s="1"/>
  <c r="A91" i="24" s="1"/>
  <c r="A92" i="24" s="1"/>
  <c r="B85" i="24"/>
  <c r="B86" i="24" s="1"/>
  <c r="B87" i="24" s="1"/>
  <c r="B88" i="24" s="1"/>
  <c r="A85" i="24"/>
  <c r="A86" i="24" s="1"/>
  <c r="A87" i="24" s="1"/>
  <c r="A88" i="24" s="1"/>
  <c r="B81" i="24"/>
  <c r="B82" i="24" s="1"/>
  <c r="B83" i="24" s="1"/>
  <c r="B84" i="24" s="1"/>
  <c r="A81" i="24"/>
  <c r="A82" i="24" s="1"/>
  <c r="A83" i="24" s="1"/>
  <c r="A84" i="24" s="1"/>
  <c r="B77" i="24"/>
  <c r="B78" i="24" s="1"/>
  <c r="B79" i="24" s="1"/>
  <c r="B80" i="24" s="1"/>
  <c r="A77" i="24"/>
  <c r="A78" i="24" s="1"/>
  <c r="A79" i="24" s="1"/>
  <c r="A80" i="24" s="1"/>
  <c r="B73" i="24"/>
  <c r="B74" i="24" s="1"/>
  <c r="B75" i="24" s="1"/>
  <c r="B76" i="24" s="1"/>
  <c r="A73" i="24"/>
  <c r="A74" i="24" s="1"/>
  <c r="A75" i="24" s="1"/>
  <c r="A76" i="24" s="1"/>
  <c r="B69" i="24"/>
  <c r="B70" i="24" s="1"/>
  <c r="B71" i="24" s="1"/>
  <c r="B72" i="24" s="1"/>
  <c r="A69" i="24"/>
  <c r="A70" i="24" s="1"/>
  <c r="A71" i="24" s="1"/>
  <c r="A72" i="24" s="1"/>
  <c r="B65" i="24"/>
  <c r="B66" i="24" s="1"/>
  <c r="B67" i="24" s="1"/>
  <c r="B68" i="24" s="1"/>
  <c r="A65" i="24"/>
  <c r="A66" i="24" s="1"/>
  <c r="A67" i="24" s="1"/>
  <c r="A68" i="24" s="1"/>
  <c r="B61" i="24"/>
  <c r="B62" i="24" s="1"/>
  <c r="B63" i="24" s="1"/>
  <c r="B64" i="24" s="1"/>
  <c r="A61" i="24"/>
  <c r="A62" i="24" s="1"/>
  <c r="A63" i="24" s="1"/>
  <c r="A64" i="24" s="1"/>
  <c r="B57" i="24"/>
  <c r="B58" i="24" s="1"/>
  <c r="B59" i="24" s="1"/>
  <c r="B60" i="24" s="1"/>
  <c r="A57" i="24"/>
  <c r="A58" i="24" s="1"/>
  <c r="A59" i="24" s="1"/>
  <c r="A60" i="24" s="1"/>
  <c r="B53" i="24"/>
  <c r="B54" i="24" s="1"/>
  <c r="B55" i="24" s="1"/>
  <c r="B56" i="24" s="1"/>
  <c r="A53" i="24"/>
  <c r="A54" i="24" s="1"/>
  <c r="A55" i="24" s="1"/>
  <c r="A56" i="24" s="1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P418" i="14"/>
  <c r="P419" i="14"/>
  <c r="P420" i="14"/>
  <c r="P421" i="14"/>
  <c r="P422" i="14"/>
  <c r="O418" i="14"/>
  <c r="O419" i="14"/>
  <c r="O420" i="14"/>
  <c r="O421" i="14"/>
  <c r="O422" i="14"/>
  <c r="N418" i="14"/>
  <c r="N419" i="14"/>
  <c r="N420" i="14"/>
  <c r="N421" i="14"/>
  <c r="N422" i="14"/>
  <c r="M418" i="14"/>
  <c r="M419" i="14"/>
  <c r="M420" i="14"/>
  <c r="M421" i="14"/>
  <c r="M422" i="14"/>
  <c r="L418" i="14"/>
  <c r="L419" i="14"/>
  <c r="L420" i="14"/>
  <c r="L421" i="14"/>
  <c r="L422" i="14"/>
  <c r="D418" i="14"/>
  <c r="D419" i="14"/>
  <c r="D420" i="14"/>
  <c r="D421" i="14"/>
  <c r="D422" i="14"/>
  <c r="P408" i="14"/>
  <c r="P409" i="14"/>
  <c r="P410" i="14"/>
  <c r="P411" i="14"/>
  <c r="P412" i="14"/>
  <c r="P413" i="14"/>
  <c r="P414" i="14"/>
  <c r="P415" i="14"/>
  <c r="P416" i="14"/>
  <c r="O408" i="14"/>
  <c r="O409" i="14"/>
  <c r="O410" i="14"/>
  <c r="O411" i="14"/>
  <c r="O412" i="14"/>
  <c r="O413" i="14"/>
  <c r="O414" i="14"/>
  <c r="O415" i="14"/>
  <c r="O416" i="14"/>
  <c r="N408" i="14"/>
  <c r="N409" i="14"/>
  <c r="N410" i="14"/>
  <c r="N411" i="14"/>
  <c r="N412" i="14"/>
  <c r="N413" i="14"/>
  <c r="N414" i="14"/>
  <c r="N415" i="14"/>
  <c r="N416" i="14"/>
  <c r="M408" i="14"/>
  <c r="M409" i="14"/>
  <c r="M410" i="14"/>
  <c r="M411" i="14"/>
  <c r="M412" i="14"/>
  <c r="M413" i="14"/>
  <c r="M414" i="14"/>
  <c r="M415" i="14"/>
  <c r="M416" i="14"/>
  <c r="L408" i="14"/>
  <c r="L409" i="14"/>
  <c r="L410" i="14"/>
  <c r="L411" i="14"/>
  <c r="L412" i="14"/>
  <c r="L413" i="14"/>
  <c r="L414" i="14"/>
  <c r="L415" i="14"/>
  <c r="L416" i="14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C173" i="25" l="1"/>
  <c r="C177" i="25"/>
  <c r="B121" i="22"/>
  <c r="B122" i="22" s="1"/>
  <c r="B123" i="22" s="1"/>
  <c r="B124" i="22" s="1"/>
  <c r="A121" i="22"/>
  <c r="A122" i="22" s="1"/>
  <c r="A123" i="22" s="1"/>
  <c r="A124" i="22" s="1"/>
  <c r="B117" i="22"/>
  <c r="B118" i="22" s="1"/>
  <c r="B119" i="22" s="1"/>
  <c r="B120" i="22" s="1"/>
  <c r="A117" i="22"/>
  <c r="A118" i="22" s="1"/>
  <c r="A119" i="22" s="1"/>
  <c r="A120" i="22" s="1"/>
  <c r="B113" i="22"/>
  <c r="B114" i="22" s="1"/>
  <c r="B115" i="22" s="1"/>
  <c r="B116" i="22" s="1"/>
  <c r="A113" i="22"/>
  <c r="A114" i="22" s="1"/>
  <c r="A115" i="22" s="1"/>
  <c r="A116" i="22" s="1"/>
  <c r="B109" i="22"/>
  <c r="B110" i="22" s="1"/>
  <c r="B111" i="22" s="1"/>
  <c r="B112" i="22" s="1"/>
  <c r="A109" i="22"/>
  <c r="A110" i="22" s="1"/>
  <c r="A111" i="22" s="1"/>
  <c r="A112" i="22" s="1"/>
  <c r="B105" i="22"/>
  <c r="B106" i="22" s="1"/>
  <c r="B107" i="22" s="1"/>
  <c r="B108" i="22" s="1"/>
  <c r="A105" i="22"/>
  <c r="A106" i="22" s="1"/>
  <c r="A107" i="22" s="1"/>
  <c r="A108" i="22" s="1"/>
  <c r="B101" i="22"/>
  <c r="B102" i="22" s="1"/>
  <c r="B103" i="22" s="1"/>
  <c r="B104" i="22" s="1"/>
  <c r="A101" i="22"/>
  <c r="A102" i="22" s="1"/>
  <c r="A103" i="22" s="1"/>
  <c r="A104" i="22" s="1"/>
  <c r="B97" i="22"/>
  <c r="B98" i="22" s="1"/>
  <c r="B99" i="22" s="1"/>
  <c r="B100" i="22" s="1"/>
  <c r="A97" i="22"/>
  <c r="A98" i="22" s="1"/>
  <c r="A99" i="22" s="1"/>
  <c r="A100" i="22" s="1"/>
  <c r="B93" i="22"/>
  <c r="B94" i="22" s="1"/>
  <c r="B95" i="22" s="1"/>
  <c r="B96" i="22" s="1"/>
  <c r="A93" i="22"/>
  <c r="A94" i="22" s="1"/>
  <c r="A95" i="22" s="1"/>
  <c r="A96" i="22" s="1"/>
  <c r="B89" i="22"/>
  <c r="B90" i="22" s="1"/>
  <c r="B91" i="22" s="1"/>
  <c r="B92" i="22" s="1"/>
  <c r="A89" i="22"/>
  <c r="A90" i="22" s="1"/>
  <c r="A91" i="22" s="1"/>
  <c r="A92" i="22" s="1"/>
  <c r="B85" i="22"/>
  <c r="B86" i="22" s="1"/>
  <c r="B87" i="22" s="1"/>
  <c r="B88" i="22" s="1"/>
  <c r="A85" i="22"/>
  <c r="A86" i="22" s="1"/>
  <c r="A87" i="22" s="1"/>
  <c r="A88" i="22" s="1"/>
  <c r="B81" i="22"/>
  <c r="B82" i="22" s="1"/>
  <c r="B83" i="22" s="1"/>
  <c r="B84" i="22" s="1"/>
  <c r="A81" i="22"/>
  <c r="A82" i="22" s="1"/>
  <c r="A83" i="22" s="1"/>
  <c r="A84" i="22" s="1"/>
  <c r="B77" i="22"/>
  <c r="B78" i="22" s="1"/>
  <c r="B79" i="22" s="1"/>
  <c r="B80" i="22" s="1"/>
  <c r="A77" i="22"/>
  <c r="A78" i="22" s="1"/>
  <c r="A79" i="22" s="1"/>
  <c r="A80" i="22" s="1"/>
  <c r="B73" i="22"/>
  <c r="B74" i="22" s="1"/>
  <c r="B75" i="22" s="1"/>
  <c r="B76" i="22" s="1"/>
  <c r="A73" i="22"/>
  <c r="A74" i="22" s="1"/>
  <c r="A75" i="22" s="1"/>
  <c r="A76" i="22" s="1"/>
  <c r="B69" i="22"/>
  <c r="B70" i="22" s="1"/>
  <c r="B71" i="22" s="1"/>
  <c r="B72" i="22" s="1"/>
  <c r="A69" i="22"/>
  <c r="A70" i="22" s="1"/>
  <c r="A71" i="22" s="1"/>
  <c r="A72" i="22" s="1"/>
  <c r="B65" i="22"/>
  <c r="B66" i="22" s="1"/>
  <c r="B67" i="22" s="1"/>
  <c r="B68" i="22" s="1"/>
  <c r="A65" i="22"/>
  <c r="A66" i="22" s="1"/>
  <c r="A67" i="22" s="1"/>
  <c r="A68" i="22" s="1"/>
  <c r="B61" i="22"/>
  <c r="B62" i="22" s="1"/>
  <c r="B63" i="22" s="1"/>
  <c r="B64" i="22" s="1"/>
  <c r="A61" i="22"/>
  <c r="A62" i="22" s="1"/>
  <c r="A63" i="22" s="1"/>
  <c r="A64" i="22" s="1"/>
  <c r="B57" i="22"/>
  <c r="B58" i="22" s="1"/>
  <c r="B59" i="22" s="1"/>
  <c r="B60" i="22" s="1"/>
  <c r="A57" i="22"/>
  <c r="A58" i="22" s="1"/>
  <c r="A59" i="22" s="1"/>
  <c r="A60" i="22" s="1"/>
  <c r="B53" i="22"/>
  <c r="B54" i="22" s="1"/>
  <c r="B55" i="22" s="1"/>
  <c r="B56" i="22" s="1"/>
  <c r="A53" i="22"/>
  <c r="A54" i="22" s="1"/>
  <c r="A55" i="22" s="1"/>
  <c r="A56" i="22" s="1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A57" i="21"/>
  <c r="A58" i="21" s="1"/>
  <c r="A59" i="21" s="1"/>
  <c r="A60" i="21" s="1"/>
  <c r="A61" i="21"/>
  <c r="A62" i="21" s="1"/>
  <c r="A63" i="21" s="1"/>
  <c r="A64" i="21" s="1"/>
  <c r="A65" i="21"/>
  <c r="A66" i="21" s="1"/>
  <c r="A67" i="21" s="1"/>
  <c r="A68" i="21" s="1"/>
  <c r="A69" i="21"/>
  <c r="A70" i="21" s="1"/>
  <c r="A71" i="21" s="1"/>
  <c r="A72" i="21" s="1"/>
  <c r="A73" i="21"/>
  <c r="A74" i="21" s="1"/>
  <c r="A75" i="21" s="1"/>
  <c r="A76" i="21" s="1"/>
  <c r="A77" i="21"/>
  <c r="A78" i="21" s="1"/>
  <c r="A79" i="21" s="1"/>
  <c r="A80" i="21" s="1"/>
  <c r="A81" i="21"/>
  <c r="A82" i="21" s="1"/>
  <c r="A83" i="21" s="1"/>
  <c r="A84" i="21" s="1"/>
  <c r="A85" i="21"/>
  <c r="A86" i="21" s="1"/>
  <c r="A87" i="21" s="1"/>
  <c r="A88" i="21" s="1"/>
  <c r="A89" i="21"/>
  <c r="A90" i="21" s="1"/>
  <c r="A91" i="21" s="1"/>
  <c r="A92" i="21" s="1"/>
  <c r="A93" i="21"/>
  <c r="A94" i="21" s="1"/>
  <c r="A95" i="21" s="1"/>
  <c r="A96" i="21" s="1"/>
  <c r="A97" i="21"/>
  <c r="A98" i="21" s="1"/>
  <c r="A99" i="21" s="1"/>
  <c r="A100" i="21" s="1"/>
  <c r="A101" i="21"/>
  <c r="A102" i="21" s="1"/>
  <c r="A103" i="21" s="1"/>
  <c r="A104" i="21" s="1"/>
  <c r="A105" i="21"/>
  <c r="A106" i="21" s="1"/>
  <c r="A107" i="21" s="1"/>
  <c r="A108" i="21" s="1"/>
  <c r="A109" i="21"/>
  <c r="A110" i="21" s="1"/>
  <c r="A111" i="21" s="1"/>
  <c r="A112" i="21" s="1"/>
  <c r="A113" i="21"/>
  <c r="A114" i="21" s="1"/>
  <c r="A115" i="21" s="1"/>
  <c r="A116" i="21" s="1"/>
  <c r="A117" i="21"/>
  <c r="A118" i="21" s="1"/>
  <c r="A119" i="21" s="1"/>
  <c r="A120" i="21" s="1"/>
  <c r="A121" i="21"/>
  <c r="A122" i="21" s="1"/>
  <c r="A123" i="21" s="1"/>
  <c r="A124" i="21" s="1"/>
  <c r="A125" i="21"/>
  <c r="A126" i="21" s="1"/>
  <c r="A127" i="21" s="1"/>
  <c r="A128" i="21" s="1"/>
  <c r="A129" i="21"/>
  <c r="A130" i="21" s="1"/>
  <c r="A131" i="21" s="1"/>
  <c r="A132" i="21" s="1"/>
  <c r="A133" i="21"/>
  <c r="A134" i="21" s="1"/>
  <c r="A135" i="21" s="1"/>
  <c r="A136" i="21" s="1"/>
  <c r="A137" i="21"/>
  <c r="A138" i="21" s="1"/>
  <c r="A139" i="21" s="1"/>
  <c r="A140" i="21" s="1"/>
  <c r="A141" i="21"/>
  <c r="A142" i="21" s="1"/>
  <c r="A143" i="21" s="1"/>
  <c r="A144" i="21" s="1"/>
  <c r="A145" i="21"/>
  <c r="A146" i="21" s="1"/>
  <c r="A147" i="21" s="1"/>
  <c r="A148" i="21" s="1"/>
  <c r="A149" i="21"/>
  <c r="A150" i="21" s="1"/>
  <c r="A151" i="21" s="1"/>
  <c r="A152" i="21" s="1"/>
  <c r="A153" i="21"/>
  <c r="A154" i="21" s="1"/>
  <c r="A155" i="21" s="1"/>
  <c r="A156" i="21" s="1"/>
  <c r="A157" i="21"/>
  <c r="A158" i="21" s="1"/>
  <c r="A159" i="21" s="1"/>
  <c r="A160" i="21" s="1"/>
  <c r="A161" i="21"/>
  <c r="A162" i="21" s="1"/>
  <c r="A163" i="21" s="1"/>
  <c r="A164" i="21" s="1"/>
  <c r="A165" i="21"/>
  <c r="A166" i="21" s="1"/>
  <c r="A167" i="21" s="1"/>
  <c r="A168" i="21" s="1"/>
  <c r="A169" i="21"/>
  <c r="A170" i="21" s="1"/>
  <c r="A171" i="21" s="1"/>
  <c r="A172" i="21" s="1"/>
  <c r="A173" i="21"/>
  <c r="A174" i="21" s="1"/>
  <c r="A175" i="21" s="1"/>
  <c r="A176" i="21" s="1"/>
  <c r="A177" i="21"/>
  <c r="A178" i="21" s="1"/>
  <c r="A179" i="21" s="1"/>
  <c r="A180" i="21" s="1"/>
  <c r="A181" i="21"/>
  <c r="A182" i="21" s="1"/>
  <c r="A183" i="21" s="1"/>
  <c r="A184" i="21" s="1"/>
  <c r="A185" i="21"/>
  <c r="A186" i="21" s="1"/>
  <c r="A187" i="21" s="1"/>
  <c r="A188" i="21" s="1"/>
  <c r="A189" i="21"/>
  <c r="A190" i="21" s="1"/>
  <c r="A191" i="21" s="1"/>
  <c r="A192" i="21" s="1"/>
  <c r="A193" i="21"/>
  <c r="A194" i="21" s="1"/>
  <c r="A195" i="21" s="1"/>
  <c r="A196" i="21" s="1"/>
  <c r="A197" i="21"/>
  <c r="A198" i="21" s="1"/>
  <c r="A199" i="21" s="1"/>
  <c r="A200" i="21" s="1"/>
  <c r="A201" i="21"/>
  <c r="A202" i="21" s="1"/>
  <c r="A203" i="21" s="1"/>
  <c r="A204" i="21" s="1"/>
  <c r="A205" i="21"/>
  <c r="A206" i="21" s="1"/>
  <c r="A207" i="21" s="1"/>
  <c r="A208" i="21" s="1"/>
  <c r="A209" i="21"/>
  <c r="A210" i="21" s="1"/>
  <c r="A211" i="21" s="1"/>
  <c r="A212" i="21" s="1"/>
  <c r="A213" i="21"/>
  <c r="A214" i="21" s="1"/>
  <c r="A215" i="21" s="1"/>
  <c r="A216" i="21" s="1"/>
  <c r="A217" i="21"/>
  <c r="A218" i="21" s="1"/>
  <c r="A219" i="21" s="1"/>
  <c r="A220" i="21" s="1"/>
  <c r="A221" i="21"/>
  <c r="A222" i="21" s="1"/>
  <c r="A223" i="21" s="1"/>
  <c r="A224" i="21" s="1"/>
  <c r="A225" i="21"/>
  <c r="A226" i="21" s="1"/>
  <c r="A227" i="21" s="1"/>
  <c r="A228" i="21" s="1"/>
  <c r="A229" i="21"/>
  <c r="A230" i="21" s="1"/>
  <c r="A231" i="21" s="1"/>
  <c r="A232" i="21" s="1"/>
  <c r="A233" i="21"/>
  <c r="A234" i="21" s="1"/>
  <c r="A235" i="21" s="1"/>
  <c r="A236" i="21" s="1"/>
  <c r="A237" i="21"/>
  <c r="A238" i="21" s="1"/>
  <c r="A239" i="21" s="1"/>
  <c r="A240" i="21" s="1"/>
  <c r="A241" i="21"/>
  <c r="A242" i="21" s="1"/>
  <c r="A243" i="21" s="1"/>
  <c r="A244" i="21" s="1"/>
  <c r="A245" i="21"/>
  <c r="A246" i="21" s="1"/>
  <c r="A247" i="21" s="1"/>
  <c r="A248" i="21" s="1"/>
  <c r="A249" i="21"/>
  <c r="A250" i="21" s="1"/>
  <c r="A251" i="21" s="1"/>
  <c r="A252" i="21" s="1"/>
  <c r="A253" i="21"/>
  <c r="A254" i="21" s="1"/>
  <c r="A255" i="21" s="1"/>
  <c r="A256" i="21" s="1"/>
  <c r="A257" i="21"/>
  <c r="A258" i="21" s="1"/>
  <c r="A259" i="21" s="1"/>
  <c r="A260" i="21" s="1"/>
  <c r="A261" i="21"/>
  <c r="A262" i="21" s="1"/>
  <c r="A263" i="21" s="1"/>
  <c r="A264" i="21" s="1"/>
  <c r="A265" i="21"/>
  <c r="A266" i="21" s="1"/>
  <c r="A267" i="21" s="1"/>
  <c r="A268" i="21" s="1"/>
  <c r="A269" i="21"/>
  <c r="A270" i="21" s="1"/>
  <c r="A271" i="21" s="1"/>
  <c r="A272" i="21" s="1"/>
  <c r="A273" i="21"/>
  <c r="A274" i="21" s="1"/>
  <c r="A275" i="21" s="1"/>
  <c r="A276" i="21" s="1"/>
  <c r="A277" i="21"/>
  <c r="A278" i="21" s="1"/>
  <c r="A279" i="21" s="1"/>
  <c r="A280" i="21" s="1"/>
  <c r="A281" i="21"/>
  <c r="A282" i="21" s="1"/>
  <c r="A283" i="21" s="1"/>
  <c r="A284" i="21" s="1"/>
  <c r="A285" i="21"/>
  <c r="A286" i="21" s="1"/>
  <c r="A287" i="21" s="1"/>
  <c r="A288" i="21" s="1"/>
  <c r="A289" i="21"/>
  <c r="A290" i="21" s="1"/>
  <c r="A291" i="21" s="1"/>
  <c r="A292" i="21" s="1"/>
  <c r="A293" i="21"/>
  <c r="A294" i="21" s="1"/>
  <c r="A295" i="21" s="1"/>
  <c r="A296" i="21" s="1"/>
  <c r="A297" i="21"/>
  <c r="A298" i="21" s="1"/>
  <c r="A299" i="21" s="1"/>
  <c r="A300" i="21" s="1"/>
  <c r="A301" i="21"/>
  <c r="A302" i="21" s="1"/>
  <c r="A303" i="21" s="1"/>
  <c r="A304" i="21" s="1"/>
  <c r="A305" i="21"/>
  <c r="A306" i="21" s="1"/>
  <c r="A307" i="21" s="1"/>
  <c r="A308" i="21" s="1"/>
  <c r="A309" i="21"/>
  <c r="A310" i="21" s="1"/>
  <c r="A311" i="21" s="1"/>
  <c r="A312" i="21" s="1"/>
  <c r="A313" i="21"/>
  <c r="A314" i="21" s="1"/>
  <c r="A315" i="21" s="1"/>
  <c r="A316" i="21" s="1"/>
  <c r="A317" i="21"/>
  <c r="A318" i="21" s="1"/>
  <c r="A319" i="21" s="1"/>
  <c r="A320" i="21" s="1"/>
  <c r="A321" i="21"/>
  <c r="A322" i="21" s="1"/>
  <c r="A323" i="21" s="1"/>
  <c r="A324" i="21" s="1"/>
  <c r="A325" i="21"/>
  <c r="A326" i="21" s="1"/>
  <c r="A327" i="21" s="1"/>
  <c r="A328" i="21" s="1"/>
  <c r="A329" i="21"/>
  <c r="A330" i="21" s="1"/>
  <c r="A331" i="21" s="1"/>
  <c r="A332" i="21" s="1"/>
  <c r="A333" i="21"/>
  <c r="A334" i="21" s="1"/>
  <c r="A335" i="21" s="1"/>
  <c r="A336" i="21" s="1"/>
  <c r="A337" i="21"/>
  <c r="A338" i="21" s="1"/>
  <c r="A339" i="21" s="1"/>
  <c r="A340" i="21" s="1"/>
  <c r="A341" i="21"/>
  <c r="A342" i="21" s="1"/>
  <c r="A343" i="21" s="1"/>
  <c r="A344" i="21" s="1"/>
  <c r="A345" i="21"/>
  <c r="A346" i="21" s="1"/>
  <c r="A347" i="21" s="1"/>
  <c r="A348" i="21" s="1"/>
  <c r="A349" i="21"/>
  <c r="A350" i="21" s="1"/>
  <c r="A351" i="21" s="1"/>
  <c r="A352" i="21" s="1"/>
  <c r="A353" i="21"/>
  <c r="A354" i="21" s="1"/>
  <c r="A355" i="21" s="1"/>
  <c r="A356" i="21" s="1"/>
  <c r="A357" i="21"/>
  <c r="A358" i="21" s="1"/>
  <c r="A359" i="21" s="1"/>
  <c r="A360" i="21" s="1"/>
  <c r="A361" i="21"/>
  <c r="A362" i="21" s="1"/>
  <c r="A363" i="21" s="1"/>
  <c r="A364" i="21" s="1"/>
  <c r="A365" i="21"/>
  <c r="A366" i="21" s="1"/>
  <c r="A367" i="21" s="1"/>
  <c r="A368" i="21" s="1"/>
  <c r="A369" i="21"/>
  <c r="A370" i="21" s="1"/>
  <c r="A371" i="21" s="1"/>
  <c r="A372" i="21" s="1"/>
  <c r="A373" i="21"/>
  <c r="A374" i="21" s="1"/>
  <c r="A375" i="21" s="1"/>
  <c r="A376" i="21" s="1"/>
  <c r="A377" i="21"/>
  <c r="A378" i="21" s="1"/>
  <c r="A379" i="21" s="1"/>
  <c r="A380" i="21" s="1"/>
  <c r="A381" i="21"/>
  <c r="A382" i="21" s="1"/>
  <c r="A383" i="21" s="1"/>
  <c r="A384" i="21" s="1"/>
  <c r="A385" i="21"/>
  <c r="A386" i="21" s="1"/>
  <c r="A387" i="21" s="1"/>
  <c r="A388" i="21" s="1"/>
  <c r="A389" i="21"/>
  <c r="A390" i="21" s="1"/>
  <c r="A391" i="21" s="1"/>
  <c r="A392" i="21" s="1"/>
  <c r="A393" i="21"/>
  <c r="A394" i="21" s="1"/>
  <c r="A395" i="21" s="1"/>
  <c r="A396" i="21" s="1"/>
  <c r="A397" i="21"/>
  <c r="A398" i="21" s="1"/>
  <c r="A399" i="21" s="1"/>
  <c r="A400" i="21" s="1"/>
  <c r="A401" i="21"/>
  <c r="A402" i="21" s="1"/>
  <c r="A403" i="21" s="1"/>
  <c r="A404" i="21" s="1"/>
  <c r="B57" i="21"/>
  <c r="B58" i="21" s="1"/>
  <c r="B59" i="21" s="1"/>
  <c r="B60" i="21" s="1"/>
  <c r="B61" i="21"/>
  <c r="B62" i="21" s="1"/>
  <c r="B63" i="21" s="1"/>
  <c r="B64" i="21" s="1"/>
  <c r="B65" i="21"/>
  <c r="B66" i="21" s="1"/>
  <c r="B67" i="21" s="1"/>
  <c r="B68" i="21" s="1"/>
  <c r="B69" i="21"/>
  <c r="B70" i="21" s="1"/>
  <c r="B71" i="21" s="1"/>
  <c r="B72" i="21" s="1"/>
  <c r="B73" i="21"/>
  <c r="B74" i="21" s="1"/>
  <c r="B75" i="21" s="1"/>
  <c r="B76" i="21" s="1"/>
  <c r="B77" i="21"/>
  <c r="B78" i="21" s="1"/>
  <c r="B79" i="21" s="1"/>
  <c r="B80" i="21" s="1"/>
  <c r="B81" i="21"/>
  <c r="B82" i="21" s="1"/>
  <c r="B83" i="21" s="1"/>
  <c r="B84" i="21" s="1"/>
  <c r="B85" i="21"/>
  <c r="B86" i="21" s="1"/>
  <c r="B87" i="21" s="1"/>
  <c r="B88" i="21" s="1"/>
  <c r="B89" i="21"/>
  <c r="B90" i="21" s="1"/>
  <c r="B91" i="21" s="1"/>
  <c r="B92" i="21" s="1"/>
  <c r="B93" i="21"/>
  <c r="B94" i="21" s="1"/>
  <c r="B95" i="21" s="1"/>
  <c r="B96" i="21" s="1"/>
  <c r="B97" i="21"/>
  <c r="B98" i="21" s="1"/>
  <c r="B99" i="21" s="1"/>
  <c r="B100" i="21" s="1"/>
  <c r="B101" i="21"/>
  <c r="B102" i="21" s="1"/>
  <c r="B103" i="21" s="1"/>
  <c r="B104" i="21" s="1"/>
  <c r="B105" i="21"/>
  <c r="B106" i="21" s="1"/>
  <c r="B107" i="21" s="1"/>
  <c r="B108" i="21" s="1"/>
  <c r="B109" i="21"/>
  <c r="B110" i="21" s="1"/>
  <c r="B111" i="21" s="1"/>
  <c r="B112" i="21" s="1"/>
  <c r="B113" i="21"/>
  <c r="B114" i="21" s="1"/>
  <c r="B115" i="21" s="1"/>
  <c r="B116" i="21" s="1"/>
  <c r="B117" i="21"/>
  <c r="B118" i="21" s="1"/>
  <c r="B119" i="21" s="1"/>
  <c r="B120" i="21" s="1"/>
  <c r="B121" i="21"/>
  <c r="B122" i="21" s="1"/>
  <c r="B123" i="21" s="1"/>
  <c r="B124" i="21" s="1"/>
  <c r="B125" i="21"/>
  <c r="B126" i="21" s="1"/>
  <c r="B127" i="21" s="1"/>
  <c r="B128" i="21" s="1"/>
  <c r="B129" i="21"/>
  <c r="B130" i="21" s="1"/>
  <c r="B131" i="21" s="1"/>
  <c r="B132" i="21" s="1"/>
  <c r="B133" i="21"/>
  <c r="B134" i="21" s="1"/>
  <c r="B135" i="21" s="1"/>
  <c r="B136" i="21" s="1"/>
  <c r="B137" i="21"/>
  <c r="B138" i="21" s="1"/>
  <c r="B139" i="21" s="1"/>
  <c r="B140" i="21" s="1"/>
  <c r="B141" i="21"/>
  <c r="B142" i="21" s="1"/>
  <c r="B143" i="21" s="1"/>
  <c r="B144" i="21" s="1"/>
  <c r="B145" i="21"/>
  <c r="B146" i="21" s="1"/>
  <c r="B147" i="21" s="1"/>
  <c r="B148" i="21" s="1"/>
  <c r="B149" i="21"/>
  <c r="B150" i="21" s="1"/>
  <c r="B151" i="21" s="1"/>
  <c r="B152" i="21" s="1"/>
  <c r="B153" i="21"/>
  <c r="B154" i="21" s="1"/>
  <c r="B155" i="21" s="1"/>
  <c r="B156" i="21" s="1"/>
  <c r="B157" i="21"/>
  <c r="B158" i="21" s="1"/>
  <c r="B159" i="21" s="1"/>
  <c r="B160" i="21" s="1"/>
  <c r="B161" i="21"/>
  <c r="B162" i="21" s="1"/>
  <c r="B163" i="21" s="1"/>
  <c r="B164" i="21" s="1"/>
  <c r="B165" i="21"/>
  <c r="B166" i="21" s="1"/>
  <c r="B167" i="21" s="1"/>
  <c r="B168" i="21" s="1"/>
  <c r="B169" i="21"/>
  <c r="B170" i="21" s="1"/>
  <c r="B171" i="21" s="1"/>
  <c r="B172" i="21" s="1"/>
  <c r="B173" i="21"/>
  <c r="B174" i="21" s="1"/>
  <c r="B175" i="21" s="1"/>
  <c r="B176" i="21" s="1"/>
  <c r="B177" i="21"/>
  <c r="B178" i="21" s="1"/>
  <c r="B179" i="21" s="1"/>
  <c r="B180" i="21" s="1"/>
  <c r="B181" i="21"/>
  <c r="B182" i="21" s="1"/>
  <c r="B183" i="21" s="1"/>
  <c r="B184" i="21" s="1"/>
  <c r="B185" i="21"/>
  <c r="B186" i="21" s="1"/>
  <c r="B187" i="21" s="1"/>
  <c r="B188" i="21" s="1"/>
  <c r="B189" i="21"/>
  <c r="B190" i="21" s="1"/>
  <c r="B191" i="21" s="1"/>
  <c r="B192" i="21" s="1"/>
  <c r="B193" i="21"/>
  <c r="B194" i="21" s="1"/>
  <c r="B195" i="21" s="1"/>
  <c r="B196" i="21" s="1"/>
  <c r="B197" i="21"/>
  <c r="B198" i="21" s="1"/>
  <c r="B199" i="21" s="1"/>
  <c r="B200" i="21" s="1"/>
  <c r="B201" i="21"/>
  <c r="B202" i="21" s="1"/>
  <c r="B203" i="21" s="1"/>
  <c r="B204" i="21" s="1"/>
  <c r="B205" i="21"/>
  <c r="B206" i="21" s="1"/>
  <c r="B207" i="21" s="1"/>
  <c r="B208" i="21" s="1"/>
  <c r="B209" i="21"/>
  <c r="B210" i="21" s="1"/>
  <c r="B211" i="21" s="1"/>
  <c r="B212" i="21" s="1"/>
  <c r="B213" i="21"/>
  <c r="B214" i="21" s="1"/>
  <c r="B215" i="21" s="1"/>
  <c r="B216" i="21" s="1"/>
  <c r="B217" i="21"/>
  <c r="B218" i="21" s="1"/>
  <c r="B219" i="21" s="1"/>
  <c r="B220" i="21" s="1"/>
  <c r="B221" i="21"/>
  <c r="B222" i="21" s="1"/>
  <c r="B223" i="21" s="1"/>
  <c r="B224" i="21" s="1"/>
  <c r="B225" i="21"/>
  <c r="B226" i="21" s="1"/>
  <c r="B227" i="21" s="1"/>
  <c r="B228" i="21" s="1"/>
  <c r="B229" i="21"/>
  <c r="B230" i="21" s="1"/>
  <c r="B231" i="21" s="1"/>
  <c r="B232" i="21" s="1"/>
  <c r="B233" i="21"/>
  <c r="B234" i="21" s="1"/>
  <c r="B235" i="21" s="1"/>
  <c r="B236" i="21" s="1"/>
  <c r="B237" i="21"/>
  <c r="B238" i="21" s="1"/>
  <c r="B239" i="21" s="1"/>
  <c r="B240" i="21" s="1"/>
  <c r="B241" i="21"/>
  <c r="B242" i="21" s="1"/>
  <c r="B243" i="21" s="1"/>
  <c r="B244" i="21" s="1"/>
  <c r="B245" i="21"/>
  <c r="B246" i="21" s="1"/>
  <c r="B247" i="21" s="1"/>
  <c r="B248" i="21" s="1"/>
  <c r="B249" i="21"/>
  <c r="B250" i="21" s="1"/>
  <c r="B251" i="21" s="1"/>
  <c r="B252" i="21" s="1"/>
  <c r="B253" i="21"/>
  <c r="B254" i="21" s="1"/>
  <c r="B255" i="21" s="1"/>
  <c r="B256" i="21" s="1"/>
  <c r="B257" i="21"/>
  <c r="B258" i="21" s="1"/>
  <c r="B259" i="21" s="1"/>
  <c r="B260" i="21" s="1"/>
  <c r="B261" i="21"/>
  <c r="B262" i="21" s="1"/>
  <c r="B263" i="21" s="1"/>
  <c r="B264" i="21" s="1"/>
  <c r="B265" i="21"/>
  <c r="B266" i="21" s="1"/>
  <c r="B267" i="21" s="1"/>
  <c r="B268" i="21" s="1"/>
  <c r="B269" i="21"/>
  <c r="B270" i="21" s="1"/>
  <c r="B271" i="21" s="1"/>
  <c r="B272" i="21" s="1"/>
  <c r="B273" i="21"/>
  <c r="B274" i="21" s="1"/>
  <c r="B275" i="21" s="1"/>
  <c r="B276" i="21" s="1"/>
  <c r="B277" i="21"/>
  <c r="B278" i="21" s="1"/>
  <c r="B279" i="21" s="1"/>
  <c r="B280" i="21" s="1"/>
  <c r="B281" i="21"/>
  <c r="B282" i="21" s="1"/>
  <c r="B283" i="21" s="1"/>
  <c r="B284" i="21" s="1"/>
  <c r="B285" i="21"/>
  <c r="B286" i="21" s="1"/>
  <c r="B287" i="21" s="1"/>
  <c r="B288" i="21" s="1"/>
  <c r="B289" i="21"/>
  <c r="B290" i="21" s="1"/>
  <c r="B291" i="21" s="1"/>
  <c r="B292" i="21" s="1"/>
  <c r="B293" i="21"/>
  <c r="B294" i="21" s="1"/>
  <c r="B295" i="21" s="1"/>
  <c r="B296" i="21" s="1"/>
  <c r="B297" i="21"/>
  <c r="B298" i="21" s="1"/>
  <c r="B299" i="21" s="1"/>
  <c r="B300" i="21" s="1"/>
  <c r="B301" i="21"/>
  <c r="B302" i="21" s="1"/>
  <c r="B303" i="21" s="1"/>
  <c r="B304" i="21" s="1"/>
  <c r="B305" i="21"/>
  <c r="B306" i="21" s="1"/>
  <c r="B307" i="21" s="1"/>
  <c r="B308" i="21" s="1"/>
  <c r="B309" i="21"/>
  <c r="B310" i="21" s="1"/>
  <c r="B311" i="21" s="1"/>
  <c r="B312" i="21" s="1"/>
  <c r="B313" i="21"/>
  <c r="B314" i="21" s="1"/>
  <c r="B315" i="21" s="1"/>
  <c r="B316" i="21" s="1"/>
  <c r="B317" i="21"/>
  <c r="B318" i="21" s="1"/>
  <c r="B319" i="21" s="1"/>
  <c r="B320" i="21" s="1"/>
  <c r="B321" i="21"/>
  <c r="B322" i="21" s="1"/>
  <c r="B323" i="21" s="1"/>
  <c r="B324" i="21" s="1"/>
  <c r="B325" i="21"/>
  <c r="B326" i="21" s="1"/>
  <c r="B327" i="21" s="1"/>
  <c r="B328" i="21" s="1"/>
  <c r="B329" i="21"/>
  <c r="B330" i="21" s="1"/>
  <c r="B331" i="21" s="1"/>
  <c r="B332" i="21" s="1"/>
  <c r="B333" i="21"/>
  <c r="B334" i="21" s="1"/>
  <c r="B335" i="21" s="1"/>
  <c r="B336" i="21" s="1"/>
  <c r="B337" i="21"/>
  <c r="B338" i="21" s="1"/>
  <c r="B339" i="21" s="1"/>
  <c r="B340" i="21" s="1"/>
  <c r="B341" i="21"/>
  <c r="B342" i="21" s="1"/>
  <c r="B343" i="21" s="1"/>
  <c r="B344" i="21" s="1"/>
  <c r="B345" i="21"/>
  <c r="B346" i="21" s="1"/>
  <c r="B347" i="21" s="1"/>
  <c r="B348" i="21" s="1"/>
  <c r="B349" i="21"/>
  <c r="B350" i="21" s="1"/>
  <c r="B351" i="21" s="1"/>
  <c r="B352" i="21" s="1"/>
  <c r="B353" i="21"/>
  <c r="B354" i="21" s="1"/>
  <c r="B355" i="21" s="1"/>
  <c r="B356" i="21" s="1"/>
  <c r="B357" i="21"/>
  <c r="B358" i="21" s="1"/>
  <c r="B359" i="21" s="1"/>
  <c r="B360" i="21" s="1"/>
  <c r="B361" i="21"/>
  <c r="B362" i="21" s="1"/>
  <c r="B363" i="21" s="1"/>
  <c r="B364" i="21" s="1"/>
  <c r="B365" i="21"/>
  <c r="B366" i="21" s="1"/>
  <c r="B367" i="21" s="1"/>
  <c r="B368" i="21" s="1"/>
  <c r="B369" i="21"/>
  <c r="B370" i="21" s="1"/>
  <c r="B371" i="21" s="1"/>
  <c r="B372" i="21" s="1"/>
  <c r="B373" i="21"/>
  <c r="B374" i="21" s="1"/>
  <c r="B375" i="21" s="1"/>
  <c r="B376" i="21" s="1"/>
  <c r="B377" i="21"/>
  <c r="B378" i="21" s="1"/>
  <c r="B379" i="21" s="1"/>
  <c r="B380" i="21" s="1"/>
  <c r="B381" i="21"/>
  <c r="B382" i="21" s="1"/>
  <c r="B383" i="21" s="1"/>
  <c r="B384" i="21" s="1"/>
  <c r="B385" i="21"/>
  <c r="B386" i="21" s="1"/>
  <c r="B387" i="21" s="1"/>
  <c r="B388" i="21" s="1"/>
  <c r="B389" i="21"/>
  <c r="B390" i="21" s="1"/>
  <c r="B391" i="21" s="1"/>
  <c r="B392" i="21" s="1"/>
  <c r="B393" i="21"/>
  <c r="B394" i="21" s="1"/>
  <c r="B395" i="21" s="1"/>
  <c r="B396" i="21" s="1"/>
  <c r="B397" i="21"/>
  <c r="B398" i="21" s="1"/>
  <c r="B399" i="21" s="1"/>
  <c r="B400" i="21" s="1"/>
  <c r="B401" i="21"/>
  <c r="B402" i="21" s="1"/>
  <c r="B403" i="21" s="1"/>
  <c r="B404" i="21" s="1"/>
  <c r="A53" i="21"/>
  <c r="A54" i="21" s="1"/>
  <c r="A55" i="21" s="1"/>
  <c r="A56" i="21" s="1"/>
  <c r="B53" i="21"/>
  <c r="B54" i="21" s="1"/>
  <c r="B55" i="21" s="1"/>
  <c r="B56" i="21" s="1"/>
  <c r="S179" i="25" l="1"/>
  <c r="Y179" i="25" s="1"/>
  <c r="U177" i="25"/>
  <c r="AA177" i="25" s="1"/>
  <c r="Q177" i="25"/>
  <c r="V179" i="25"/>
  <c r="AB179" i="25" s="1"/>
  <c r="R179" i="25"/>
  <c r="X179" i="25" s="1"/>
  <c r="U179" i="25"/>
  <c r="AA179" i="25" s="1"/>
  <c r="Q179" i="25"/>
  <c r="S177" i="25"/>
  <c r="Y177" i="25" s="1"/>
  <c r="T179" i="25"/>
  <c r="Z179" i="25" s="1"/>
  <c r="V177" i="25"/>
  <c r="AB177" i="25" s="1"/>
  <c r="R177" i="25"/>
  <c r="X177" i="25" s="1"/>
  <c r="T177" i="25"/>
  <c r="Z177" i="25" s="1"/>
  <c r="S175" i="25"/>
  <c r="Y175" i="25" s="1"/>
  <c r="U173" i="25"/>
  <c r="AA173" i="25" s="1"/>
  <c r="Q173" i="25"/>
  <c r="U175" i="25"/>
  <c r="AA175" i="25" s="1"/>
  <c r="Q175" i="25"/>
  <c r="S173" i="25"/>
  <c r="Y173" i="25" s="1"/>
  <c r="T175" i="25"/>
  <c r="Z175" i="25" s="1"/>
  <c r="V173" i="25"/>
  <c r="AB173" i="25" s="1"/>
  <c r="R173" i="25"/>
  <c r="X173" i="25" s="1"/>
  <c r="V175" i="25"/>
  <c r="AB175" i="25" s="1"/>
  <c r="R175" i="25"/>
  <c r="X175" i="25" s="1"/>
  <c r="T173" i="25"/>
  <c r="Z173" i="25" s="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AH175" i="25" l="1"/>
  <c r="AG175" i="25"/>
  <c r="AE175" i="25"/>
  <c r="AD175" i="25"/>
  <c r="AF175" i="25"/>
  <c r="AG177" i="25"/>
  <c r="AH177" i="25"/>
  <c r="AE177" i="25"/>
  <c r="AF177" i="25"/>
  <c r="AD177" i="25"/>
  <c r="AD173" i="25"/>
  <c r="AF173" i="25"/>
  <c r="AH173" i="25"/>
  <c r="AE173" i="25"/>
  <c r="AG173" i="25"/>
  <c r="AG179" i="25"/>
  <c r="AD179" i="25"/>
  <c r="AE179" i="25"/>
  <c r="AF179" i="25"/>
  <c r="AH179" i="25"/>
  <c r="D408" i="14"/>
  <c r="D409" i="14"/>
  <c r="D410" i="14"/>
  <c r="D411" i="14"/>
  <c r="D412" i="14"/>
  <c r="D413" i="14"/>
  <c r="D414" i="14"/>
  <c r="D415" i="14"/>
  <c r="D416" i="14"/>
  <c r="B52" i="19" l="1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C509" i="1" l="1"/>
  <c r="C513" i="1"/>
  <c r="C549" i="1"/>
  <c r="C553" i="1"/>
  <c r="C461" i="1"/>
  <c r="C465" i="1"/>
  <c r="C361" i="25"/>
  <c r="C357" i="25"/>
  <c r="C545" i="1"/>
  <c r="C541" i="1"/>
  <c r="C525" i="1"/>
  <c r="C529" i="1"/>
  <c r="C29" i="23"/>
  <c r="C33" i="23"/>
  <c r="C493" i="1"/>
  <c r="C497" i="1"/>
  <c r="C473" i="1"/>
  <c r="C469" i="1"/>
  <c r="C349" i="25"/>
  <c r="C353" i="25"/>
  <c r="C445" i="1"/>
  <c r="C449" i="1"/>
  <c r="C329" i="25"/>
  <c r="C325" i="25"/>
  <c r="C405" i="1"/>
  <c r="C409" i="1"/>
  <c r="C381" i="1"/>
  <c r="C385" i="1"/>
  <c r="C317" i="25"/>
  <c r="C321" i="25"/>
  <c r="C349" i="1"/>
  <c r="C353" i="1"/>
  <c r="C293" i="25"/>
  <c r="C297" i="25"/>
  <c r="C265" i="25"/>
  <c r="C261" i="25"/>
  <c r="C517" i="1"/>
  <c r="C521" i="1"/>
  <c r="C501" i="1"/>
  <c r="C505" i="1"/>
  <c r="C485" i="1"/>
  <c r="C489" i="1"/>
  <c r="C341" i="25"/>
  <c r="C345" i="25"/>
  <c r="C429" i="1"/>
  <c r="C433" i="1"/>
  <c r="C397" i="1"/>
  <c r="C401" i="1"/>
  <c r="C377" i="1"/>
  <c r="C373" i="1"/>
  <c r="C309" i="25"/>
  <c r="C313" i="25"/>
  <c r="C345" i="1"/>
  <c r="C341" i="1"/>
  <c r="C285" i="25"/>
  <c r="C289" i="25"/>
  <c r="C253" i="25"/>
  <c r="C257" i="25"/>
  <c r="C329" i="1"/>
  <c r="C325" i="1"/>
  <c r="C537" i="1"/>
  <c r="C533" i="1"/>
  <c r="C453" i="1"/>
  <c r="C457" i="1"/>
  <c r="C333" i="25"/>
  <c r="C337" i="25"/>
  <c r="C441" i="1"/>
  <c r="C437" i="1"/>
  <c r="C421" i="1"/>
  <c r="C425" i="1"/>
  <c r="C389" i="1"/>
  <c r="C393" i="1"/>
  <c r="C365" i="1"/>
  <c r="C369" i="1"/>
  <c r="C333" i="1"/>
  <c r="C337" i="1"/>
  <c r="C277" i="25"/>
  <c r="C281" i="25"/>
  <c r="C321" i="1"/>
  <c r="C317" i="1"/>
  <c r="C557" i="1"/>
  <c r="C561" i="1"/>
  <c r="C477" i="1"/>
  <c r="C481" i="1"/>
  <c r="C413" i="1"/>
  <c r="C417" i="1"/>
  <c r="C357" i="1"/>
  <c r="C361" i="1"/>
  <c r="C301" i="25"/>
  <c r="C305" i="25"/>
  <c r="C269" i="25"/>
  <c r="C273" i="25"/>
  <c r="C245" i="25"/>
  <c r="C249" i="25"/>
  <c r="A388" i="5"/>
  <c r="A389" i="5"/>
  <c r="A390" i="5"/>
  <c r="A391" i="5"/>
  <c r="A392" i="5"/>
  <c r="A393" i="5"/>
  <c r="A394" i="5"/>
  <c r="S271" i="25" l="1"/>
  <c r="Y271" i="25" s="1"/>
  <c r="U269" i="25"/>
  <c r="AA269" i="25" s="1"/>
  <c r="Q269" i="25"/>
  <c r="V271" i="25"/>
  <c r="AB271" i="25" s="1"/>
  <c r="R271" i="25"/>
  <c r="X271" i="25" s="1"/>
  <c r="T269" i="25"/>
  <c r="Z269" i="25" s="1"/>
  <c r="U271" i="25"/>
  <c r="AA271" i="25" s="1"/>
  <c r="Q271" i="25"/>
  <c r="S269" i="25"/>
  <c r="Y269" i="25" s="1"/>
  <c r="T271" i="25"/>
  <c r="Z271" i="25" s="1"/>
  <c r="V269" i="25"/>
  <c r="AB269" i="25" s="1"/>
  <c r="R269" i="25"/>
  <c r="X269" i="25" s="1"/>
  <c r="V335" i="1"/>
  <c r="AB335" i="1" s="1"/>
  <c r="R335" i="1"/>
  <c r="X335" i="1" s="1"/>
  <c r="T333" i="1"/>
  <c r="Z333" i="1" s="1"/>
  <c r="U335" i="1"/>
  <c r="AA335" i="1" s="1"/>
  <c r="V333" i="1"/>
  <c r="AB333" i="1" s="1"/>
  <c r="Q333" i="1"/>
  <c r="T335" i="1"/>
  <c r="Z335" i="1" s="1"/>
  <c r="U333" i="1"/>
  <c r="AA333" i="1" s="1"/>
  <c r="S335" i="1"/>
  <c r="Y335" i="1" s="1"/>
  <c r="S333" i="1"/>
  <c r="Y333" i="1" s="1"/>
  <c r="Q335" i="1"/>
  <c r="R333" i="1"/>
  <c r="X333" i="1" s="1"/>
  <c r="V419" i="1"/>
  <c r="AB419" i="1" s="1"/>
  <c r="R419" i="1"/>
  <c r="X419" i="1" s="1"/>
  <c r="T417" i="1"/>
  <c r="Z417" i="1" s="1"/>
  <c r="U419" i="1"/>
  <c r="AA419" i="1" s="1"/>
  <c r="V417" i="1"/>
  <c r="AB417" i="1" s="1"/>
  <c r="Q417" i="1"/>
  <c r="T419" i="1"/>
  <c r="Z419" i="1" s="1"/>
  <c r="U417" i="1"/>
  <c r="AA417" i="1" s="1"/>
  <c r="S419" i="1"/>
  <c r="Y419" i="1" s="1"/>
  <c r="S417" i="1"/>
  <c r="Y417" i="1" s="1"/>
  <c r="Q419" i="1"/>
  <c r="R417" i="1"/>
  <c r="X417" i="1" s="1"/>
  <c r="T283" i="25"/>
  <c r="Z283" i="25" s="1"/>
  <c r="V281" i="25"/>
  <c r="AB281" i="25" s="1"/>
  <c r="R281" i="25"/>
  <c r="X281" i="25" s="1"/>
  <c r="S283" i="25"/>
  <c r="Y283" i="25" s="1"/>
  <c r="U281" i="25"/>
  <c r="AA281" i="25" s="1"/>
  <c r="U283" i="25"/>
  <c r="AA283" i="25" s="1"/>
  <c r="Q283" i="25"/>
  <c r="S281" i="25"/>
  <c r="Y281" i="25" s="1"/>
  <c r="T281" i="25"/>
  <c r="Z281" i="25" s="1"/>
  <c r="Q281" i="25"/>
  <c r="V283" i="25"/>
  <c r="AB283" i="25" s="1"/>
  <c r="R283" i="25"/>
  <c r="X283" i="25" s="1"/>
  <c r="T339" i="25"/>
  <c r="Z339" i="25" s="1"/>
  <c r="V337" i="25"/>
  <c r="AB337" i="25" s="1"/>
  <c r="R337" i="25"/>
  <c r="X337" i="25" s="1"/>
  <c r="S339" i="25"/>
  <c r="Y339" i="25" s="1"/>
  <c r="U337" i="25"/>
  <c r="AA337" i="25" s="1"/>
  <c r="Q337" i="25"/>
  <c r="V339" i="25"/>
  <c r="AB339" i="25" s="1"/>
  <c r="R339" i="25"/>
  <c r="X339" i="25" s="1"/>
  <c r="T337" i="25"/>
  <c r="Z337" i="25" s="1"/>
  <c r="U339" i="25"/>
  <c r="AA339" i="25" s="1"/>
  <c r="Q339" i="25"/>
  <c r="S337" i="25"/>
  <c r="Y337" i="25" s="1"/>
  <c r="T303" i="25"/>
  <c r="Z303" i="25" s="1"/>
  <c r="V301" i="25"/>
  <c r="AB301" i="25" s="1"/>
  <c r="R301" i="25"/>
  <c r="X301" i="25" s="1"/>
  <c r="S303" i="25"/>
  <c r="Y303" i="25" s="1"/>
  <c r="U301" i="25"/>
  <c r="AA301" i="25" s="1"/>
  <c r="Q301" i="25"/>
  <c r="V303" i="25"/>
  <c r="AB303" i="25" s="1"/>
  <c r="R303" i="25"/>
  <c r="X303" i="25" s="1"/>
  <c r="T301" i="25"/>
  <c r="Z301" i="25" s="1"/>
  <c r="U303" i="25"/>
  <c r="AA303" i="25" s="1"/>
  <c r="Q303" i="25"/>
  <c r="S301" i="25"/>
  <c r="Y301" i="25" s="1"/>
  <c r="T559" i="1"/>
  <c r="Z559" i="1" s="1"/>
  <c r="V557" i="1"/>
  <c r="AB557" i="1" s="1"/>
  <c r="R557" i="1"/>
  <c r="X557" i="1" s="1"/>
  <c r="U559" i="1"/>
  <c r="AA559" i="1" s="1"/>
  <c r="U557" i="1"/>
  <c r="AA557" i="1" s="1"/>
  <c r="S559" i="1"/>
  <c r="Y559" i="1" s="1"/>
  <c r="T557" i="1"/>
  <c r="Z557" i="1" s="1"/>
  <c r="R559" i="1"/>
  <c r="X559" i="1" s="1"/>
  <c r="S557" i="1"/>
  <c r="Y557" i="1" s="1"/>
  <c r="V559" i="1"/>
  <c r="AB559" i="1" s="1"/>
  <c r="Q559" i="1"/>
  <c r="Q557" i="1"/>
  <c r="V367" i="1"/>
  <c r="AB367" i="1" s="1"/>
  <c r="R367" i="1"/>
  <c r="X367" i="1" s="1"/>
  <c r="T365" i="1"/>
  <c r="Z365" i="1" s="1"/>
  <c r="Q367" i="1"/>
  <c r="R365" i="1"/>
  <c r="X365" i="1" s="1"/>
  <c r="T367" i="1"/>
  <c r="Z367" i="1" s="1"/>
  <c r="U365" i="1"/>
  <c r="AA365" i="1" s="1"/>
  <c r="S367" i="1"/>
  <c r="Y367" i="1" s="1"/>
  <c r="S365" i="1"/>
  <c r="Y365" i="1" s="1"/>
  <c r="V365" i="1"/>
  <c r="AB365" i="1" s="1"/>
  <c r="Q365" i="1"/>
  <c r="U367" i="1"/>
  <c r="AA367" i="1" s="1"/>
  <c r="T335" i="25"/>
  <c r="Z335" i="25" s="1"/>
  <c r="V333" i="25"/>
  <c r="AB333" i="25" s="1"/>
  <c r="R333" i="25"/>
  <c r="X333" i="25" s="1"/>
  <c r="S335" i="25"/>
  <c r="Y335" i="25" s="1"/>
  <c r="U333" i="25"/>
  <c r="AA333" i="25" s="1"/>
  <c r="Q333" i="25"/>
  <c r="V335" i="25"/>
  <c r="AB335" i="25" s="1"/>
  <c r="R335" i="25"/>
  <c r="X335" i="25" s="1"/>
  <c r="T333" i="25"/>
  <c r="Z333" i="25" s="1"/>
  <c r="U335" i="25"/>
  <c r="AA335" i="25" s="1"/>
  <c r="Q335" i="25"/>
  <c r="S333" i="25"/>
  <c r="Y333" i="25" s="1"/>
  <c r="S255" i="25"/>
  <c r="Y255" i="25" s="1"/>
  <c r="U253" i="25"/>
  <c r="AA253" i="25" s="1"/>
  <c r="Q253" i="25"/>
  <c r="V255" i="25"/>
  <c r="AB255" i="25" s="1"/>
  <c r="R255" i="25"/>
  <c r="X255" i="25" s="1"/>
  <c r="T253" i="25"/>
  <c r="Z253" i="25" s="1"/>
  <c r="U255" i="25"/>
  <c r="AA255" i="25" s="1"/>
  <c r="Q255" i="25"/>
  <c r="S253" i="25"/>
  <c r="Y253" i="25" s="1"/>
  <c r="T255" i="25"/>
  <c r="Z255" i="25" s="1"/>
  <c r="V253" i="25"/>
  <c r="AB253" i="25" s="1"/>
  <c r="R253" i="25"/>
  <c r="X253" i="25" s="1"/>
  <c r="V379" i="1"/>
  <c r="AB379" i="1" s="1"/>
  <c r="R379" i="1"/>
  <c r="X379" i="1" s="1"/>
  <c r="T377" i="1"/>
  <c r="Z377" i="1" s="1"/>
  <c r="S379" i="1"/>
  <c r="Y379" i="1" s="1"/>
  <c r="S377" i="1"/>
  <c r="Y377" i="1" s="1"/>
  <c r="Q379" i="1"/>
  <c r="R377" i="1"/>
  <c r="X377" i="1" s="1"/>
  <c r="U379" i="1"/>
  <c r="AA379" i="1" s="1"/>
  <c r="V377" i="1"/>
  <c r="AB377" i="1" s="1"/>
  <c r="Q377" i="1"/>
  <c r="T379" i="1"/>
  <c r="Z379" i="1" s="1"/>
  <c r="U377" i="1"/>
  <c r="AA377" i="1" s="1"/>
  <c r="V487" i="1"/>
  <c r="AB487" i="1" s="1"/>
  <c r="R487" i="1"/>
  <c r="X487" i="1" s="1"/>
  <c r="T485" i="1"/>
  <c r="Z485" i="1" s="1"/>
  <c r="T487" i="1"/>
  <c r="Z487" i="1" s="1"/>
  <c r="U485" i="1"/>
  <c r="AA485" i="1" s="1"/>
  <c r="S487" i="1"/>
  <c r="Y487" i="1" s="1"/>
  <c r="S485" i="1"/>
  <c r="Y485" i="1" s="1"/>
  <c r="Q487" i="1"/>
  <c r="R485" i="1"/>
  <c r="X485" i="1" s="1"/>
  <c r="U487" i="1"/>
  <c r="AA487" i="1" s="1"/>
  <c r="V485" i="1"/>
  <c r="AB485" i="1" s="1"/>
  <c r="Q485" i="1"/>
  <c r="T295" i="25"/>
  <c r="Z295" i="25" s="1"/>
  <c r="V293" i="25"/>
  <c r="AB293" i="25" s="1"/>
  <c r="R293" i="25"/>
  <c r="X293" i="25" s="1"/>
  <c r="S295" i="25"/>
  <c r="Y295" i="25" s="1"/>
  <c r="U293" i="25"/>
  <c r="AA293" i="25" s="1"/>
  <c r="Q293" i="25"/>
  <c r="V295" i="25"/>
  <c r="AB295" i="25" s="1"/>
  <c r="R295" i="25"/>
  <c r="X295" i="25" s="1"/>
  <c r="T293" i="25"/>
  <c r="Z293" i="25" s="1"/>
  <c r="U295" i="25"/>
  <c r="AA295" i="25" s="1"/>
  <c r="Q295" i="25"/>
  <c r="S293" i="25"/>
  <c r="Y293" i="25" s="1"/>
  <c r="S275" i="25"/>
  <c r="Y275" i="25" s="1"/>
  <c r="U273" i="25"/>
  <c r="AA273" i="25" s="1"/>
  <c r="Q273" i="25"/>
  <c r="V275" i="25"/>
  <c r="AB275" i="25" s="1"/>
  <c r="R275" i="25"/>
  <c r="X275" i="25" s="1"/>
  <c r="T273" i="25"/>
  <c r="Z273" i="25" s="1"/>
  <c r="U275" i="25"/>
  <c r="AA275" i="25" s="1"/>
  <c r="Q275" i="25"/>
  <c r="S273" i="25"/>
  <c r="Y273" i="25" s="1"/>
  <c r="T275" i="25"/>
  <c r="Z275" i="25" s="1"/>
  <c r="V273" i="25"/>
  <c r="AB273" i="25" s="1"/>
  <c r="R273" i="25"/>
  <c r="X273" i="25" s="1"/>
  <c r="V363" i="1"/>
  <c r="AB363" i="1" s="1"/>
  <c r="R363" i="1"/>
  <c r="X363" i="1" s="1"/>
  <c r="T361" i="1"/>
  <c r="Z361" i="1" s="1"/>
  <c r="S363" i="1"/>
  <c r="Y363" i="1" s="1"/>
  <c r="S361" i="1"/>
  <c r="Y361" i="1" s="1"/>
  <c r="U363" i="1"/>
  <c r="AA363" i="1" s="1"/>
  <c r="T363" i="1"/>
  <c r="Z363" i="1" s="1"/>
  <c r="U361" i="1"/>
  <c r="AA361" i="1" s="1"/>
  <c r="R361" i="1"/>
  <c r="X361" i="1" s="1"/>
  <c r="Q361" i="1"/>
  <c r="Q363" i="1"/>
  <c r="V361" i="1"/>
  <c r="AB361" i="1" s="1"/>
  <c r="V483" i="1"/>
  <c r="AB483" i="1" s="1"/>
  <c r="R483" i="1"/>
  <c r="X483" i="1" s="1"/>
  <c r="T481" i="1"/>
  <c r="Z481" i="1" s="1"/>
  <c r="U483" i="1"/>
  <c r="AA483" i="1" s="1"/>
  <c r="V481" i="1"/>
  <c r="AB481" i="1" s="1"/>
  <c r="Q481" i="1"/>
  <c r="T483" i="1"/>
  <c r="Z483" i="1" s="1"/>
  <c r="U481" i="1"/>
  <c r="AA481" i="1" s="1"/>
  <c r="S483" i="1"/>
  <c r="Y483" i="1" s="1"/>
  <c r="S481" i="1"/>
  <c r="Y481" i="1" s="1"/>
  <c r="Q483" i="1"/>
  <c r="R481" i="1"/>
  <c r="X481" i="1" s="1"/>
  <c r="V319" i="1"/>
  <c r="AB319" i="1" s="1"/>
  <c r="R319" i="1"/>
  <c r="X319" i="1" s="1"/>
  <c r="T317" i="1"/>
  <c r="Z317" i="1" s="1"/>
  <c r="U319" i="1"/>
  <c r="AA319" i="1" s="1"/>
  <c r="V317" i="1"/>
  <c r="AB317" i="1" s="1"/>
  <c r="Q317" i="1"/>
  <c r="T319" i="1"/>
  <c r="Z319" i="1" s="1"/>
  <c r="U317" i="1"/>
  <c r="AA317" i="1" s="1"/>
  <c r="S319" i="1"/>
  <c r="Y319" i="1" s="1"/>
  <c r="S317" i="1"/>
  <c r="Y317" i="1" s="1"/>
  <c r="Q319" i="1"/>
  <c r="R317" i="1"/>
  <c r="X317" i="1" s="1"/>
  <c r="V339" i="1"/>
  <c r="AB339" i="1" s="1"/>
  <c r="R339" i="1"/>
  <c r="X339" i="1" s="1"/>
  <c r="T337" i="1"/>
  <c r="Z337" i="1" s="1"/>
  <c r="T339" i="1"/>
  <c r="Z339" i="1" s="1"/>
  <c r="U337" i="1"/>
  <c r="AA337" i="1" s="1"/>
  <c r="S339" i="1"/>
  <c r="Y339" i="1" s="1"/>
  <c r="S337" i="1"/>
  <c r="Y337" i="1" s="1"/>
  <c r="Q339" i="1"/>
  <c r="R337" i="1"/>
  <c r="X337" i="1" s="1"/>
  <c r="U339" i="1"/>
  <c r="AA339" i="1" s="1"/>
  <c r="V337" i="1"/>
  <c r="AB337" i="1" s="1"/>
  <c r="Q337" i="1"/>
  <c r="V395" i="1"/>
  <c r="AB395" i="1" s="1"/>
  <c r="R395" i="1"/>
  <c r="X395" i="1" s="1"/>
  <c r="T393" i="1"/>
  <c r="Z393" i="1" s="1"/>
  <c r="S395" i="1"/>
  <c r="Y395" i="1" s="1"/>
  <c r="S393" i="1"/>
  <c r="Y393" i="1" s="1"/>
  <c r="Q395" i="1"/>
  <c r="R393" i="1"/>
  <c r="X393" i="1" s="1"/>
  <c r="U395" i="1"/>
  <c r="AA395" i="1" s="1"/>
  <c r="V393" i="1"/>
  <c r="AB393" i="1" s="1"/>
  <c r="Q393" i="1"/>
  <c r="T395" i="1"/>
  <c r="Z395" i="1" s="1"/>
  <c r="U393" i="1"/>
  <c r="AA393" i="1" s="1"/>
  <c r="V439" i="1"/>
  <c r="AB439" i="1" s="1"/>
  <c r="R439" i="1"/>
  <c r="X439" i="1" s="1"/>
  <c r="T437" i="1"/>
  <c r="Z437" i="1" s="1"/>
  <c r="T439" i="1"/>
  <c r="Z439" i="1" s="1"/>
  <c r="U437" i="1"/>
  <c r="AA437" i="1" s="1"/>
  <c r="S439" i="1"/>
  <c r="Y439" i="1" s="1"/>
  <c r="S437" i="1"/>
  <c r="Y437" i="1" s="1"/>
  <c r="Q439" i="1"/>
  <c r="R437" i="1"/>
  <c r="X437" i="1" s="1"/>
  <c r="U439" i="1"/>
  <c r="AA439" i="1" s="1"/>
  <c r="V437" i="1"/>
  <c r="AB437" i="1" s="1"/>
  <c r="Q437" i="1"/>
  <c r="V459" i="1"/>
  <c r="AB459" i="1" s="1"/>
  <c r="R459" i="1"/>
  <c r="X459" i="1" s="1"/>
  <c r="T457" i="1"/>
  <c r="Z457" i="1" s="1"/>
  <c r="S459" i="1"/>
  <c r="Y459" i="1" s="1"/>
  <c r="S457" i="1"/>
  <c r="Y457" i="1" s="1"/>
  <c r="Q459" i="1"/>
  <c r="R457" i="1"/>
  <c r="X457" i="1" s="1"/>
  <c r="U459" i="1"/>
  <c r="AA459" i="1" s="1"/>
  <c r="V457" i="1"/>
  <c r="AB457" i="1" s="1"/>
  <c r="Q457" i="1"/>
  <c r="T459" i="1"/>
  <c r="Z459" i="1" s="1"/>
  <c r="U457" i="1"/>
  <c r="AA457" i="1" s="1"/>
  <c r="V327" i="1"/>
  <c r="AB327" i="1" s="1"/>
  <c r="R327" i="1"/>
  <c r="X327" i="1" s="1"/>
  <c r="T325" i="1"/>
  <c r="Z325" i="1" s="1"/>
  <c r="S327" i="1"/>
  <c r="Y327" i="1" s="1"/>
  <c r="S325" i="1"/>
  <c r="Y325" i="1" s="1"/>
  <c r="Q327" i="1"/>
  <c r="R325" i="1"/>
  <c r="X325" i="1" s="1"/>
  <c r="U327" i="1"/>
  <c r="AA327" i="1" s="1"/>
  <c r="V325" i="1"/>
  <c r="AB325" i="1" s="1"/>
  <c r="Q325" i="1"/>
  <c r="T327" i="1"/>
  <c r="Z327" i="1" s="1"/>
  <c r="U325" i="1"/>
  <c r="AA325" i="1" s="1"/>
  <c r="T291" i="25"/>
  <c r="Z291" i="25" s="1"/>
  <c r="V289" i="25"/>
  <c r="AB289" i="25" s="1"/>
  <c r="R289" i="25"/>
  <c r="X289" i="25" s="1"/>
  <c r="S291" i="25"/>
  <c r="Y291" i="25" s="1"/>
  <c r="U289" i="25"/>
  <c r="AA289" i="25" s="1"/>
  <c r="Q289" i="25"/>
  <c r="V291" i="25"/>
  <c r="AB291" i="25" s="1"/>
  <c r="R291" i="25"/>
  <c r="X291" i="25" s="1"/>
  <c r="T289" i="25"/>
  <c r="Z289" i="25" s="1"/>
  <c r="U291" i="25"/>
  <c r="AA291" i="25" s="1"/>
  <c r="Q291" i="25"/>
  <c r="S289" i="25"/>
  <c r="Y289" i="25" s="1"/>
  <c r="T315" i="25"/>
  <c r="Z315" i="25" s="1"/>
  <c r="V313" i="25"/>
  <c r="AB313" i="25" s="1"/>
  <c r="R313" i="25"/>
  <c r="X313" i="25" s="1"/>
  <c r="S315" i="25"/>
  <c r="Y315" i="25" s="1"/>
  <c r="U313" i="25"/>
  <c r="AA313" i="25" s="1"/>
  <c r="Q313" i="25"/>
  <c r="V315" i="25"/>
  <c r="AB315" i="25" s="1"/>
  <c r="R315" i="25"/>
  <c r="X315" i="25" s="1"/>
  <c r="T313" i="25"/>
  <c r="Z313" i="25" s="1"/>
  <c r="U315" i="25"/>
  <c r="AA315" i="25" s="1"/>
  <c r="Q315" i="25"/>
  <c r="S313" i="25"/>
  <c r="Y313" i="25" s="1"/>
  <c r="V403" i="1"/>
  <c r="AB403" i="1" s="1"/>
  <c r="R403" i="1"/>
  <c r="X403" i="1" s="1"/>
  <c r="T401" i="1"/>
  <c r="Z401" i="1" s="1"/>
  <c r="U403" i="1"/>
  <c r="AA403" i="1" s="1"/>
  <c r="V401" i="1"/>
  <c r="AB401" i="1" s="1"/>
  <c r="Q401" i="1"/>
  <c r="T403" i="1"/>
  <c r="Z403" i="1" s="1"/>
  <c r="U401" i="1"/>
  <c r="AA401" i="1" s="1"/>
  <c r="S403" i="1"/>
  <c r="Y403" i="1" s="1"/>
  <c r="S401" i="1"/>
  <c r="Y401" i="1" s="1"/>
  <c r="Q403" i="1"/>
  <c r="R401" i="1"/>
  <c r="X401" i="1" s="1"/>
  <c r="T347" i="25"/>
  <c r="Z347" i="25" s="1"/>
  <c r="V345" i="25"/>
  <c r="AB345" i="25" s="1"/>
  <c r="R345" i="25"/>
  <c r="X345" i="25" s="1"/>
  <c r="S347" i="25"/>
  <c r="Y347" i="25" s="1"/>
  <c r="U345" i="25"/>
  <c r="AA345" i="25" s="1"/>
  <c r="Q345" i="25"/>
  <c r="V347" i="25"/>
  <c r="AB347" i="25" s="1"/>
  <c r="R347" i="25"/>
  <c r="X347" i="25" s="1"/>
  <c r="T345" i="25"/>
  <c r="Z345" i="25" s="1"/>
  <c r="U347" i="25"/>
  <c r="AA347" i="25" s="1"/>
  <c r="Q347" i="25"/>
  <c r="S345" i="25"/>
  <c r="Y345" i="25" s="1"/>
  <c r="V507" i="1"/>
  <c r="AB507" i="1" s="1"/>
  <c r="R507" i="1"/>
  <c r="X507" i="1" s="1"/>
  <c r="T505" i="1"/>
  <c r="Z505" i="1" s="1"/>
  <c r="S507" i="1"/>
  <c r="Y507" i="1" s="1"/>
  <c r="S505" i="1"/>
  <c r="Y505" i="1" s="1"/>
  <c r="Q507" i="1"/>
  <c r="R505" i="1"/>
  <c r="X505" i="1" s="1"/>
  <c r="U507" i="1"/>
  <c r="AA507" i="1" s="1"/>
  <c r="V505" i="1"/>
  <c r="AB505" i="1" s="1"/>
  <c r="Q505" i="1"/>
  <c r="T507" i="1"/>
  <c r="Z507" i="1" s="1"/>
  <c r="U505" i="1"/>
  <c r="AA505" i="1" s="1"/>
  <c r="S263" i="25"/>
  <c r="Y263" i="25" s="1"/>
  <c r="U261" i="25"/>
  <c r="AA261" i="25" s="1"/>
  <c r="Q261" i="25"/>
  <c r="V263" i="25"/>
  <c r="AB263" i="25" s="1"/>
  <c r="R263" i="25"/>
  <c r="X263" i="25" s="1"/>
  <c r="T261" i="25"/>
  <c r="Z261" i="25" s="1"/>
  <c r="U263" i="25"/>
  <c r="AA263" i="25" s="1"/>
  <c r="Q263" i="25"/>
  <c r="S261" i="25"/>
  <c r="Y261" i="25" s="1"/>
  <c r="T263" i="25"/>
  <c r="Z263" i="25" s="1"/>
  <c r="V261" i="25"/>
  <c r="AB261" i="25" s="1"/>
  <c r="R261" i="25"/>
  <c r="X261" i="25" s="1"/>
  <c r="V355" i="1"/>
  <c r="AB355" i="1" s="1"/>
  <c r="R355" i="1"/>
  <c r="X355" i="1" s="1"/>
  <c r="T353" i="1"/>
  <c r="Z353" i="1" s="1"/>
  <c r="T355" i="1"/>
  <c r="Z355" i="1" s="1"/>
  <c r="U353" i="1"/>
  <c r="AA353" i="1" s="1"/>
  <c r="S355" i="1"/>
  <c r="Y355" i="1" s="1"/>
  <c r="S353" i="1"/>
  <c r="Y353" i="1" s="1"/>
  <c r="Q355" i="1"/>
  <c r="R353" i="1"/>
  <c r="X353" i="1" s="1"/>
  <c r="U355" i="1"/>
  <c r="AA355" i="1" s="1"/>
  <c r="V353" i="1"/>
  <c r="AB353" i="1" s="1"/>
  <c r="Q353" i="1"/>
  <c r="V387" i="1"/>
  <c r="AB387" i="1" s="1"/>
  <c r="R387" i="1"/>
  <c r="X387" i="1" s="1"/>
  <c r="T385" i="1"/>
  <c r="Z385" i="1" s="1"/>
  <c r="U387" i="1"/>
  <c r="AA387" i="1" s="1"/>
  <c r="V385" i="1"/>
  <c r="AB385" i="1" s="1"/>
  <c r="Q385" i="1"/>
  <c r="T387" i="1"/>
  <c r="Z387" i="1" s="1"/>
  <c r="U385" i="1"/>
  <c r="AA385" i="1" s="1"/>
  <c r="S387" i="1"/>
  <c r="Y387" i="1" s="1"/>
  <c r="S385" i="1"/>
  <c r="Y385" i="1" s="1"/>
  <c r="Q387" i="1"/>
  <c r="R385" i="1"/>
  <c r="X385" i="1" s="1"/>
  <c r="T327" i="25"/>
  <c r="Z327" i="25" s="1"/>
  <c r="V325" i="25"/>
  <c r="AB325" i="25" s="1"/>
  <c r="R325" i="25"/>
  <c r="X325" i="25" s="1"/>
  <c r="S327" i="25"/>
  <c r="Y327" i="25" s="1"/>
  <c r="U325" i="25"/>
  <c r="AA325" i="25" s="1"/>
  <c r="Q325" i="25"/>
  <c r="V327" i="25"/>
  <c r="AB327" i="25" s="1"/>
  <c r="R327" i="25"/>
  <c r="X327" i="25" s="1"/>
  <c r="T325" i="25"/>
  <c r="Z325" i="25" s="1"/>
  <c r="U327" i="25"/>
  <c r="AA327" i="25" s="1"/>
  <c r="Q327" i="25"/>
  <c r="S325" i="25"/>
  <c r="Y325" i="25" s="1"/>
  <c r="T355" i="25"/>
  <c r="Z355" i="25" s="1"/>
  <c r="V353" i="25"/>
  <c r="AB353" i="25" s="1"/>
  <c r="R353" i="25"/>
  <c r="X353" i="25" s="1"/>
  <c r="S355" i="25"/>
  <c r="Y355" i="25" s="1"/>
  <c r="U353" i="25"/>
  <c r="AA353" i="25" s="1"/>
  <c r="Q353" i="25"/>
  <c r="V355" i="25"/>
  <c r="AB355" i="25" s="1"/>
  <c r="R355" i="25"/>
  <c r="X355" i="25" s="1"/>
  <c r="T353" i="25"/>
  <c r="Z353" i="25" s="1"/>
  <c r="U355" i="25"/>
  <c r="AA355" i="25" s="1"/>
  <c r="Q355" i="25"/>
  <c r="S353" i="25"/>
  <c r="Y353" i="25" s="1"/>
  <c r="V499" i="1"/>
  <c r="AB499" i="1" s="1"/>
  <c r="R499" i="1"/>
  <c r="X499" i="1" s="1"/>
  <c r="T497" i="1"/>
  <c r="Z497" i="1" s="1"/>
  <c r="U499" i="1"/>
  <c r="AA499" i="1" s="1"/>
  <c r="V497" i="1"/>
  <c r="AB497" i="1" s="1"/>
  <c r="Q497" i="1"/>
  <c r="T499" i="1"/>
  <c r="Z499" i="1" s="1"/>
  <c r="U497" i="1"/>
  <c r="AA497" i="1" s="1"/>
  <c r="S499" i="1"/>
  <c r="Y499" i="1" s="1"/>
  <c r="S497" i="1"/>
  <c r="Y497" i="1" s="1"/>
  <c r="Q499" i="1"/>
  <c r="R497" i="1"/>
  <c r="X497" i="1" s="1"/>
  <c r="U531" i="1"/>
  <c r="AA531" i="1" s="1"/>
  <c r="Q531" i="1"/>
  <c r="S529" i="1"/>
  <c r="Y529" i="1" s="1"/>
  <c r="T531" i="1"/>
  <c r="Z531" i="1" s="1"/>
  <c r="V529" i="1"/>
  <c r="AB529" i="1" s="1"/>
  <c r="R529" i="1"/>
  <c r="X529" i="1" s="1"/>
  <c r="S531" i="1"/>
  <c r="Y531" i="1" s="1"/>
  <c r="U529" i="1"/>
  <c r="AA529" i="1" s="1"/>
  <c r="Q529" i="1"/>
  <c r="V531" i="1"/>
  <c r="AB531" i="1" s="1"/>
  <c r="R531" i="1"/>
  <c r="X531" i="1" s="1"/>
  <c r="T529" i="1"/>
  <c r="Z529" i="1" s="1"/>
  <c r="T359" i="25"/>
  <c r="Z359" i="25" s="1"/>
  <c r="V357" i="25"/>
  <c r="AB357" i="25" s="1"/>
  <c r="R357" i="25"/>
  <c r="X357" i="25" s="1"/>
  <c r="S359" i="25"/>
  <c r="Y359" i="25" s="1"/>
  <c r="U357" i="25"/>
  <c r="AA357" i="25" s="1"/>
  <c r="Q357" i="25"/>
  <c r="V359" i="25"/>
  <c r="AB359" i="25" s="1"/>
  <c r="R359" i="25"/>
  <c r="X359" i="25" s="1"/>
  <c r="T357" i="25"/>
  <c r="Z357" i="25" s="1"/>
  <c r="U359" i="25"/>
  <c r="AA359" i="25" s="1"/>
  <c r="Q359" i="25"/>
  <c r="S357" i="25"/>
  <c r="Y357" i="25" s="1"/>
  <c r="T555" i="1"/>
  <c r="Z555" i="1" s="1"/>
  <c r="V553" i="1"/>
  <c r="AB553" i="1" s="1"/>
  <c r="R553" i="1"/>
  <c r="X553" i="1" s="1"/>
  <c r="V555" i="1"/>
  <c r="AB555" i="1" s="1"/>
  <c r="Q555" i="1"/>
  <c r="Q553" i="1"/>
  <c r="U555" i="1"/>
  <c r="AA555" i="1" s="1"/>
  <c r="U553" i="1"/>
  <c r="AA553" i="1" s="1"/>
  <c r="S555" i="1"/>
  <c r="Y555" i="1" s="1"/>
  <c r="T553" i="1"/>
  <c r="Z553" i="1" s="1"/>
  <c r="R555" i="1"/>
  <c r="X555" i="1" s="1"/>
  <c r="S553" i="1"/>
  <c r="Y553" i="1" s="1"/>
  <c r="V323" i="1"/>
  <c r="AB323" i="1" s="1"/>
  <c r="R323" i="1"/>
  <c r="X323" i="1" s="1"/>
  <c r="T321" i="1"/>
  <c r="Z321" i="1" s="1"/>
  <c r="T323" i="1"/>
  <c r="Z323" i="1" s="1"/>
  <c r="U321" i="1"/>
  <c r="AA321" i="1" s="1"/>
  <c r="S323" i="1"/>
  <c r="Y323" i="1" s="1"/>
  <c r="S321" i="1"/>
  <c r="Y321" i="1" s="1"/>
  <c r="Q323" i="1"/>
  <c r="R321" i="1"/>
  <c r="X321" i="1" s="1"/>
  <c r="U323" i="1"/>
  <c r="AA323" i="1" s="1"/>
  <c r="V321" i="1"/>
  <c r="AB321" i="1" s="1"/>
  <c r="Q321" i="1"/>
  <c r="V391" i="1"/>
  <c r="AB391" i="1" s="1"/>
  <c r="R391" i="1"/>
  <c r="X391" i="1" s="1"/>
  <c r="T389" i="1"/>
  <c r="Z389" i="1" s="1"/>
  <c r="T391" i="1"/>
  <c r="Z391" i="1" s="1"/>
  <c r="U389" i="1"/>
  <c r="AA389" i="1" s="1"/>
  <c r="S391" i="1"/>
  <c r="Y391" i="1" s="1"/>
  <c r="S389" i="1"/>
  <c r="Y389" i="1" s="1"/>
  <c r="Q391" i="1"/>
  <c r="R389" i="1"/>
  <c r="X389" i="1" s="1"/>
  <c r="U391" i="1"/>
  <c r="AA391" i="1" s="1"/>
  <c r="V389" i="1"/>
  <c r="AB389" i="1" s="1"/>
  <c r="Q389" i="1"/>
  <c r="V443" i="1"/>
  <c r="AB443" i="1" s="1"/>
  <c r="R443" i="1"/>
  <c r="X443" i="1" s="1"/>
  <c r="T441" i="1"/>
  <c r="Z441" i="1" s="1"/>
  <c r="S443" i="1"/>
  <c r="Y443" i="1" s="1"/>
  <c r="S441" i="1"/>
  <c r="Y441" i="1" s="1"/>
  <c r="Q443" i="1"/>
  <c r="R441" i="1"/>
  <c r="X441" i="1" s="1"/>
  <c r="U443" i="1"/>
  <c r="AA443" i="1" s="1"/>
  <c r="V441" i="1"/>
  <c r="AB441" i="1" s="1"/>
  <c r="Q441" i="1"/>
  <c r="T443" i="1"/>
  <c r="Z443" i="1" s="1"/>
  <c r="U441" i="1"/>
  <c r="AA441" i="1" s="1"/>
  <c r="V455" i="1"/>
  <c r="AB455" i="1" s="1"/>
  <c r="R455" i="1"/>
  <c r="X455" i="1" s="1"/>
  <c r="T453" i="1"/>
  <c r="Z453" i="1" s="1"/>
  <c r="T455" i="1"/>
  <c r="Z455" i="1" s="1"/>
  <c r="U453" i="1"/>
  <c r="AA453" i="1" s="1"/>
  <c r="S455" i="1"/>
  <c r="Y455" i="1" s="1"/>
  <c r="S453" i="1"/>
  <c r="Y453" i="1" s="1"/>
  <c r="Q455" i="1"/>
  <c r="R453" i="1"/>
  <c r="X453" i="1" s="1"/>
  <c r="U455" i="1"/>
  <c r="AA455" i="1" s="1"/>
  <c r="V453" i="1"/>
  <c r="AB453" i="1" s="1"/>
  <c r="Q453" i="1"/>
  <c r="V331" i="1"/>
  <c r="AB331" i="1" s="1"/>
  <c r="R331" i="1"/>
  <c r="X331" i="1" s="1"/>
  <c r="T329" i="1"/>
  <c r="Z329" i="1" s="1"/>
  <c r="Q331" i="1"/>
  <c r="R329" i="1"/>
  <c r="X329" i="1" s="1"/>
  <c r="U331" i="1"/>
  <c r="AA331" i="1" s="1"/>
  <c r="V329" i="1"/>
  <c r="AB329" i="1" s="1"/>
  <c r="Q329" i="1"/>
  <c r="T331" i="1"/>
  <c r="Z331" i="1" s="1"/>
  <c r="U329" i="1"/>
  <c r="AA329" i="1" s="1"/>
  <c r="S331" i="1"/>
  <c r="Y331" i="1" s="1"/>
  <c r="S329" i="1"/>
  <c r="Y329" i="1" s="1"/>
  <c r="T287" i="25"/>
  <c r="Z287" i="25" s="1"/>
  <c r="V285" i="25"/>
  <c r="AB285" i="25" s="1"/>
  <c r="R285" i="25"/>
  <c r="X285" i="25" s="1"/>
  <c r="S287" i="25"/>
  <c r="Y287" i="25" s="1"/>
  <c r="U285" i="25"/>
  <c r="AA285" i="25" s="1"/>
  <c r="Q285" i="25"/>
  <c r="U287" i="25"/>
  <c r="AA287" i="25" s="1"/>
  <c r="Q287" i="25"/>
  <c r="S285" i="25"/>
  <c r="Y285" i="25" s="1"/>
  <c r="R287" i="25"/>
  <c r="X287" i="25" s="1"/>
  <c r="T285" i="25"/>
  <c r="Z285" i="25" s="1"/>
  <c r="V287" i="25"/>
  <c r="AB287" i="25" s="1"/>
  <c r="T311" i="25"/>
  <c r="Z311" i="25" s="1"/>
  <c r="V309" i="25"/>
  <c r="AB309" i="25" s="1"/>
  <c r="R309" i="25"/>
  <c r="X309" i="25" s="1"/>
  <c r="S311" i="25"/>
  <c r="Y311" i="25" s="1"/>
  <c r="U309" i="25"/>
  <c r="AA309" i="25" s="1"/>
  <c r="Q309" i="25"/>
  <c r="V311" i="25"/>
  <c r="AB311" i="25" s="1"/>
  <c r="R311" i="25"/>
  <c r="X311" i="25" s="1"/>
  <c r="T309" i="25"/>
  <c r="Z309" i="25" s="1"/>
  <c r="U311" i="25"/>
  <c r="AA311" i="25" s="1"/>
  <c r="Q311" i="25"/>
  <c r="S309" i="25"/>
  <c r="Y309" i="25" s="1"/>
  <c r="V399" i="1"/>
  <c r="AB399" i="1" s="1"/>
  <c r="R399" i="1"/>
  <c r="X399" i="1" s="1"/>
  <c r="T397" i="1"/>
  <c r="Z397" i="1" s="1"/>
  <c r="Q399" i="1"/>
  <c r="R397" i="1"/>
  <c r="X397" i="1" s="1"/>
  <c r="U399" i="1"/>
  <c r="AA399" i="1" s="1"/>
  <c r="V397" i="1"/>
  <c r="AB397" i="1" s="1"/>
  <c r="Q397" i="1"/>
  <c r="T399" i="1"/>
  <c r="Z399" i="1" s="1"/>
  <c r="U397" i="1"/>
  <c r="AA397" i="1" s="1"/>
  <c r="S399" i="1"/>
  <c r="Y399" i="1" s="1"/>
  <c r="S397" i="1"/>
  <c r="Y397" i="1" s="1"/>
  <c r="T343" i="25"/>
  <c r="Z343" i="25" s="1"/>
  <c r="V341" i="25"/>
  <c r="AB341" i="25" s="1"/>
  <c r="R341" i="25"/>
  <c r="X341" i="25" s="1"/>
  <c r="S343" i="25"/>
  <c r="Y343" i="25" s="1"/>
  <c r="U341" i="25"/>
  <c r="AA341" i="25" s="1"/>
  <c r="Q341" i="25"/>
  <c r="V343" i="25"/>
  <c r="AB343" i="25" s="1"/>
  <c r="R343" i="25"/>
  <c r="X343" i="25" s="1"/>
  <c r="T341" i="25"/>
  <c r="Z341" i="25" s="1"/>
  <c r="U343" i="25"/>
  <c r="AA343" i="25" s="1"/>
  <c r="Q343" i="25"/>
  <c r="S341" i="25"/>
  <c r="Y341" i="25" s="1"/>
  <c r="V503" i="1"/>
  <c r="AB503" i="1" s="1"/>
  <c r="R503" i="1"/>
  <c r="X503" i="1" s="1"/>
  <c r="T501" i="1"/>
  <c r="Z501" i="1" s="1"/>
  <c r="T503" i="1"/>
  <c r="Z503" i="1" s="1"/>
  <c r="U501" i="1"/>
  <c r="AA501" i="1" s="1"/>
  <c r="S503" i="1"/>
  <c r="Y503" i="1" s="1"/>
  <c r="S501" i="1"/>
  <c r="Y501" i="1" s="1"/>
  <c r="Q503" i="1"/>
  <c r="R501" i="1"/>
  <c r="X501" i="1" s="1"/>
  <c r="U503" i="1"/>
  <c r="AA503" i="1" s="1"/>
  <c r="V501" i="1"/>
  <c r="AB501" i="1" s="1"/>
  <c r="Q501" i="1"/>
  <c r="S267" i="25"/>
  <c r="Y267" i="25" s="1"/>
  <c r="U265" i="25"/>
  <c r="AA265" i="25" s="1"/>
  <c r="Q265" i="25"/>
  <c r="V267" i="25"/>
  <c r="AB267" i="25" s="1"/>
  <c r="R267" i="25"/>
  <c r="X267" i="25" s="1"/>
  <c r="T265" i="25"/>
  <c r="Z265" i="25" s="1"/>
  <c r="U267" i="25"/>
  <c r="AA267" i="25" s="1"/>
  <c r="Q267" i="25"/>
  <c r="S265" i="25"/>
  <c r="Y265" i="25" s="1"/>
  <c r="T267" i="25"/>
  <c r="Z267" i="25" s="1"/>
  <c r="V265" i="25"/>
  <c r="AB265" i="25" s="1"/>
  <c r="R265" i="25"/>
  <c r="X265" i="25" s="1"/>
  <c r="V351" i="1"/>
  <c r="AB351" i="1" s="1"/>
  <c r="R351" i="1"/>
  <c r="X351" i="1" s="1"/>
  <c r="T349" i="1"/>
  <c r="Z349" i="1" s="1"/>
  <c r="U351" i="1"/>
  <c r="AA351" i="1" s="1"/>
  <c r="V349" i="1"/>
  <c r="AB349" i="1" s="1"/>
  <c r="Q349" i="1"/>
  <c r="T351" i="1"/>
  <c r="Z351" i="1" s="1"/>
  <c r="U349" i="1"/>
  <c r="AA349" i="1" s="1"/>
  <c r="S351" i="1"/>
  <c r="Y351" i="1" s="1"/>
  <c r="S349" i="1"/>
  <c r="Y349" i="1" s="1"/>
  <c r="Q351" i="1"/>
  <c r="R349" i="1"/>
  <c r="X349" i="1" s="1"/>
  <c r="V383" i="1"/>
  <c r="AB383" i="1" s="1"/>
  <c r="R383" i="1"/>
  <c r="X383" i="1" s="1"/>
  <c r="T381" i="1"/>
  <c r="Z381" i="1" s="1"/>
  <c r="Q383" i="1"/>
  <c r="R381" i="1"/>
  <c r="X381" i="1" s="1"/>
  <c r="U383" i="1"/>
  <c r="AA383" i="1" s="1"/>
  <c r="V381" i="1"/>
  <c r="AB381" i="1" s="1"/>
  <c r="Q381" i="1"/>
  <c r="T383" i="1"/>
  <c r="Z383" i="1" s="1"/>
  <c r="U381" i="1"/>
  <c r="AA381" i="1" s="1"/>
  <c r="S383" i="1"/>
  <c r="Y383" i="1" s="1"/>
  <c r="S381" i="1"/>
  <c r="Y381" i="1" s="1"/>
  <c r="T331" i="25"/>
  <c r="Z331" i="25" s="1"/>
  <c r="V329" i="25"/>
  <c r="AB329" i="25" s="1"/>
  <c r="R329" i="25"/>
  <c r="X329" i="25" s="1"/>
  <c r="S331" i="25"/>
  <c r="Y331" i="25" s="1"/>
  <c r="U329" i="25"/>
  <c r="AA329" i="25" s="1"/>
  <c r="Q329" i="25"/>
  <c r="V331" i="25"/>
  <c r="AB331" i="25" s="1"/>
  <c r="R331" i="25"/>
  <c r="X331" i="25" s="1"/>
  <c r="T329" i="25"/>
  <c r="Z329" i="25" s="1"/>
  <c r="U331" i="25"/>
  <c r="AA331" i="25" s="1"/>
  <c r="Q331" i="25"/>
  <c r="S329" i="25"/>
  <c r="Y329" i="25" s="1"/>
  <c r="T351" i="25"/>
  <c r="Z351" i="25" s="1"/>
  <c r="V349" i="25"/>
  <c r="AB349" i="25" s="1"/>
  <c r="R349" i="25"/>
  <c r="X349" i="25" s="1"/>
  <c r="S351" i="25"/>
  <c r="Y351" i="25" s="1"/>
  <c r="U349" i="25"/>
  <c r="AA349" i="25" s="1"/>
  <c r="Q349" i="25"/>
  <c r="V351" i="25"/>
  <c r="AB351" i="25" s="1"/>
  <c r="R351" i="25"/>
  <c r="X351" i="25" s="1"/>
  <c r="T349" i="25"/>
  <c r="Z349" i="25" s="1"/>
  <c r="U351" i="25"/>
  <c r="AA351" i="25" s="1"/>
  <c r="Q351" i="25"/>
  <c r="S349" i="25"/>
  <c r="Y349" i="25" s="1"/>
  <c r="V495" i="1"/>
  <c r="AB495" i="1" s="1"/>
  <c r="R495" i="1"/>
  <c r="X495" i="1" s="1"/>
  <c r="T493" i="1"/>
  <c r="Z493" i="1" s="1"/>
  <c r="Q495" i="1"/>
  <c r="R493" i="1"/>
  <c r="X493" i="1" s="1"/>
  <c r="U495" i="1"/>
  <c r="AA495" i="1" s="1"/>
  <c r="V493" i="1"/>
  <c r="AB493" i="1" s="1"/>
  <c r="Q493" i="1"/>
  <c r="T495" i="1"/>
  <c r="Z495" i="1" s="1"/>
  <c r="U493" i="1"/>
  <c r="AA493" i="1" s="1"/>
  <c r="S495" i="1"/>
  <c r="Y495" i="1" s="1"/>
  <c r="S493" i="1"/>
  <c r="Y493" i="1" s="1"/>
  <c r="U527" i="1"/>
  <c r="AA527" i="1" s="1"/>
  <c r="Q527" i="1"/>
  <c r="S525" i="1"/>
  <c r="Y525" i="1" s="1"/>
  <c r="T527" i="1"/>
  <c r="Z527" i="1" s="1"/>
  <c r="V525" i="1"/>
  <c r="AB525" i="1" s="1"/>
  <c r="R525" i="1"/>
  <c r="X525" i="1" s="1"/>
  <c r="S527" i="1"/>
  <c r="Y527" i="1" s="1"/>
  <c r="U525" i="1"/>
  <c r="AA525" i="1" s="1"/>
  <c r="Q525" i="1"/>
  <c r="V527" i="1"/>
  <c r="AB527" i="1" s="1"/>
  <c r="R527" i="1"/>
  <c r="X527" i="1" s="1"/>
  <c r="T525" i="1"/>
  <c r="Z525" i="1" s="1"/>
  <c r="T363" i="25"/>
  <c r="Z363" i="25" s="1"/>
  <c r="V361" i="25"/>
  <c r="AB361" i="25" s="1"/>
  <c r="R361" i="25"/>
  <c r="X361" i="25" s="1"/>
  <c r="S363" i="25"/>
  <c r="Y363" i="25" s="1"/>
  <c r="U361" i="25"/>
  <c r="AA361" i="25" s="1"/>
  <c r="Q361" i="25"/>
  <c r="V363" i="25"/>
  <c r="AB363" i="25" s="1"/>
  <c r="R363" i="25"/>
  <c r="X363" i="25" s="1"/>
  <c r="T361" i="25"/>
  <c r="Z361" i="25" s="1"/>
  <c r="U363" i="25"/>
  <c r="AA363" i="25" s="1"/>
  <c r="Q363" i="25"/>
  <c r="S361" i="25"/>
  <c r="Y361" i="25" s="1"/>
  <c r="T551" i="1"/>
  <c r="Z551" i="1" s="1"/>
  <c r="V549" i="1"/>
  <c r="AB549" i="1" s="1"/>
  <c r="R549" i="1"/>
  <c r="X549" i="1" s="1"/>
  <c r="R551" i="1"/>
  <c r="X551" i="1" s="1"/>
  <c r="S549" i="1"/>
  <c r="Y549" i="1" s="1"/>
  <c r="V551" i="1"/>
  <c r="AB551" i="1" s="1"/>
  <c r="Q551" i="1"/>
  <c r="Q549" i="1"/>
  <c r="U551" i="1"/>
  <c r="AA551" i="1" s="1"/>
  <c r="U549" i="1"/>
  <c r="AA549" i="1" s="1"/>
  <c r="S551" i="1"/>
  <c r="Y551" i="1" s="1"/>
  <c r="T549" i="1"/>
  <c r="Z549" i="1" s="1"/>
  <c r="V479" i="1"/>
  <c r="AB479" i="1" s="1"/>
  <c r="R479" i="1"/>
  <c r="X479" i="1" s="1"/>
  <c r="T477" i="1"/>
  <c r="Z477" i="1" s="1"/>
  <c r="Q479" i="1"/>
  <c r="R477" i="1"/>
  <c r="X477" i="1" s="1"/>
  <c r="U479" i="1"/>
  <c r="AA479" i="1" s="1"/>
  <c r="V477" i="1"/>
  <c r="AB477" i="1" s="1"/>
  <c r="Q477" i="1"/>
  <c r="T479" i="1"/>
  <c r="Z479" i="1" s="1"/>
  <c r="U477" i="1"/>
  <c r="AA477" i="1" s="1"/>
  <c r="S479" i="1"/>
  <c r="Y479" i="1" s="1"/>
  <c r="S477" i="1"/>
  <c r="Y477" i="1" s="1"/>
  <c r="T307" i="25"/>
  <c r="Z307" i="25" s="1"/>
  <c r="V305" i="25"/>
  <c r="AB305" i="25" s="1"/>
  <c r="R305" i="25"/>
  <c r="X305" i="25" s="1"/>
  <c r="S307" i="25"/>
  <c r="Y307" i="25" s="1"/>
  <c r="U305" i="25"/>
  <c r="AA305" i="25" s="1"/>
  <c r="Q305" i="25"/>
  <c r="V307" i="25"/>
  <c r="AB307" i="25" s="1"/>
  <c r="R307" i="25"/>
  <c r="X307" i="25" s="1"/>
  <c r="T305" i="25"/>
  <c r="Z305" i="25" s="1"/>
  <c r="U307" i="25"/>
  <c r="AA307" i="25" s="1"/>
  <c r="Q307" i="25"/>
  <c r="S305" i="25"/>
  <c r="Y305" i="25" s="1"/>
  <c r="V371" i="1"/>
  <c r="AB371" i="1" s="1"/>
  <c r="R371" i="1"/>
  <c r="X371" i="1" s="1"/>
  <c r="T369" i="1"/>
  <c r="Z369" i="1" s="1"/>
  <c r="U371" i="1"/>
  <c r="AA371" i="1" s="1"/>
  <c r="V369" i="1"/>
  <c r="AB369" i="1" s="1"/>
  <c r="Q369" i="1"/>
  <c r="S371" i="1"/>
  <c r="Y371" i="1" s="1"/>
  <c r="S369" i="1"/>
  <c r="Y369" i="1" s="1"/>
  <c r="Q371" i="1"/>
  <c r="R369" i="1"/>
  <c r="X369" i="1" s="1"/>
  <c r="T371" i="1"/>
  <c r="Z371" i="1" s="1"/>
  <c r="U369" i="1"/>
  <c r="AA369" i="1" s="1"/>
  <c r="U535" i="1"/>
  <c r="AA535" i="1" s="1"/>
  <c r="Q535" i="1"/>
  <c r="S533" i="1"/>
  <c r="Y533" i="1" s="1"/>
  <c r="T535" i="1"/>
  <c r="Z535" i="1" s="1"/>
  <c r="V533" i="1"/>
  <c r="AB533" i="1" s="1"/>
  <c r="R533" i="1"/>
  <c r="X533" i="1" s="1"/>
  <c r="S535" i="1"/>
  <c r="Y535" i="1" s="1"/>
  <c r="U533" i="1"/>
  <c r="AA533" i="1" s="1"/>
  <c r="Q533" i="1"/>
  <c r="V535" i="1"/>
  <c r="AB535" i="1" s="1"/>
  <c r="R535" i="1"/>
  <c r="X535" i="1" s="1"/>
  <c r="T533" i="1"/>
  <c r="Z533" i="1" s="1"/>
  <c r="S259" i="25"/>
  <c r="Y259" i="25" s="1"/>
  <c r="U257" i="25"/>
  <c r="AA257" i="25" s="1"/>
  <c r="Q257" i="25"/>
  <c r="V259" i="25"/>
  <c r="AB259" i="25" s="1"/>
  <c r="R259" i="25"/>
  <c r="X259" i="25" s="1"/>
  <c r="T257" i="25"/>
  <c r="Z257" i="25" s="1"/>
  <c r="U259" i="25"/>
  <c r="AA259" i="25" s="1"/>
  <c r="Q259" i="25"/>
  <c r="S257" i="25"/>
  <c r="Y257" i="25" s="1"/>
  <c r="T259" i="25"/>
  <c r="Z259" i="25" s="1"/>
  <c r="V257" i="25"/>
  <c r="AB257" i="25" s="1"/>
  <c r="R257" i="25"/>
  <c r="X257" i="25" s="1"/>
  <c r="V343" i="1"/>
  <c r="AB343" i="1" s="1"/>
  <c r="R343" i="1"/>
  <c r="X343" i="1" s="1"/>
  <c r="T341" i="1"/>
  <c r="Z341" i="1" s="1"/>
  <c r="S343" i="1"/>
  <c r="Y343" i="1" s="1"/>
  <c r="S341" i="1"/>
  <c r="Y341" i="1" s="1"/>
  <c r="Q343" i="1"/>
  <c r="R341" i="1"/>
  <c r="X341" i="1" s="1"/>
  <c r="U343" i="1"/>
  <c r="AA343" i="1" s="1"/>
  <c r="V341" i="1"/>
  <c r="AB341" i="1" s="1"/>
  <c r="Q341" i="1"/>
  <c r="T343" i="1"/>
  <c r="Z343" i="1" s="1"/>
  <c r="U341" i="1"/>
  <c r="AA341" i="1" s="1"/>
  <c r="V375" i="1"/>
  <c r="AB375" i="1" s="1"/>
  <c r="R375" i="1"/>
  <c r="X375" i="1" s="1"/>
  <c r="T373" i="1"/>
  <c r="Z373" i="1" s="1"/>
  <c r="T375" i="1"/>
  <c r="Z375" i="1" s="1"/>
  <c r="U373" i="1"/>
  <c r="AA373" i="1" s="1"/>
  <c r="S375" i="1"/>
  <c r="Y375" i="1" s="1"/>
  <c r="S373" i="1"/>
  <c r="Y373" i="1" s="1"/>
  <c r="Q375" i="1"/>
  <c r="R373" i="1"/>
  <c r="X373" i="1" s="1"/>
  <c r="U375" i="1"/>
  <c r="AA375" i="1" s="1"/>
  <c r="V373" i="1"/>
  <c r="AB373" i="1" s="1"/>
  <c r="Q373" i="1"/>
  <c r="V435" i="1"/>
  <c r="AB435" i="1" s="1"/>
  <c r="R435" i="1"/>
  <c r="X435" i="1" s="1"/>
  <c r="T433" i="1"/>
  <c r="Z433" i="1" s="1"/>
  <c r="U435" i="1"/>
  <c r="AA435" i="1" s="1"/>
  <c r="V433" i="1"/>
  <c r="AB433" i="1" s="1"/>
  <c r="Q433" i="1"/>
  <c r="T435" i="1"/>
  <c r="Z435" i="1" s="1"/>
  <c r="U433" i="1"/>
  <c r="AA433" i="1" s="1"/>
  <c r="S435" i="1"/>
  <c r="Y435" i="1" s="1"/>
  <c r="S433" i="1"/>
  <c r="Y433" i="1" s="1"/>
  <c r="Q435" i="1"/>
  <c r="R433" i="1"/>
  <c r="X433" i="1" s="1"/>
  <c r="V491" i="1"/>
  <c r="AB491" i="1" s="1"/>
  <c r="R491" i="1"/>
  <c r="X491" i="1" s="1"/>
  <c r="T489" i="1"/>
  <c r="Z489" i="1" s="1"/>
  <c r="S491" i="1"/>
  <c r="Y491" i="1" s="1"/>
  <c r="S489" i="1"/>
  <c r="Y489" i="1" s="1"/>
  <c r="Q491" i="1"/>
  <c r="R489" i="1"/>
  <c r="X489" i="1" s="1"/>
  <c r="U491" i="1"/>
  <c r="AA491" i="1" s="1"/>
  <c r="V489" i="1"/>
  <c r="AB489" i="1" s="1"/>
  <c r="Q489" i="1"/>
  <c r="T491" i="1"/>
  <c r="Z491" i="1" s="1"/>
  <c r="U489" i="1"/>
  <c r="AA489" i="1" s="1"/>
  <c r="U523" i="1"/>
  <c r="AA523" i="1" s="1"/>
  <c r="Q523" i="1"/>
  <c r="S521" i="1"/>
  <c r="Y521" i="1" s="1"/>
  <c r="T523" i="1"/>
  <c r="Z523" i="1" s="1"/>
  <c r="V521" i="1"/>
  <c r="AB521" i="1" s="1"/>
  <c r="R521" i="1"/>
  <c r="X521" i="1" s="1"/>
  <c r="S523" i="1"/>
  <c r="Y523" i="1" s="1"/>
  <c r="U521" i="1"/>
  <c r="AA521" i="1" s="1"/>
  <c r="Q521" i="1"/>
  <c r="V523" i="1"/>
  <c r="AB523" i="1" s="1"/>
  <c r="R523" i="1"/>
  <c r="X523" i="1" s="1"/>
  <c r="T521" i="1"/>
  <c r="Z521" i="1" s="1"/>
  <c r="T299" i="25"/>
  <c r="Z299" i="25" s="1"/>
  <c r="V297" i="25"/>
  <c r="AB297" i="25" s="1"/>
  <c r="R297" i="25"/>
  <c r="X297" i="25" s="1"/>
  <c r="S299" i="25"/>
  <c r="Y299" i="25" s="1"/>
  <c r="U297" i="25"/>
  <c r="AA297" i="25" s="1"/>
  <c r="Q297" i="25"/>
  <c r="V299" i="25"/>
  <c r="AB299" i="25" s="1"/>
  <c r="R299" i="25"/>
  <c r="X299" i="25" s="1"/>
  <c r="T297" i="25"/>
  <c r="Z297" i="25" s="1"/>
  <c r="U299" i="25"/>
  <c r="AA299" i="25" s="1"/>
  <c r="Q299" i="25"/>
  <c r="S297" i="25"/>
  <c r="Y297" i="25" s="1"/>
  <c r="T323" i="25"/>
  <c r="Z323" i="25" s="1"/>
  <c r="V321" i="25"/>
  <c r="AB321" i="25" s="1"/>
  <c r="R321" i="25"/>
  <c r="X321" i="25" s="1"/>
  <c r="S323" i="25"/>
  <c r="Y323" i="25" s="1"/>
  <c r="U321" i="25"/>
  <c r="AA321" i="25" s="1"/>
  <c r="Q321" i="25"/>
  <c r="V323" i="25"/>
  <c r="AB323" i="25" s="1"/>
  <c r="R323" i="25"/>
  <c r="X323" i="25" s="1"/>
  <c r="T321" i="25"/>
  <c r="Z321" i="25" s="1"/>
  <c r="U323" i="25"/>
  <c r="AA323" i="25" s="1"/>
  <c r="Q323" i="25"/>
  <c r="S321" i="25"/>
  <c r="Y321" i="25" s="1"/>
  <c r="V411" i="1"/>
  <c r="AB411" i="1" s="1"/>
  <c r="R411" i="1"/>
  <c r="X411" i="1" s="1"/>
  <c r="T409" i="1"/>
  <c r="Z409" i="1" s="1"/>
  <c r="S411" i="1"/>
  <c r="Y411" i="1" s="1"/>
  <c r="S409" i="1"/>
  <c r="Y409" i="1" s="1"/>
  <c r="Q411" i="1"/>
  <c r="R409" i="1"/>
  <c r="X409" i="1" s="1"/>
  <c r="U411" i="1"/>
  <c r="AA411" i="1" s="1"/>
  <c r="V409" i="1"/>
  <c r="AB409" i="1" s="1"/>
  <c r="Q409" i="1"/>
  <c r="T411" i="1"/>
  <c r="Z411" i="1" s="1"/>
  <c r="U409" i="1"/>
  <c r="AA409" i="1" s="1"/>
  <c r="V451" i="1"/>
  <c r="AB451" i="1" s="1"/>
  <c r="R451" i="1"/>
  <c r="X451" i="1" s="1"/>
  <c r="T449" i="1"/>
  <c r="Z449" i="1" s="1"/>
  <c r="U451" i="1"/>
  <c r="AA451" i="1" s="1"/>
  <c r="V449" i="1"/>
  <c r="AB449" i="1" s="1"/>
  <c r="Q449" i="1"/>
  <c r="T451" i="1"/>
  <c r="Z451" i="1" s="1"/>
  <c r="U449" i="1"/>
  <c r="AA449" i="1" s="1"/>
  <c r="S451" i="1"/>
  <c r="Y451" i="1" s="1"/>
  <c r="S449" i="1"/>
  <c r="Y449" i="1" s="1"/>
  <c r="Q451" i="1"/>
  <c r="R449" i="1"/>
  <c r="X449" i="1" s="1"/>
  <c r="V471" i="1"/>
  <c r="AB471" i="1" s="1"/>
  <c r="R471" i="1"/>
  <c r="X471" i="1" s="1"/>
  <c r="T469" i="1"/>
  <c r="Z469" i="1" s="1"/>
  <c r="T471" i="1"/>
  <c r="Z471" i="1" s="1"/>
  <c r="U469" i="1"/>
  <c r="AA469" i="1" s="1"/>
  <c r="S471" i="1"/>
  <c r="Y471" i="1" s="1"/>
  <c r="S469" i="1"/>
  <c r="Y469" i="1" s="1"/>
  <c r="Q471" i="1"/>
  <c r="R469" i="1"/>
  <c r="X469" i="1" s="1"/>
  <c r="U471" i="1"/>
  <c r="AA471" i="1" s="1"/>
  <c r="V469" i="1"/>
  <c r="AB469" i="1" s="1"/>
  <c r="Q469" i="1"/>
  <c r="V35" i="23"/>
  <c r="AB35" i="23" s="1"/>
  <c r="R35" i="23"/>
  <c r="X35" i="23" s="1"/>
  <c r="T33" i="23"/>
  <c r="Z33" i="23" s="1"/>
  <c r="U35" i="23"/>
  <c r="AA35" i="23" s="1"/>
  <c r="Q35" i="23"/>
  <c r="S33" i="23"/>
  <c r="Y33" i="23" s="1"/>
  <c r="T35" i="23"/>
  <c r="Z35" i="23" s="1"/>
  <c r="V33" i="23"/>
  <c r="AB33" i="23" s="1"/>
  <c r="R33" i="23"/>
  <c r="X33" i="23" s="1"/>
  <c r="S35" i="23"/>
  <c r="Y35" i="23" s="1"/>
  <c r="U33" i="23"/>
  <c r="AA33" i="23" s="1"/>
  <c r="Q33" i="23"/>
  <c r="U543" i="1"/>
  <c r="AA543" i="1" s="1"/>
  <c r="Q543" i="1"/>
  <c r="S541" i="1"/>
  <c r="Y541" i="1" s="1"/>
  <c r="T543" i="1"/>
  <c r="Z543" i="1" s="1"/>
  <c r="V541" i="1"/>
  <c r="AB541" i="1" s="1"/>
  <c r="R541" i="1"/>
  <c r="X541" i="1" s="1"/>
  <c r="S543" i="1"/>
  <c r="Y543" i="1" s="1"/>
  <c r="U541" i="1"/>
  <c r="AA541" i="1" s="1"/>
  <c r="Q541" i="1"/>
  <c r="V543" i="1"/>
  <c r="AB543" i="1" s="1"/>
  <c r="R543" i="1"/>
  <c r="X543" i="1" s="1"/>
  <c r="T541" i="1"/>
  <c r="Z541" i="1" s="1"/>
  <c r="V467" i="1"/>
  <c r="AB467" i="1" s="1"/>
  <c r="R467" i="1"/>
  <c r="X467" i="1" s="1"/>
  <c r="T465" i="1"/>
  <c r="Z465" i="1" s="1"/>
  <c r="U467" i="1"/>
  <c r="AA467" i="1" s="1"/>
  <c r="V465" i="1"/>
  <c r="AB465" i="1" s="1"/>
  <c r="Q465" i="1"/>
  <c r="T467" i="1"/>
  <c r="Z467" i="1" s="1"/>
  <c r="U465" i="1"/>
  <c r="AA465" i="1" s="1"/>
  <c r="S467" i="1"/>
  <c r="Y467" i="1" s="1"/>
  <c r="S465" i="1"/>
  <c r="Y465" i="1" s="1"/>
  <c r="Q467" i="1"/>
  <c r="R465" i="1"/>
  <c r="X465" i="1" s="1"/>
  <c r="T515" i="1"/>
  <c r="Z515" i="1" s="1"/>
  <c r="V513" i="1"/>
  <c r="AB513" i="1" s="1"/>
  <c r="S515" i="1"/>
  <c r="Y515" i="1" s="1"/>
  <c r="U513" i="1"/>
  <c r="AA513" i="1" s="1"/>
  <c r="Q513" i="1"/>
  <c r="V515" i="1"/>
  <c r="AB515" i="1" s="1"/>
  <c r="R515" i="1"/>
  <c r="X515" i="1" s="1"/>
  <c r="T513" i="1"/>
  <c r="Z513" i="1" s="1"/>
  <c r="Q515" i="1"/>
  <c r="S513" i="1"/>
  <c r="Y513" i="1" s="1"/>
  <c r="R513" i="1"/>
  <c r="X513" i="1" s="1"/>
  <c r="U515" i="1"/>
  <c r="AA515" i="1" s="1"/>
  <c r="V359" i="1"/>
  <c r="AB359" i="1" s="1"/>
  <c r="R359" i="1"/>
  <c r="X359" i="1" s="1"/>
  <c r="T357" i="1"/>
  <c r="Z357" i="1" s="1"/>
  <c r="S359" i="1"/>
  <c r="Y359" i="1" s="1"/>
  <c r="S357" i="1"/>
  <c r="Y357" i="1" s="1"/>
  <c r="Q359" i="1"/>
  <c r="R357" i="1"/>
  <c r="X357" i="1" s="1"/>
  <c r="U359" i="1"/>
  <c r="AA359" i="1" s="1"/>
  <c r="V357" i="1"/>
  <c r="AB357" i="1" s="1"/>
  <c r="Q357" i="1"/>
  <c r="T359" i="1"/>
  <c r="Z359" i="1" s="1"/>
  <c r="U357" i="1"/>
  <c r="AA357" i="1" s="1"/>
  <c r="S251" i="25"/>
  <c r="Y251" i="25" s="1"/>
  <c r="U249" i="25"/>
  <c r="AA249" i="25" s="1"/>
  <c r="Q249" i="25"/>
  <c r="V251" i="25"/>
  <c r="AB251" i="25" s="1"/>
  <c r="R251" i="25"/>
  <c r="X251" i="25" s="1"/>
  <c r="T249" i="25"/>
  <c r="Z249" i="25" s="1"/>
  <c r="U251" i="25"/>
  <c r="AA251" i="25" s="1"/>
  <c r="Q251" i="25"/>
  <c r="S249" i="25"/>
  <c r="Y249" i="25" s="1"/>
  <c r="T251" i="25"/>
  <c r="Z251" i="25" s="1"/>
  <c r="V249" i="25"/>
  <c r="AB249" i="25" s="1"/>
  <c r="R249" i="25"/>
  <c r="X249" i="25" s="1"/>
  <c r="T563" i="1"/>
  <c r="Z563" i="1" s="1"/>
  <c r="V561" i="1"/>
  <c r="AB561" i="1" s="1"/>
  <c r="R561" i="1"/>
  <c r="X561" i="1" s="1"/>
  <c r="S563" i="1"/>
  <c r="Y563" i="1" s="1"/>
  <c r="T561" i="1"/>
  <c r="Z561" i="1" s="1"/>
  <c r="R563" i="1"/>
  <c r="X563" i="1" s="1"/>
  <c r="S561" i="1"/>
  <c r="Y561" i="1" s="1"/>
  <c r="V563" i="1"/>
  <c r="AB563" i="1" s="1"/>
  <c r="Q563" i="1"/>
  <c r="Q561" i="1"/>
  <c r="U563" i="1"/>
  <c r="AA563" i="1" s="1"/>
  <c r="U561" i="1"/>
  <c r="AA561" i="1" s="1"/>
  <c r="V427" i="1"/>
  <c r="AB427" i="1" s="1"/>
  <c r="R427" i="1"/>
  <c r="X427" i="1" s="1"/>
  <c r="T425" i="1"/>
  <c r="Z425" i="1" s="1"/>
  <c r="S427" i="1"/>
  <c r="Y427" i="1" s="1"/>
  <c r="S425" i="1"/>
  <c r="Y425" i="1" s="1"/>
  <c r="Q427" i="1"/>
  <c r="R425" i="1"/>
  <c r="X425" i="1" s="1"/>
  <c r="U427" i="1"/>
  <c r="AA427" i="1" s="1"/>
  <c r="V425" i="1"/>
  <c r="AB425" i="1" s="1"/>
  <c r="Q425" i="1"/>
  <c r="T427" i="1"/>
  <c r="Z427" i="1" s="1"/>
  <c r="U425" i="1"/>
  <c r="AA425" i="1" s="1"/>
  <c r="S247" i="25"/>
  <c r="Y247" i="25" s="1"/>
  <c r="U245" i="25"/>
  <c r="AA245" i="25" s="1"/>
  <c r="Q245" i="25"/>
  <c r="V247" i="25"/>
  <c r="AB247" i="25" s="1"/>
  <c r="R247" i="25"/>
  <c r="X247" i="25" s="1"/>
  <c r="T245" i="25"/>
  <c r="Z245" i="25" s="1"/>
  <c r="U247" i="25"/>
  <c r="AA247" i="25" s="1"/>
  <c r="Q247" i="25"/>
  <c r="S245" i="25"/>
  <c r="Y245" i="25" s="1"/>
  <c r="T247" i="25"/>
  <c r="Z247" i="25" s="1"/>
  <c r="V245" i="25"/>
  <c r="AB245" i="25" s="1"/>
  <c r="R245" i="25"/>
  <c r="X245" i="25" s="1"/>
  <c r="V415" i="1"/>
  <c r="AB415" i="1" s="1"/>
  <c r="R415" i="1"/>
  <c r="X415" i="1" s="1"/>
  <c r="T413" i="1"/>
  <c r="Z413" i="1" s="1"/>
  <c r="Q415" i="1"/>
  <c r="R413" i="1"/>
  <c r="X413" i="1" s="1"/>
  <c r="U415" i="1"/>
  <c r="AA415" i="1" s="1"/>
  <c r="V413" i="1"/>
  <c r="AB413" i="1" s="1"/>
  <c r="Q413" i="1"/>
  <c r="T415" i="1"/>
  <c r="Z415" i="1" s="1"/>
  <c r="U413" i="1"/>
  <c r="AA413" i="1" s="1"/>
  <c r="S415" i="1"/>
  <c r="Y415" i="1" s="1"/>
  <c r="S413" i="1"/>
  <c r="Y413" i="1" s="1"/>
  <c r="T279" i="25"/>
  <c r="Z279" i="25" s="1"/>
  <c r="V277" i="25"/>
  <c r="AB277" i="25" s="1"/>
  <c r="U279" i="25"/>
  <c r="AA279" i="25" s="1"/>
  <c r="Q279" i="25"/>
  <c r="S277" i="25"/>
  <c r="Y277" i="25" s="1"/>
  <c r="R279" i="25"/>
  <c r="X279" i="25" s="1"/>
  <c r="Q277" i="25"/>
  <c r="U277" i="25"/>
  <c r="AA277" i="25" s="1"/>
  <c r="V279" i="25"/>
  <c r="AB279" i="25" s="1"/>
  <c r="T277" i="25"/>
  <c r="Z277" i="25" s="1"/>
  <c r="S279" i="25"/>
  <c r="Y279" i="25" s="1"/>
  <c r="R277" i="25"/>
  <c r="X277" i="25" s="1"/>
  <c r="V423" i="1"/>
  <c r="AB423" i="1" s="1"/>
  <c r="R423" i="1"/>
  <c r="X423" i="1" s="1"/>
  <c r="T421" i="1"/>
  <c r="Z421" i="1" s="1"/>
  <c r="T423" i="1"/>
  <c r="Z423" i="1" s="1"/>
  <c r="U421" i="1"/>
  <c r="AA421" i="1" s="1"/>
  <c r="S423" i="1"/>
  <c r="Y423" i="1" s="1"/>
  <c r="S421" i="1"/>
  <c r="Y421" i="1" s="1"/>
  <c r="Q423" i="1"/>
  <c r="R421" i="1"/>
  <c r="X421" i="1" s="1"/>
  <c r="U423" i="1"/>
  <c r="AA423" i="1" s="1"/>
  <c r="V421" i="1"/>
  <c r="AB421" i="1" s="1"/>
  <c r="Q421" i="1"/>
  <c r="U539" i="1"/>
  <c r="AA539" i="1" s="1"/>
  <c r="Q539" i="1"/>
  <c r="S537" i="1"/>
  <c r="Y537" i="1" s="1"/>
  <c r="T539" i="1"/>
  <c r="Z539" i="1" s="1"/>
  <c r="V537" i="1"/>
  <c r="AB537" i="1" s="1"/>
  <c r="R537" i="1"/>
  <c r="X537" i="1" s="1"/>
  <c r="S539" i="1"/>
  <c r="Y539" i="1" s="1"/>
  <c r="U537" i="1"/>
  <c r="AA537" i="1" s="1"/>
  <c r="Q537" i="1"/>
  <c r="V539" i="1"/>
  <c r="AB539" i="1" s="1"/>
  <c r="R539" i="1"/>
  <c r="X539" i="1" s="1"/>
  <c r="T537" i="1"/>
  <c r="Z537" i="1" s="1"/>
  <c r="V347" i="1"/>
  <c r="AB347" i="1" s="1"/>
  <c r="R347" i="1"/>
  <c r="X347" i="1" s="1"/>
  <c r="T345" i="1"/>
  <c r="Z345" i="1" s="1"/>
  <c r="Q347" i="1"/>
  <c r="R345" i="1"/>
  <c r="X345" i="1" s="1"/>
  <c r="U347" i="1"/>
  <c r="AA347" i="1" s="1"/>
  <c r="V345" i="1"/>
  <c r="AB345" i="1" s="1"/>
  <c r="Q345" i="1"/>
  <c r="T347" i="1"/>
  <c r="Z347" i="1" s="1"/>
  <c r="U345" i="1"/>
  <c r="AA345" i="1" s="1"/>
  <c r="S347" i="1"/>
  <c r="Y347" i="1" s="1"/>
  <c r="S345" i="1"/>
  <c r="Y345" i="1" s="1"/>
  <c r="V431" i="1"/>
  <c r="AB431" i="1" s="1"/>
  <c r="R431" i="1"/>
  <c r="X431" i="1" s="1"/>
  <c r="T429" i="1"/>
  <c r="Z429" i="1" s="1"/>
  <c r="Q431" i="1"/>
  <c r="R429" i="1"/>
  <c r="X429" i="1" s="1"/>
  <c r="U431" i="1"/>
  <c r="AA431" i="1" s="1"/>
  <c r="V429" i="1"/>
  <c r="AB429" i="1" s="1"/>
  <c r="Q429" i="1"/>
  <c r="T431" i="1"/>
  <c r="Z431" i="1" s="1"/>
  <c r="U429" i="1"/>
  <c r="AA429" i="1" s="1"/>
  <c r="S431" i="1"/>
  <c r="Y431" i="1" s="1"/>
  <c r="S429" i="1"/>
  <c r="Y429" i="1" s="1"/>
  <c r="U519" i="1"/>
  <c r="AA519" i="1" s="1"/>
  <c r="T519" i="1"/>
  <c r="Z519" i="1" s="1"/>
  <c r="V517" i="1"/>
  <c r="AB517" i="1" s="1"/>
  <c r="R517" i="1"/>
  <c r="X517" i="1" s="1"/>
  <c r="S519" i="1"/>
  <c r="Y519" i="1" s="1"/>
  <c r="U517" i="1"/>
  <c r="AA517" i="1" s="1"/>
  <c r="Q517" i="1"/>
  <c r="V519" i="1"/>
  <c r="AB519" i="1" s="1"/>
  <c r="R519" i="1"/>
  <c r="X519" i="1" s="1"/>
  <c r="T517" i="1"/>
  <c r="Z517" i="1" s="1"/>
  <c r="Q519" i="1"/>
  <c r="S517" i="1"/>
  <c r="Y517" i="1" s="1"/>
  <c r="T319" i="25"/>
  <c r="Z319" i="25" s="1"/>
  <c r="V317" i="25"/>
  <c r="AB317" i="25" s="1"/>
  <c r="R317" i="25"/>
  <c r="X317" i="25" s="1"/>
  <c r="S319" i="25"/>
  <c r="Y319" i="25" s="1"/>
  <c r="U317" i="25"/>
  <c r="AA317" i="25" s="1"/>
  <c r="Q317" i="25"/>
  <c r="V319" i="25"/>
  <c r="AB319" i="25" s="1"/>
  <c r="R319" i="25"/>
  <c r="X319" i="25" s="1"/>
  <c r="T317" i="25"/>
  <c r="Z317" i="25" s="1"/>
  <c r="U319" i="25"/>
  <c r="AA319" i="25" s="1"/>
  <c r="Q319" i="25"/>
  <c r="S317" i="25"/>
  <c r="Y317" i="25" s="1"/>
  <c r="V407" i="1"/>
  <c r="AB407" i="1" s="1"/>
  <c r="R407" i="1"/>
  <c r="X407" i="1" s="1"/>
  <c r="T405" i="1"/>
  <c r="Z405" i="1" s="1"/>
  <c r="T407" i="1"/>
  <c r="Z407" i="1" s="1"/>
  <c r="U405" i="1"/>
  <c r="AA405" i="1" s="1"/>
  <c r="S407" i="1"/>
  <c r="Y407" i="1" s="1"/>
  <c r="S405" i="1"/>
  <c r="Y405" i="1" s="1"/>
  <c r="Q407" i="1"/>
  <c r="R405" i="1"/>
  <c r="X405" i="1" s="1"/>
  <c r="U407" i="1"/>
  <c r="AA407" i="1" s="1"/>
  <c r="V405" i="1"/>
  <c r="AB405" i="1" s="1"/>
  <c r="Q405" i="1"/>
  <c r="V447" i="1"/>
  <c r="AB447" i="1" s="1"/>
  <c r="R447" i="1"/>
  <c r="X447" i="1" s="1"/>
  <c r="T445" i="1"/>
  <c r="Z445" i="1" s="1"/>
  <c r="Q447" i="1"/>
  <c r="R445" i="1"/>
  <c r="X445" i="1" s="1"/>
  <c r="U447" i="1"/>
  <c r="AA447" i="1" s="1"/>
  <c r="V445" i="1"/>
  <c r="AB445" i="1" s="1"/>
  <c r="Q445" i="1"/>
  <c r="T447" i="1"/>
  <c r="Z447" i="1" s="1"/>
  <c r="U445" i="1"/>
  <c r="AA445" i="1" s="1"/>
  <c r="S447" i="1"/>
  <c r="Y447" i="1" s="1"/>
  <c r="S445" i="1"/>
  <c r="Y445" i="1" s="1"/>
  <c r="V475" i="1"/>
  <c r="AB475" i="1" s="1"/>
  <c r="R475" i="1"/>
  <c r="X475" i="1" s="1"/>
  <c r="T473" i="1"/>
  <c r="Z473" i="1" s="1"/>
  <c r="S475" i="1"/>
  <c r="Y475" i="1" s="1"/>
  <c r="S473" i="1"/>
  <c r="Y473" i="1" s="1"/>
  <c r="Q475" i="1"/>
  <c r="R473" i="1"/>
  <c r="X473" i="1" s="1"/>
  <c r="U475" i="1"/>
  <c r="AA475" i="1" s="1"/>
  <c r="V473" i="1"/>
  <c r="AB473" i="1" s="1"/>
  <c r="Q473" i="1"/>
  <c r="T475" i="1"/>
  <c r="Z475" i="1" s="1"/>
  <c r="U473" i="1"/>
  <c r="AA473" i="1" s="1"/>
  <c r="V31" i="23"/>
  <c r="AB31" i="23" s="1"/>
  <c r="R31" i="23"/>
  <c r="X31" i="23" s="1"/>
  <c r="T29" i="23"/>
  <c r="Z29" i="23" s="1"/>
  <c r="U31" i="23"/>
  <c r="AA31" i="23" s="1"/>
  <c r="Q31" i="23"/>
  <c r="S29" i="23"/>
  <c r="Y29" i="23" s="1"/>
  <c r="T31" i="23"/>
  <c r="Z31" i="23" s="1"/>
  <c r="V29" i="23"/>
  <c r="AB29" i="23" s="1"/>
  <c r="R29" i="23"/>
  <c r="X29" i="23" s="1"/>
  <c r="S31" i="23"/>
  <c r="Y31" i="23" s="1"/>
  <c r="U29" i="23"/>
  <c r="AA29" i="23" s="1"/>
  <c r="Q29" i="23"/>
  <c r="T547" i="1"/>
  <c r="Z547" i="1" s="1"/>
  <c r="V545" i="1"/>
  <c r="AB545" i="1" s="1"/>
  <c r="R545" i="1"/>
  <c r="X545" i="1" s="1"/>
  <c r="S547" i="1"/>
  <c r="Y547" i="1" s="1"/>
  <c r="T545" i="1"/>
  <c r="Z545" i="1" s="1"/>
  <c r="R547" i="1"/>
  <c r="X547" i="1" s="1"/>
  <c r="S545" i="1"/>
  <c r="Y545" i="1" s="1"/>
  <c r="V547" i="1"/>
  <c r="AB547" i="1" s="1"/>
  <c r="Q547" i="1"/>
  <c r="Q545" i="1"/>
  <c r="U547" i="1"/>
  <c r="AA547" i="1" s="1"/>
  <c r="U545" i="1"/>
  <c r="AA545" i="1" s="1"/>
  <c r="V463" i="1"/>
  <c r="AB463" i="1" s="1"/>
  <c r="R463" i="1"/>
  <c r="X463" i="1" s="1"/>
  <c r="T461" i="1"/>
  <c r="Z461" i="1" s="1"/>
  <c r="Q463" i="1"/>
  <c r="R461" i="1"/>
  <c r="X461" i="1" s="1"/>
  <c r="U463" i="1"/>
  <c r="AA463" i="1" s="1"/>
  <c r="V461" i="1"/>
  <c r="AB461" i="1" s="1"/>
  <c r="Q461" i="1"/>
  <c r="T463" i="1"/>
  <c r="Z463" i="1" s="1"/>
  <c r="U461" i="1"/>
  <c r="AA461" i="1" s="1"/>
  <c r="S463" i="1"/>
  <c r="Y463" i="1" s="1"/>
  <c r="S461" i="1"/>
  <c r="Y461" i="1" s="1"/>
  <c r="S511" i="1"/>
  <c r="Y511" i="1" s="1"/>
  <c r="U509" i="1"/>
  <c r="AA509" i="1" s="1"/>
  <c r="V511" i="1"/>
  <c r="AB511" i="1" s="1"/>
  <c r="R511" i="1"/>
  <c r="X511" i="1" s="1"/>
  <c r="T509" i="1"/>
  <c r="Z509" i="1" s="1"/>
  <c r="T511" i="1"/>
  <c r="Z511" i="1" s="1"/>
  <c r="R509" i="1"/>
  <c r="X509" i="1" s="1"/>
  <c r="Q511" i="1"/>
  <c r="Q509" i="1"/>
  <c r="V509" i="1"/>
  <c r="AB509" i="1" s="1"/>
  <c r="U511" i="1"/>
  <c r="AA511" i="1" s="1"/>
  <c r="S509" i="1"/>
  <c r="Y509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  <c r="B6" i="1"/>
  <c r="B7" i="1"/>
  <c r="B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" i="1"/>
  <c r="A7" i="1"/>
  <c r="A6" i="1"/>
  <c r="A5" i="1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N405" i="14"/>
  <c r="N406" i="14"/>
  <c r="N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" i="14"/>
  <c r="L371" i="14"/>
  <c r="L372" i="14"/>
  <c r="L375" i="14"/>
  <c r="L379" i="14"/>
  <c r="L380" i="14"/>
  <c r="L383" i="14"/>
  <c r="L387" i="14"/>
  <c r="L388" i="14"/>
  <c r="L392" i="14"/>
  <c r="L396" i="14"/>
  <c r="L400" i="14"/>
  <c r="L404" i="14"/>
  <c r="D370" i="14"/>
  <c r="L370" i="14" s="1"/>
  <c r="D371" i="14"/>
  <c r="D372" i="14"/>
  <c r="D373" i="14"/>
  <c r="L373" i="14" s="1"/>
  <c r="D374" i="14"/>
  <c r="L374" i="14" s="1"/>
  <c r="D375" i="14"/>
  <c r="D376" i="14"/>
  <c r="L376" i="14" s="1"/>
  <c r="D377" i="14"/>
  <c r="L377" i="14" s="1"/>
  <c r="D378" i="14"/>
  <c r="L378" i="14" s="1"/>
  <c r="D379" i="14"/>
  <c r="D380" i="14"/>
  <c r="D381" i="14"/>
  <c r="L381" i="14" s="1"/>
  <c r="D382" i="14"/>
  <c r="L382" i="14" s="1"/>
  <c r="D383" i="14"/>
  <c r="D384" i="14"/>
  <c r="L384" i="14" s="1"/>
  <c r="D385" i="14"/>
  <c r="L385" i="14" s="1"/>
  <c r="D386" i="14"/>
  <c r="L386" i="14" s="1"/>
  <c r="D387" i="14"/>
  <c r="D388" i="14"/>
  <c r="D389" i="14"/>
  <c r="L389" i="14" s="1"/>
  <c r="D391" i="14"/>
  <c r="L391" i="14" s="1"/>
  <c r="D392" i="14"/>
  <c r="D393" i="14"/>
  <c r="L393" i="14" s="1"/>
  <c r="D394" i="14"/>
  <c r="L394" i="14" s="1"/>
  <c r="D395" i="14"/>
  <c r="L395" i="14" s="1"/>
  <c r="D396" i="14"/>
  <c r="D397" i="14"/>
  <c r="L397" i="14" s="1"/>
  <c r="D398" i="14"/>
  <c r="L398" i="14" s="1"/>
  <c r="D399" i="14"/>
  <c r="L399" i="14" s="1"/>
  <c r="D400" i="14"/>
  <c r="D401" i="14"/>
  <c r="L401" i="14" s="1"/>
  <c r="D402" i="14"/>
  <c r="L402" i="14" s="1"/>
  <c r="D403" i="14"/>
  <c r="L403" i="14" s="1"/>
  <c r="D404" i="14"/>
  <c r="D405" i="14"/>
  <c r="L405" i="14" s="1"/>
  <c r="D406" i="14"/>
  <c r="L406" i="14" s="1"/>
  <c r="D5" i="14"/>
  <c r="L5" i="14" s="1"/>
  <c r="D6" i="14"/>
  <c r="L6" i="14" s="1"/>
  <c r="D7" i="14"/>
  <c r="L7" i="14" s="1"/>
  <c r="D8" i="14"/>
  <c r="L8" i="14" s="1"/>
  <c r="D9" i="14"/>
  <c r="L9" i="14" s="1"/>
  <c r="D10" i="14"/>
  <c r="L10" i="14" s="1"/>
  <c r="D11" i="14"/>
  <c r="L11" i="14" s="1"/>
  <c r="D12" i="14"/>
  <c r="L12" i="14" s="1"/>
  <c r="D13" i="14"/>
  <c r="L13" i="14" s="1"/>
  <c r="D14" i="14"/>
  <c r="L14" i="14" s="1"/>
  <c r="D15" i="14"/>
  <c r="L15" i="14" s="1"/>
  <c r="D16" i="14"/>
  <c r="L16" i="14" s="1"/>
  <c r="D17" i="14"/>
  <c r="L17" i="14" s="1"/>
  <c r="D18" i="14"/>
  <c r="L18" i="14" s="1"/>
  <c r="D19" i="14"/>
  <c r="L19" i="14" s="1"/>
  <c r="D20" i="14"/>
  <c r="L20" i="14" s="1"/>
  <c r="D21" i="14"/>
  <c r="L21" i="14" s="1"/>
  <c r="D22" i="14"/>
  <c r="L22" i="14" s="1"/>
  <c r="D23" i="14"/>
  <c r="L23" i="14" s="1"/>
  <c r="D24" i="14"/>
  <c r="L24" i="14" s="1"/>
  <c r="D25" i="14"/>
  <c r="L25" i="14" s="1"/>
  <c r="D26" i="14"/>
  <c r="L26" i="14" s="1"/>
  <c r="D27" i="14"/>
  <c r="L27" i="14" s="1"/>
  <c r="D28" i="14"/>
  <c r="L28" i="14" s="1"/>
  <c r="D29" i="14"/>
  <c r="L29" i="14" s="1"/>
  <c r="D30" i="14"/>
  <c r="L30" i="14" s="1"/>
  <c r="D31" i="14"/>
  <c r="L31" i="14" s="1"/>
  <c r="D32" i="14"/>
  <c r="L32" i="14" s="1"/>
  <c r="D33" i="14"/>
  <c r="L33" i="14" s="1"/>
  <c r="D34" i="14"/>
  <c r="L34" i="14" s="1"/>
  <c r="D35" i="14"/>
  <c r="L35" i="14" s="1"/>
  <c r="D36" i="14"/>
  <c r="L36" i="14" s="1"/>
  <c r="D37" i="14"/>
  <c r="L37" i="14" s="1"/>
  <c r="D38" i="14"/>
  <c r="L38" i="14" s="1"/>
  <c r="D39" i="14"/>
  <c r="L39" i="14" s="1"/>
  <c r="D40" i="14"/>
  <c r="L40" i="14" s="1"/>
  <c r="D41" i="14"/>
  <c r="L41" i="14" s="1"/>
  <c r="D42" i="14"/>
  <c r="L42" i="14" s="1"/>
  <c r="D43" i="14"/>
  <c r="L43" i="14" s="1"/>
  <c r="D44" i="14"/>
  <c r="L44" i="14" s="1"/>
  <c r="D45" i="14"/>
  <c r="L45" i="14" s="1"/>
  <c r="D46" i="14"/>
  <c r="L46" i="14" s="1"/>
  <c r="D47" i="14"/>
  <c r="L47" i="14" s="1"/>
  <c r="D48" i="14"/>
  <c r="L48" i="14" s="1"/>
  <c r="D49" i="14"/>
  <c r="L49" i="14" s="1"/>
  <c r="D50" i="14"/>
  <c r="L50" i="14" s="1"/>
  <c r="D51" i="14"/>
  <c r="L51" i="14" s="1"/>
  <c r="D52" i="14"/>
  <c r="L52" i="14" s="1"/>
  <c r="D53" i="14"/>
  <c r="L53" i="14" s="1"/>
  <c r="D54" i="14"/>
  <c r="L54" i="14" s="1"/>
  <c r="D55" i="14"/>
  <c r="L55" i="14" s="1"/>
  <c r="D56" i="14"/>
  <c r="L56" i="14" s="1"/>
  <c r="D57" i="14"/>
  <c r="L57" i="14" s="1"/>
  <c r="D58" i="14"/>
  <c r="L58" i="14" s="1"/>
  <c r="D59" i="14"/>
  <c r="L59" i="14" s="1"/>
  <c r="D60" i="14"/>
  <c r="L60" i="14" s="1"/>
  <c r="D61" i="14"/>
  <c r="L61" i="14" s="1"/>
  <c r="D62" i="14"/>
  <c r="L62" i="14" s="1"/>
  <c r="D63" i="14"/>
  <c r="L63" i="14" s="1"/>
  <c r="D64" i="14"/>
  <c r="L64" i="14" s="1"/>
  <c r="D65" i="14"/>
  <c r="L65" i="14" s="1"/>
  <c r="D66" i="14"/>
  <c r="L66" i="14" s="1"/>
  <c r="D67" i="14"/>
  <c r="L67" i="14" s="1"/>
  <c r="D68" i="14"/>
  <c r="L68" i="14" s="1"/>
  <c r="D69" i="14"/>
  <c r="L69" i="14" s="1"/>
  <c r="D70" i="14"/>
  <c r="L70" i="14" s="1"/>
  <c r="D71" i="14"/>
  <c r="L71" i="14" s="1"/>
  <c r="D72" i="14"/>
  <c r="L72" i="14" s="1"/>
  <c r="D73" i="14"/>
  <c r="L73" i="14" s="1"/>
  <c r="D74" i="14"/>
  <c r="L74" i="14" s="1"/>
  <c r="D75" i="14"/>
  <c r="L75" i="14" s="1"/>
  <c r="D76" i="14"/>
  <c r="L76" i="14" s="1"/>
  <c r="D77" i="14"/>
  <c r="L77" i="14" s="1"/>
  <c r="D78" i="14"/>
  <c r="L78" i="14" s="1"/>
  <c r="D79" i="14"/>
  <c r="L79" i="14" s="1"/>
  <c r="D80" i="14"/>
  <c r="L80" i="14" s="1"/>
  <c r="D81" i="14"/>
  <c r="L81" i="14" s="1"/>
  <c r="D82" i="14"/>
  <c r="L82" i="14" s="1"/>
  <c r="D83" i="14"/>
  <c r="L83" i="14" s="1"/>
  <c r="D84" i="14"/>
  <c r="L84" i="14" s="1"/>
  <c r="D85" i="14"/>
  <c r="L85" i="14" s="1"/>
  <c r="D86" i="14"/>
  <c r="L86" i="14" s="1"/>
  <c r="D87" i="14"/>
  <c r="L87" i="14" s="1"/>
  <c r="D88" i="14"/>
  <c r="L88" i="14" s="1"/>
  <c r="D89" i="14"/>
  <c r="L89" i="14" s="1"/>
  <c r="D90" i="14"/>
  <c r="L90" i="14" s="1"/>
  <c r="D91" i="14"/>
  <c r="L91" i="14" s="1"/>
  <c r="D92" i="14"/>
  <c r="L92" i="14" s="1"/>
  <c r="D93" i="14"/>
  <c r="L93" i="14" s="1"/>
  <c r="D94" i="14"/>
  <c r="L94" i="14" s="1"/>
  <c r="D95" i="14"/>
  <c r="L95" i="14" s="1"/>
  <c r="D96" i="14"/>
  <c r="L96" i="14" s="1"/>
  <c r="D97" i="14"/>
  <c r="L97" i="14" s="1"/>
  <c r="D98" i="14"/>
  <c r="L98" i="14" s="1"/>
  <c r="D99" i="14"/>
  <c r="L99" i="14" s="1"/>
  <c r="D100" i="14"/>
  <c r="L100" i="14" s="1"/>
  <c r="D101" i="14"/>
  <c r="L101" i="14" s="1"/>
  <c r="D102" i="14"/>
  <c r="L102" i="14" s="1"/>
  <c r="D103" i="14"/>
  <c r="L103" i="14" s="1"/>
  <c r="D104" i="14"/>
  <c r="L104" i="14" s="1"/>
  <c r="D105" i="14"/>
  <c r="L105" i="14" s="1"/>
  <c r="D106" i="14"/>
  <c r="L106" i="14" s="1"/>
  <c r="D107" i="14"/>
  <c r="L107" i="14" s="1"/>
  <c r="D108" i="14"/>
  <c r="L108" i="14" s="1"/>
  <c r="D109" i="14"/>
  <c r="L109" i="14" s="1"/>
  <c r="D110" i="14"/>
  <c r="L110" i="14" s="1"/>
  <c r="D111" i="14"/>
  <c r="L111" i="14" s="1"/>
  <c r="D112" i="14"/>
  <c r="L112" i="14" s="1"/>
  <c r="D113" i="14"/>
  <c r="L113" i="14" s="1"/>
  <c r="D114" i="14"/>
  <c r="L114" i="14" s="1"/>
  <c r="D115" i="14"/>
  <c r="L115" i="14" s="1"/>
  <c r="D116" i="14"/>
  <c r="L116" i="14" s="1"/>
  <c r="D117" i="14"/>
  <c r="L117" i="14" s="1"/>
  <c r="D118" i="14"/>
  <c r="L118" i="14" s="1"/>
  <c r="D119" i="14"/>
  <c r="L119" i="14" s="1"/>
  <c r="D120" i="14"/>
  <c r="L120" i="14" s="1"/>
  <c r="D121" i="14"/>
  <c r="L121" i="14" s="1"/>
  <c r="D122" i="14"/>
  <c r="L122" i="14" s="1"/>
  <c r="D123" i="14"/>
  <c r="L123" i="14" s="1"/>
  <c r="D124" i="14"/>
  <c r="L124" i="14" s="1"/>
  <c r="D125" i="14"/>
  <c r="L125" i="14" s="1"/>
  <c r="D126" i="14"/>
  <c r="L126" i="14" s="1"/>
  <c r="D127" i="14"/>
  <c r="L127" i="14" s="1"/>
  <c r="D128" i="14"/>
  <c r="L128" i="14" s="1"/>
  <c r="D129" i="14"/>
  <c r="L129" i="14" s="1"/>
  <c r="D130" i="14"/>
  <c r="L130" i="14" s="1"/>
  <c r="D131" i="14"/>
  <c r="L131" i="14" s="1"/>
  <c r="D132" i="14"/>
  <c r="L132" i="14" s="1"/>
  <c r="D133" i="14"/>
  <c r="L133" i="14" s="1"/>
  <c r="D134" i="14"/>
  <c r="L134" i="14" s="1"/>
  <c r="D135" i="14"/>
  <c r="L135" i="14" s="1"/>
  <c r="D136" i="14"/>
  <c r="L136" i="14" s="1"/>
  <c r="D137" i="14"/>
  <c r="L137" i="14" s="1"/>
  <c r="D138" i="14"/>
  <c r="L138" i="14" s="1"/>
  <c r="D139" i="14"/>
  <c r="L139" i="14" s="1"/>
  <c r="D140" i="14"/>
  <c r="L140" i="14" s="1"/>
  <c r="D141" i="14"/>
  <c r="L141" i="14" s="1"/>
  <c r="D142" i="14"/>
  <c r="L142" i="14" s="1"/>
  <c r="D143" i="14"/>
  <c r="L143" i="14" s="1"/>
  <c r="D144" i="14"/>
  <c r="L144" i="14" s="1"/>
  <c r="D145" i="14"/>
  <c r="L145" i="14" s="1"/>
  <c r="D146" i="14"/>
  <c r="L146" i="14" s="1"/>
  <c r="D147" i="14"/>
  <c r="L147" i="14" s="1"/>
  <c r="D148" i="14"/>
  <c r="L148" i="14" s="1"/>
  <c r="D149" i="14"/>
  <c r="L149" i="14" s="1"/>
  <c r="D150" i="14"/>
  <c r="L150" i="14" s="1"/>
  <c r="D151" i="14"/>
  <c r="L151" i="14" s="1"/>
  <c r="D152" i="14"/>
  <c r="L152" i="14" s="1"/>
  <c r="D153" i="14"/>
  <c r="L153" i="14" s="1"/>
  <c r="D154" i="14"/>
  <c r="L154" i="14" s="1"/>
  <c r="D155" i="14"/>
  <c r="L155" i="14" s="1"/>
  <c r="D156" i="14"/>
  <c r="L156" i="14" s="1"/>
  <c r="D157" i="14"/>
  <c r="L157" i="14" s="1"/>
  <c r="D158" i="14"/>
  <c r="L158" i="14" s="1"/>
  <c r="D159" i="14"/>
  <c r="L159" i="14" s="1"/>
  <c r="D160" i="14"/>
  <c r="L160" i="14" s="1"/>
  <c r="D161" i="14"/>
  <c r="L161" i="14" s="1"/>
  <c r="D162" i="14"/>
  <c r="L162" i="14" s="1"/>
  <c r="D163" i="14"/>
  <c r="L163" i="14" s="1"/>
  <c r="D164" i="14"/>
  <c r="L164" i="14" s="1"/>
  <c r="D165" i="14"/>
  <c r="L165" i="14" s="1"/>
  <c r="D166" i="14"/>
  <c r="L166" i="14" s="1"/>
  <c r="D167" i="14"/>
  <c r="L167" i="14" s="1"/>
  <c r="D168" i="14"/>
  <c r="L168" i="14" s="1"/>
  <c r="D169" i="14"/>
  <c r="L169" i="14" s="1"/>
  <c r="D170" i="14"/>
  <c r="L170" i="14" s="1"/>
  <c r="D171" i="14"/>
  <c r="L171" i="14" s="1"/>
  <c r="D172" i="14"/>
  <c r="L172" i="14" s="1"/>
  <c r="D173" i="14"/>
  <c r="L173" i="14" s="1"/>
  <c r="D174" i="14"/>
  <c r="L174" i="14" s="1"/>
  <c r="D175" i="14"/>
  <c r="L175" i="14" s="1"/>
  <c r="D176" i="14"/>
  <c r="L176" i="14" s="1"/>
  <c r="D177" i="14"/>
  <c r="L177" i="14" s="1"/>
  <c r="D178" i="14"/>
  <c r="L178" i="14" s="1"/>
  <c r="D179" i="14"/>
  <c r="L179" i="14" s="1"/>
  <c r="D180" i="14"/>
  <c r="L180" i="14" s="1"/>
  <c r="D181" i="14"/>
  <c r="L181" i="14" s="1"/>
  <c r="D182" i="14"/>
  <c r="L182" i="14" s="1"/>
  <c r="D183" i="14"/>
  <c r="L183" i="14" s="1"/>
  <c r="D184" i="14"/>
  <c r="L184" i="14" s="1"/>
  <c r="D185" i="14"/>
  <c r="L185" i="14" s="1"/>
  <c r="D186" i="14"/>
  <c r="L186" i="14" s="1"/>
  <c r="D187" i="14"/>
  <c r="L187" i="14" s="1"/>
  <c r="D188" i="14"/>
  <c r="L188" i="14" s="1"/>
  <c r="D189" i="14"/>
  <c r="L189" i="14" s="1"/>
  <c r="D190" i="14"/>
  <c r="L190" i="14" s="1"/>
  <c r="D191" i="14"/>
  <c r="L191" i="14" s="1"/>
  <c r="D192" i="14"/>
  <c r="L192" i="14" s="1"/>
  <c r="D193" i="14"/>
  <c r="L193" i="14" s="1"/>
  <c r="D194" i="14"/>
  <c r="L194" i="14" s="1"/>
  <c r="D195" i="14"/>
  <c r="L195" i="14" s="1"/>
  <c r="D196" i="14"/>
  <c r="L196" i="14" s="1"/>
  <c r="D197" i="14"/>
  <c r="L197" i="14" s="1"/>
  <c r="D198" i="14"/>
  <c r="L198" i="14" s="1"/>
  <c r="D199" i="14"/>
  <c r="L199" i="14" s="1"/>
  <c r="D200" i="14"/>
  <c r="L200" i="14" s="1"/>
  <c r="D201" i="14"/>
  <c r="L201" i="14" s="1"/>
  <c r="D202" i="14"/>
  <c r="L202" i="14" s="1"/>
  <c r="D203" i="14"/>
  <c r="L203" i="14" s="1"/>
  <c r="D204" i="14"/>
  <c r="L204" i="14" s="1"/>
  <c r="D205" i="14"/>
  <c r="L205" i="14" s="1"/>
  <c r="D206" i="14"/>
  <c r="L206" i="14" s="1"/>
  <c r="D207" i="14"/>
  <c r="L207" i="14" s="1"/>
  <c r="D208" i="14"/>
  <c r="L208" i="14" s="1"/>
  <c r="D209" i="14"/>
  <c r="L209" i="14" s="1"/>
  <c r="D210" i="14"/>
  <c r="L210" i="14" s="1"/>
  <c r="D211" i="14"/>
  <c r="L211" i="14" s="1"/>
  <c r="D212" i="14"/>
  <c r="L212" i="14" s="1"/>
  <c r="D213" i="14"/>
  <c r="L213" i="14" s="1"/>
  <c r="D214" i="14"/>
  <c r="L214" i="14" s="1"/>
  <c r="D215" i="14"/>
  <c r="L215" i="14" s="1"/>
  <c r="D216" i="14"/>
  <c r="L216" i="14" s="1"/>
  <c r="D217" i="14"/>
  <c r="L217" i="14" s="1"/>
  <c r="D218" i="14"/>
  <c r="L218" i="14" s="1"/>
  <c r="D219" i="14"/>
  <c r="L219" i="14" s="1"/>
  <c r="D220" i="14"/>
  <c r="L220" i="14" s="1"/>
  <c r="D221" i="14"/>
  <c r="L221" i="14" s="1"/>
  <c r="D222" i="14"/>
  <c r="L222" i="14" s="1"/>
  <c r="D223" i="14"/>
  <c r="L223" i="14" s="1"/>
  <c r="D224" i="14"/>
  <c r="L224" i="14" s="1"/>
  <c r="D225" i="14"/>
  <c r="L225" i="14" s="1"/>
  <c r="D226" i="14"/>
  <c r="L226" i="14" s="1"/>
  <c r="D227" i="14"/>
  <c r="L227" i="14" s="1"/>
  <c r="D228" i="14"/>
  <c r="L228" i="14" s="1"/>
  <c r="D229" i="14"/>
  <c r="L229" i="14" s="1"/>
  <c r="D230" i="14"/>
  <c r="L230" i="14" s="1"/>
  <c r="D231" i="14"/>
  <c r="L231" i="14" s="1"/>
  <c r="D232" i="14"/>
  <c r="L232" i="14" s="1"/>
  <c r="D233" i="14"/>
  <c r="L233" i="14" s="1"/>
  <c r="D234" i="14"/>
  <c r="L234" i="14" s="1"/>
  <c r="D235" i="14"/>
  <c r="L235" i="14" s="1"/>
  <c r="D236" i="14"/>
  <c r="L236" i="14" s="1"/>
  <c r="D237" i="14"/>
  <c r="L237" i="14" s="1"/>
  <c r="D238" i="14"/>
  <c r="L238" i="14" s="1"/>
  <c r="D239" i="14"/>
  <c r="L239" i="14" s="1"/>
  <c r="D240" i="14"/>
  <c r="L240" i="14" s="1"/>
  <c r="D241" i="14"/>
  <c r="L241" i="14" s="1"/>
  <c r="D242" i="14"/>
  <c r="L242" i="14" s="1"/>
  <c r="D243" i="14"/>
  <c r="L243" i="14" s="1"/>
  <c r="D244" i="14"/>
  <c r="L244" i="14" s="1"/>
  <c r="D245" i="14"/>
  <c r="L245" i="14" s="1"/>
  <c r="D246" i="14"/>
  <c r="L246" i="14" s="1"/>
  <c r="D247" i="14"/>
  <c r="L247" i="14" s="1"/>
  <c r="D248" i="14"/>
  <c r="L248" i="14" s="1"/>
  <c r="D249" i="14"/>
  <c r="L249" i="14" s="1"/>
  <c r="D250" i="14"/>
  <c r="L250" i="14" s="1"/>
  <c r="D251" i="14"/>
  <c r="L251" i="14" s="1"/>
  <c r="D252" i="14"/>
  <c r="L252" i="14" s="1"/>
  <c r="D253" i="14"/>
  <c r="L253" i="14" s="1"/>
  <c r="D254" i="14"/>
  <c r="L254" i="14" s="1"/>
  <c r="D255" i="14"/>
  <c r="L255" i="14" s="1"/>
  <c r="D256" i="14"/>
  <c r="L256" i="14" s="1"/>
  <c r="D257" i="14"/>
  <c r="L257" i="14" s="1"/>
  <c r="D258" i="14"/>
  <c r="L258" i="14" s="1"/>
  <c r="D259" i="14"/>
  <c r="L259" i="14" s="1"/>
  <c r="D260" i="14"/>
  <c r="L260" i="14" s="1"/>
  <c r="D261" i="14"/>
  <c r="L261" i="14" s="1"/>
  <c r="D262" i="14"/>
  <c r="L262" i="14" s="1"/>
  <c r="D263" i="14"/>
  <c r="L263" i="14" s="1"/>
  <c r="D264" i="14"/>
  <c r="L264" i="14" s="1"/>
  <c r="D265" i="14"/>
  <c r="L265" i="14" s="1"/>
  <c r="D266" i="14"/>
  <c r="L266" i="14" s="1"/>
  <c r="D267" i="14"/>
  <c r="L267" i="14" s="1"/>
  <c r="D268" i="14"/>
  <c r="L268" i="14" s="1"/>
  <c r="D269" i="14"/>
  <c r="L269" i="14" s="1"/>
  <c r="D270" i="14"/>
  <c r="L270" i="14" s="1"/>
  <c r="D271" i="14"/>
  <c r="L271" i="14" s="1"/>
  <c r="D272" i="14"/>
  <c r="L272" i="14" s="1"/>
  <c r="D273" i="14"/>
  <c r="L273" i="14" s="1"/>
  <c r="D274" i="14"/>
  <c r="L274" i="14" s="1"/>
  <c r="D275" i="14"/>
  <c r="L275" i="14" s="1"/>
  <c r="D276" i="14"/>
  <c r="L276" i="14" s="1"/>
  <c r="D277" i="14"/>
  <c r="L277" i="14" s="1"/>
  <c r="D278" i="14"/>
  <c r="L278" i="14" s="1"/>
  <c r="D279" i="14"/>
  <c r="L279" i="14" s="1"/>
  <c r="D280" i="14"/>
  <c r="L280" i="14" s="1"/>
  <c r="D281" i="14"/>
  <c r="L281" i="14" s="1"/>
  <c r="D282" i="14"/>
  <c r="L282" i="14" s="1"/>
  <c r="D283" i="14"/>
  <c r="L283" i="14" s="1"/>
  <c r="D284" i="14"/>
  <c r="L284" i="14" s="1"/>
  <c r="D285" i="14"/>
  <c r="L285" i="14" s="1"/>
  <c r="D286" i="14"/>
  <c r="L286" i="14" s="1"/>
  <c r="D287" i="14"/>
  <c r="L287" i="14" s="1"/>
  <c r="D288" i="14"/>
  <c r="L288" i="14" s="1"/>
  <c r="D289" i="14"/>
  <c r="L289" i="14" s="1"/>
  <c r="D290" i="14"/>
  <c r="L290" i="14" s="1"/>
  <c r="D291" i="14"/>
  <c r="L291" i="14" s="1"/>
  <c r="D292" i="14"/>
  <c r="L292" i="14" s="1"/>
  <c r="D293" i="14"/>
  <c r="L293" i="14" s="1"/>
  <c r="D294" i="14"/>
  <c r="L294" i="14" s="1"/>
  <c r="D295" i="14"/>
  <c r="L295" i="14" s="1"/>
  <c r="D296" i="14"/>
  <c r="L296" i="14" s="1"/>
  <c r="D297" i="14"/>
  <c r="L297" i="14" s="1"/>
  <c r="D298" i="14"/>
  <c r="L298" i="14" s="1"/>
  <c r="D299" i="14"/>
  <c r="L299" i="14" s="1"/>
  <c r="D300" i="14"/>
  <c r="L300" i="14" s="1"/>
  <c r="D301" i="14"/>
  <c r="L301" i="14" s="1"/>
  <c r="D302" i="14"/>
  <c r="L302" i="14" s="1"/>
  <c r="D303" i="14"/>
  <c r="L303" i="14" s="1"/>
  <c r="D304" i="14"/>
  <c r="L304" i="14" s="1"/>
  <c r="D305" i="14"/>
  <c r="L305" i="14" s="1"/>
  <c r="D306" i="14"/>
  <c r="L306" i="14" s="1"/>
  <c r="D307" i="14"/>
  <c r="L307" i="14" s="1"/>
  <c r="D308" i="14"/>
  <c r="L308" i="14" s="1"/>
  <c r="D309" i="14"/>
  <c r="L309" i="14" s="1"/>
  <c r="D310" i="14"/>
  <c r="L310" i="14" s="1"/>
  <c r="D311" i="14"/>
  <c r="L311" i="14" s="1"/>
  <c r="D312" i="14"/>
  <c r="L312" i="14" s="1"/>
  <c r="D313" i="14"/>
  <c r="L313" i="14" s="1"/>
  <c r="D314" i="14"/>
  <c r="L314" i="14" s="1"/>
  <c r="D315" i="14"/>
  <c r="L315" i="14" s="1"/>
  <c r="D316" i="14"/>
  <c r="L316" i="14" s="1"/>
  <c r="D317" i="14"/>
  <c r="L317" i="14" s="1"/>
  <c r="D318" i="14"/>
  <c r="L318" i="14" s="1"/>
  <c r="D319" i="14"/>
  <c r="L319" i="14" s="1"/>
  <c r="D320" i="14"/>
  <c r="L320" i="14" s="1"/>
  <c r="D321" i="14"/>
  <c r="L321" i="14" s="1"/>
  <c r="D322" i="14"/>
  <c r="L322" i="14" s="1"/>
  <c r="D323" i="14"/>
  <c r="L323" i="14" s="1"/>
  <c r="D324" i="14"/>
  <c r="L324" i="14" s="1"/>
  <c r="D325" i="14"/>
  <c r="L325" i="14" s="1"/>
  <c r="D326" i="14"/>
  <c r="L326" i="14" s="1"/>
  <c r="D327" i="14"/>
  <c r="L327" i="14" s="1"/>
  <c r="D328" i="14"/>
  <c r="L328" i="14" s="1"/>
  <c r="D329" i="14"/>
  <c r="L329" i="14" s="1"/>
  <c r="D330" i="14"/>
  <c r="L330" i="14" s="1"/>
  <c r="D331" i="14"/>
  <c r="L331" i="14" s="1"/>
  <c r="D332" i="14"/>
  <c r="L332" i="14" s="1"/>
  <c r="D333" i="14"/>
  <c r="L333" i="14" s="1"/>
  <c r="D334" i="14"/>
  <c r="L334" i="14" s="1"/>
  <c r="D335" i="14"/>
  <c r="L335" i="14" s="1"/>
  <c r="D336" i="14"/>
  <c r="L336" i="14" s="1"/>
  <c r="D337" i="14"/>
  <c r="L337" i="14" s="1"/>
  <c r="D338" i="14"/>
  <c r="L338" i="14" s="1"/>
  <c r="D339" i="14"/>
  <c r="L339" i="14" s="1"/>
  <c r="D340" i="14"/>
  <c r="L340" i="14" s="1"/>
  <c r="D341" i="14"/>
  <c r="L341" i="14" s="1"/>
  <c r="D342" i="14"/>
  <c r="L342" i="14" s="1"/>
  <c r="D343" i="14"/>
  <c r="L343" i="14" s="1"/>
  <c r="D344" i="14"/>
  <c r="L344" i="14" s="1"/>
  <c r="D345" i="14"/>
  <c r="L345" i="14" s="1"/>
  <c r="D346" i="14"/>
  <c r="L346" i="14" s="1"/>
  <c r="D347" i="14"/>
  <c r="L347" i="14" s="1"/>
  <c r="D348" i="14"/>
  <c r="L348" i="14" s="1"/>
  <c r="D349" i="14"/>
  <c r="L349" i="14" s="1"/>
  <c r="D350" i="14"/>
  <c r="L350" i="14" s="1"/>
  <c r="D351" i="14"/>
  <c r="L351" i="14" s="1"/>
  <c r="D352" i="14"/>
  <c r="L352" i="14" s="1"/>
  <c r="D353" i="14"/>
  <c r="L353" i="14" s="1"/>
  <c r="D354" i="14"/>
  <c r="L354" i="14" s="1"/>
  <c r="D355" i="14"/>
  <c r="L355" i="14" s="1"/>
  <c r="D356" i="14"/>
  <c r="L356" i="14" s="1"/>
  <c r="D357" i="14"/>
  <c r="L357" i="14" s="1"/>
  <c r="D358" i="14"/>
  <c r="L358" i="14" s="1"/>
  <c r="D359" i="14"/>
  <c r="L359" i="14" s="1"/>
  <c r="D360" i="14"/>
  <c r="L360" i="14" s="1"/>
  <c r="D361" i="14"/>
  <c r="L361" i="14" s="1"/>
  <c r="D362" i="14"/>
  <c r="L362" i="14" s="1"/>
  <c r="D363" i="14"/>
  <c r="L363" i="14" s="1"/>
  <c r="D364" i="14"/>
  <c r="L364" i="14" s="1"/>
  <c r="D365" i="14"/>
  <c r="L365" i="14" s="1"/>
  <c r="D366" i="14"/>
  <c r="L366" i="14" s="1"/>
  <c r="D367" i="14"/>
  <c r="L367" i="14" s="1"/>
  <c r="D368" i="14"/>
  <c r="L368" i="14" s="1"/>
  <c r="D4" i="14"/>
  <c r="L4" i="14" s="1"/>
  <c r="AH511" i="1" l="1"/>
  <c r="AE511" i="1"/>
  <c r="AF511" i="1"/>
  <c r="AD511" i="1"/>
  <c r="AG511" i="1"/>
  <c r="AH319" i="25"/>
  <c r="AF319" i="25"/>
  <c r="AD319" i="25"/>
  <c r="AG319" i="25"/>
  <c r="AE319" i="25"/>
  <c r="AE517" i="1"/>
  <c r="AH517" i="1"/>
  <c r="AG517" i="1"/>
  <c r="AD517" i="1"/>
  <c r="AF517" i="1"/>
  <c r="AE277" i="25"/>
  <c r="AF277" i="25"/>
  <c r="AG277" i="25"/>
  <c r="AD277" i="25"/>
  <c r="AH277" i="25"/>
  <c r="AD245" i="25"/>
  <c r="AH245" i="25"/>
  <c r="AF245" i="25"/>
  <c r="AE245" i="25"/>
  <c r="AG245" i="25"/>
  <c r="AE249" i="25"/>
  <c r="AH249" i="25"/>
  <c r="AD249" i="25"/>
  <c r="AG249" i="25"/>
  <c r="AF249" i="25"/>
  <c r="AD465" i="1"/>
  <c r="AE465" i="1"/>
  <c r="AH465" i="1"/>
  <c r="AF465" i="1"/>
  <c r="AG465" i="1"/>
  <c r="AH449" i="1"/>
  <c r="AE449" i="1"/>
  <c r="AG449" i="1"/>
  <c r="AF449" i="1"/>
  <c r="AD449" i="1"/>
  <c r="AH323" i="25"/>
  <c r="AD323" i="25"/>
  <c r="AF323" i="25"/>
  <c r="AE323" i="25"/>
  <c r="AG323" i="25"/>
  <c r="AG299" i="25"/>
  <c r="AD299" i="25"/>
  <c r="AE299" i="25"/>
  <c r="AF299" i="25"/>
  <c r="AH299" i="25"/>
  <c r="AG433" i="1"/>
  <c r="AE433" i="1"/>
  <c r="AD433" i="1"/>
  <c r="AF433" i="1"/>
  <c r="AH433" i="1"/>
  <c r="AD257" i="25"/>
  <c r="AE257" i="25"/>
  <c r="AG257" i="25"/>
  <c r="AF257" i="25"/>
  <c r="AH257" i="25"/>
  <c r="AF307" i="25"/>
  <c r="AD307" i="25"/>
  <c r="AE307" i="25"/>
  <c r="AH307" i="25"/>
  <c r="AG307" i="25"/>
  <c r="AF551" i="1"/>
  <c r="AD551" i="1"/>
  <c r="AG551" i="1"/>
  <c r="AE551" i="1"/>
  <c r="AH551" i="1"/>
  <c r="AH363" i="25"/>
  <c r="AG363" i="25"/>
  <c r="AF363" i="25"/>
  <c r="AE363" i="25"/>
  <c r="AD363" i="25"/>
  <c r="AG351" i="25"/>
  <c r="AF351" i="25"/>
  <c r="AE351" i="25"/>
  <c r="AD351" i="25"/>
  <c r="AH351" i="25"/>
  <c r="AE331" i="25"/>
  <c r="AH331" i="25"/>
  <c r="AF331" i="25"/>
  <c r="AG331" i="25"/>
  <c r="AD331" i="25"/>
  <c r="AH349" i="1"/>
  <c r="AF349" i="1"/>
  <c r="AD349" i="1"/>
  <c r="AE349" i="1"/>
  <c r="AG349" i="1"/>
  <c r="AF265" i="25"/>
  <c r="AG265" i="25"/>
  <c r="AH265" i="25"/>
  <c r="AD265" i="25"/>
  <c r="AE265" i="25"/>
  <c r="AE343" i="25"/>
  <c r="AH343" i="25"/>
  <c r="AG343" i="25"/>
  <c r="AF343" i="25"/>
  <c r="AD343" i="25"/>
  <c r="AG311" i="25"/>
  <c r="AD311" i="25"/>
  <c r="AF311" i="25"/>
  <c r="AH311" i="25"/>
  <c r="AE311" i="25"/>
  <c r="AE359" i="25"/>
  <c r="AF359" i="25"/>
  <c r="AD359" i="25"/>
  <c r="AH359" i="25"/>
  <c r="AG359" i="25"/>
  <c r="AG497" i="1"/>
  <c r="AE497" i="1"/>
  <c r="AF497" i="1"/>
  <c r="AH497" i="1"/>
  <c r="AD497" i="1"/>
  <c r="AD355" i="25"/>
  <c r="AH355" i="25"/>
  <c r="AF355" i="25"/>
  <c r="AG355" i="25"/>
  <c r="AE355" i="25"/>
  <c r="AD327" i="25"/>
  <c r="AG327" i="25"/>
  <c r="AF327" i="25"/>
  <c r="AE327" i="25"/>
  <c r="AH327" i="25"/>
  <c r="AH385" i="1"/>
  <c r="AF385" i="1"/>
  <c r="AG385" i="1"/>
  <c r="AE385" i="1"/>
  <c r="AD385" i="1"/>
  <c r="AG261" i="25"/>
  <c r="AE261" i="25"/>
  <c r="AF261" i="25"/>
  <c r="AH261" i="25"/>
  <c r="AD261" i="25"/>
  <c r="AE347" i="25"/>
  <c r="AG347" i="25"/>
  <c r="AD347" i="25"/>
  <c r="AH347" i="25"/>
  <c r="AF347" i="25"/>
  <c r="AE401" i="1"/>
  <c r="AF401" i="1"/>
  <c r="AD401" i="1"/>
  <c r="AH401" i="1"/>
  <c r="AG401" i="1"/>
  <c r="AH315" i="25"/>
  <c r="AE315" i="25"/>
  <c r="AD315" i="25"/>
  <c r="AF315" i="25"/>
  <c r="AG315" i="25"/>
  <c r="AD291" i="25"/>
  <c r="AE291" i="25"/>
  <c r="AF291" i="25"/>
  <c r="AH291" i="25"/>
  <c r="AG291" i="25"/>
  <c r="AG317" i="1"/>
  <c r="AD317" i="1"/>
  <c r="AF317" i="1"/>
  <c r="AE317" i="1"/>
  <c r="AH317" i="1"/>
  <c r="AG481" i="1"/>
  <c r="AE481" i="1"/>
  <c r="AD481" i="1"/>
  <c r="AF481" i="1"/>
  <c r="AH481" i="1"/>
  <c r="AH273" i="25"/>
  <c r="AD273" i="25"/>
  <c r="AF273" i="25"/>
  <c r="AE273" i="25"/>
  <c r="AG273" i="25"/>
  <c r="AF295" i="25"/>
  <c r="AE295" i="25"/>
  <c r="AG295" i="25"/>
  <c r="AH295" i="25"/>
  <c r="AD295" i="25"/>
  <c r="AF253" i="25"/>
  <c r="AG253" i="25"/>
  <c r="AH253" i="25"/>
  <c r="AE253" i="25"/>
  <c r="AD253" i="25"/>
  <c r="AF335" i="25"/>
  <c r="AH335" i="25"/>
  <c r="AG335" i="25"/>
  <c r="AE335" i="25"/>
  <c r="AD335" i="25"/>
  <c r="AE559" i="1"/>
  <c r="AH559" i="1"/>
  <c r="AD559" i="1"/>
  <c r="AG559" i="1"/>
  <c r="AF559" i="1"/>
  <c r="AE303" i="25"/>
  <c r="AH303" i="25"/>
  <c r="AF303" i="25"/>
  <c r="AG303" i="25"/>
  <c r="AD303" i="25"/>
  <c r="AF339" i="25"/>
  <c r="AE339" i="25"/>
  <c r="AD339" i="25"/>
  <c r="AG339" i="25"/>
  <c r="AH339" i="25"/>
  <c r="AG283" i="25"/>
  <c r="AH283" i="25"/>
  <c r="AD283" i="25"/>
  <c r="AE283" i="25"/>
  <c r="AF283" i="25"/>
  <c r="AH417" i="1"/>
  <c r="AF417" i="1"/>
  <c r="AG417" i="1"/>
  <c r="AE417" i="1"/>
  <c r="AD417" i="1"/>
  <c r="AH333" i="1"/>
  <c r="AE333" i="1"/>
  <c r="AD333" i="1"/>
  <c r="AG333" i="1"/>
  <c r="AF333" i="1"/>
  <c r="AD269" i="25"/>
  <c r="AF269" i="25"/>
  <c r="AH269" i="25"/>
  <c r="AE269" i="25"/>
  <c r="AG269" i="25"/>
  <c r="AG509" i="1"/>
  <c r="AD509" i="1"/>
  <c r="AF509" i="1"/>
  <c r="AE509" i="1"/>
  <c r="AH509" i="1"/>
  <c r="AG545" i="1"/>
  <c r="AE545" i="1"/>
  <c r="AF545" i="1"/>
  <c r="AH545" i="1"/>
  <c r="AD545" i="1"/>
  <c r="AF473" i="1"/>
  <c r="AD473" i="1"/>
  <c r="AH473" i="1"/>
  <c r="AE473" i="1"/>
  <c r="AG473" i="1"/>
  <c r="AG317" i="25"/>
  <c r="AE317" i="25"/>
  <c r="AD317" i="25"/>
  <c r="AF317" i="25"/>
  <c r="AH317" i="25"/>
  <c r="AF539" i="1"/>
  <c r="AG539" i="1"/>
  <c r="AE539" i="1"/>
  <c r="AH539" i="1"/>
  <c r="AD539" i="1"/>
  <c r="AG425" i="1"/>
  <c r="AE425" i="1"/>
  <c r="AD425" i="1"/>
  <c r="AF425" i="1"/>
  <c r="AH425" i="1"/>
  <c r="AG561" i="1"/>
  <c r="AE561" i="1"/>
  <c r="AF561" i="1"/>
  <c r="AH561" i="1"/>
  <c r="AD561" i="1"/>
  <c r="AF357" i="1"/>
  <c r="AE357" i="1"/>
  <c r="AH357" i="1"/>
  <c r="AG357" i="1"/>
  <c r="AD357" i="1"/>
  <c r="AG513" i="1"/>
  <c r="AE513" i="1"/>
  <c r="AF513" i="1"/>
  <c r="AH513" i="1"/>
  <c r="AD513" i="1"/>
  <c r="AD515" i="1"/>
  <c r="AH515" i="1"/>
  <c r="AE515" i="1"/>
  <c r="AG515" i="1"/>
  <c r="AF515" i="1"/>
  <c r="AH543" i="1"/>
  <c r="AE543" i="1"/>
  <c r="AF543" i="1"/>
  <c r="AD543" i="1"/>
  <c r="AG543" i="1"/>
  <c r="AD409" i="1"/>
  <c r="AH409" i="1"/>
  <c r="AG409" i="1"/>
  <c r="AF409" i="1"/>
  <c r="AE409" i="1"/>
  <c r="AF321" i="25"/>
  <c r="AE321" i="25"/>
  <c r="AH321" i="25"/>
  <c r="AG321" i="25"/>
  <c r="AD321" i="25"/>
  <c r="AD297" i="25"/>
  <c r="AG297" i="25"/>
  <c r="AE297" i="25"/>
  <c r="AF297" i="25"/>
  <c r="AH297" i="25"/>
  <c r="AF523" i="1"/>
  <c r="AG523" i="1"/>
  <c r="AH523" i="1"/>
  <c r="AD523" i="1"/>
  <c r="AE523" i="1"/>
  <c r="AH489" i="1"/>
  <c r="AD489" i="1"/>
  <c r="AG489" i="1"/>
  <c r="AE489" i="1"/>
  <c r="AF489" i="1"/>
  <c r="AG341" i="1"/>
  <c r="AF341" i="1"/>
  <c r="AH341" i="1"/>
  <c r="AE341" i="1"/>
  <c r="AD341" i="1"/>
  <c r="AF535" i="1"/>
  <c r="AG535" i="1"/>
  <c r="AD535" i="1"/>
  <c r="AE535" i="1"/>
  <c r="AH535" i="1"/>
  <c r="AF305" i="25"/>
  <c r="AE305" i="25"/>
  <c r="AG305" i="25"/>
  <c r="AH305" i="25"/>
  <c r="AD305" i="25"/>
  <c r="AE549" i="1"/>
  <c r="AH549" i="1"/>
  <c r="AG549" i="1"/>
  <c r="AD549" i="1"/>
  <c r="AF549" i="1"/>
  <c r="AG361" i="25"/>
  <c r="AH361" i="25"/>
  <c r="AF361" i="25"/>
  <c r="AD361" i="25"/>
  <c r="AE361" i="25"/>
  <c r="AH527" i="1"/>
  <c r="AE527" i="1"/>
  <c r="AD527" i="1"/>
  <c r="AG527" i="1"/>
  <c r="AF527" i="1"/>
  <c r="AG349" i="25"/>
  <c r="AE349" i="25"/>
  <c r="AF349" i="25"/>
  <c r="AD349" i="25"/>
  <c r="AH349" i="25"/>
  <c r="AE329" i="25"/>
  <c r="AG329" i="25"/>
  <c r="AH329" i="25"/>
  <c r="AF329" i="25"/>
  <c r="AD329" i="25"/>
  <c r="AF341" i="25"/>
  <c r="AH341" i="25"/>
  <c r="AG341" i="25"/>
  <c r="AE341" i="25"/>
  <c r="AD341" i="25"/>
  <c r="AD309" i="25"/>
  <c r="AH309" i="25"/>
  <c r="AF309" i="25"/>
  <c r="AE309" i="25"/>
  <c r="AG309" i="25"/>
  <c r="AE285" i="25"/>
  <c r="AD285" i="25"/>
  <c r="AG285" i="25"/>
  <c r="AF285" i="25"/>
  <c r="AH285" i="25"/>
  <c r="AF441" i="1"/>
  <c r="AG441" i="1"/>
  <c r="AH441" i="1"/>
  <c r="AE441" i="1"/>
  <c r="AD441" i="1"/>
  <c r="AF555" i="1"/>
  <c r="AG555" i="1"/>
  <c r="AH555" i="1"/>
  <c r="AD555" i="1"/>
  <c r="AE555" i="1"/>
  <c r="AH553" i="1"/>
  <c r="AD553" i="1"/>
  <c r="AG553" i="1"/>
  <c r="AE553" i="1"/>
  <c r="AF553" i="1"/>
  <c r="AF357" i="25"/>
  <c r="AE357" i="25"/>
  <c r="AD357" i="25"/>
  <c r="AH357" i="25"/>
  <c r="AG357" i="25"/>
  <c r="AD531" i="1"/>
  <c r="AH531" i="1"/>
  <c r="AE531" i="1"/>
  <c r="AG531" i="1"/>
  <c r="AF531" i="1"/>
  <c r="AD353" i="25"/>
  <c r="AG353" i="25"/>
  <c r="AF353" i="25"/>
  <c r="AH353" i="25"/>
  <c r="AE353" i="25"/>
  <c r="AG325" i="25"/>
  <c r="AH325" i="25"/>
  <c r="AE325" i="25"/>
  <c r="AF325" i="25"/>
  <c r="AD325" i="25"/>
  <c r="AH505" i="1"/>
  <c r="AD505" i="1"/>
  <c r="AG505" i="1"/>
  <c r="AE505" i="1"/>
  <c r="AF505" i="1"/>
  <c r="AF345" i="25"/>
  <c r="AH345" i="25"/>
  <c r="AE345" i="25"/>
  <c r="AD345" i="25"/>
  <c r="AG345" i="25"/>
  <c r="AG313" i="25"/>
  <c r="AE313" i="25"/>
  <c r="AF313" i="25"/>
  <c r="AH313" i="25"/>
  <c r="AD313" i="25"/>
  <c r="AF289" i="25"/>
  <c r="AH289" i="25"/>
  <c r="AD289" i="25"/>
  <c r="AG289" i="25"/>
  <c r="AE289" i="25"/>
  <c r="AF325" i="1"/>
  <c r="AE325" i="1"/>
  <c r="AH325" i="1"/>
  <c r="AG325" i="1"/>
  <c r="AD325" i="1"/>
  <c r="AF457" i="1"/>
  <c r="AG457" i="1"/>
  <c r="AD457" i="1"/>
  <c r="AE457" i="1"/>
  <c r="AH457" i="1"/>
  <c r="AG393" i="1"/>
  <c r="AE393" i="1"/>
  <c r="AD393" i="1"/>
  <c r="AF393" i="1"/>
  <c r="AH393" i="1"/>
  <c r="AH293" i="25"/>
  <c r="AF293" i="25"/>
  <c r="AD293" i="25"/>
  <c r="AG293" i="25"/>
  <c r="AE293" i="25"/>
  <c r="AD377" i="1"/>
  <c r="AH377" i="1"/>
  <c r="AG377" i="1"/>
  <c r="AF377" i="1"/>
  <c r="AE377" i="1"/>
  <c r="AE333" i="25"/>
  <c r="AH333" i="25"/>
  <c r="AD333" i="25"/>
  <c r="AG333" i="25"/>
  <c r="AF333" i="25"/>
  <c r="AG557" i="1"/>
  <c r="AD557" i="1"/>
  <c r="AF557" i="1"/>
  <c r="AE557" i="1"/>
  <c r="AH557" i="1"/>
  <c r="AE301" i="25"/>
  <c r="AG301" i="25"/>
  <c r="AH301" i="25"/>
  <c r="AF301" i="25"/>
  <c r="AD301" i="25"/>
  <c r="AD337" i="25"/>
  <c r="AF337" i="25"/>
  <c r="AE337" i="25"/>
  <c r="AH337" i="25"/>
  <c r="AG337" i="25"/>
  <c r="AD281" i="25"/>
  <c r="AF281" i="25"/>
  <c r="AG281" i="25"/>
  <c r="AE281" i="25"/>
  <c r="AH281" i="25"/>
  <c r="AH463" i="1"/>
  <c r="AG463" i="1"/>
  <c r="AE463" i="1"/>
  <c r="AD463" i="1"/>
  <c r="AF463" i="1"/>
  <c r="AH547" i="1"/>
  <c r="AE547" i="1"/>
  <c r="AD547" i="1"/>
  <c r="AG547" i="1"/>
  <c r="AF547" i="1"/>
  <c r="AF31" i="23"/>
  <c r="AD31" i="23"/>
  <c r="AG31" i="23"/>
  <c r="AH31" i="23"/>
  <c r="AE31" i="23"/>
  <c r="AG475" i="1"/>
  <c r="AE475" i="1"/>
  <c r="AF475" i="1"/>
  <c r="AH475" i="1"/>
  <c r="AD475" i="1"/>
  <c r="AH447" i="1"/>
  <c r="AF447" i="1"/>
  <c r="AD447" i="1"/>
  <c r="AG447" i="1"/>
  <c r="AE447" i="1"/>
  <c r="AG407" i="1"/>
  <c r="AE407" i="1"/>
  <c r="AD407" i="1"/>
  <c r="AH407" i="1"/>
  <c r="AF407" i="1"/>
  <c r="AH431" i="1"/>
  <c r="AF431" i="1"/>
  <c r="AD431" i="1"/>
  <c r="AG431" i="1"/>
  <c r="AE431" i="1"/>
  <c r="AG347" i="1"/>
  <c r="AE347" i="1"/>
  <c r="AF347" i="1"/>
  <c r="AD347" i="1"/>
  <c r="AH347" i="1"/>
  <c r="AH537" i="1"/>
  <c r="AD537" i="1"/>
  <c r="AG537" i="1"/>
  <c r="AE537" i="1"/>
  <c r="AF537" i="1"/>
  <c r="AG423" i="1"/>
  <c r="AH423" i="1"/>
  <c r="AF423" i="1"/>
  <c r="AE423" i="1"/>
  <c r="AD423" i="1"/>
  <c r="AH279" i="25"/>
  <c r="AE279" i="25"/>
  <c r="AD279" i="25"/>
  <c r="AF279" i="25"/>
  <c r="AG279" i="25"/>
  <c r="AD415" i="1"/>
  <c r="AH415" i="1"/>
  <c r="AG415" i="1"/>
  <c r="AF415" i="1"/>
  <c r="AE415" i="1"/>
  <c r="AD427" i="1"/>
  <c r="AE427" i="1"/>
  <c r="AH427" i="1"/>
  <c r="AG427" i="1"/>
  <c r="AF427" i="1"/>
  <c r="AH563" i="1"/>
  <c r="AE563" i="1"/>
  <c r="AD563" i="1"/>
  <c r="AG563" i="1"/>
  <c r="AF563" i="1"/>
  <c r="AG359" i="1"/>
  <c r="AH359" i="1"/>
  <c r="AF359" i="1"/>
  <c r="AE359" i="1"/>
  <c r="AD359" i="1"/>
  <c r="AD467" i="1"/>
  <c r="AH467" i="1"/>
  <c r="AG467" i="1"/>
  <c r="AE467" i="1"/>
  <c r="AF467" i="1"/>
  <c r="AG541" i="1"/>
  <c r="AD541" i="1"/>
  <c r="AF541" i="1"/>
  <c r="AE541" i="1"/>
  <c r="AH541" i="1"/>
  <c r="AE35" i="23"/>
  <c r="AH35" i="23"/>
  <c r="AF35" i="23"/>
  <c r="AG35" i="23"/>
  <c r="AD35" i="23"/>
  <c r="AF471" i="1"/>
  <c r="AH471" i="1"/>
  <c r="AD471" i="1"/>
  <c r="AG471" i="1"/>
  <c r="AE471" i="1"/>
  <c r="AD451" i="1"/>
  <c r="AF451" i="1"/>
  <c r="AH451" i="1"/>
  <c r="AG451" i="1"/>
  <c r="AE451" i="1"/>
  <c r="AG411" i="1"/>
  <c r="AE411" i="1"/>
  <c r="AF411" i="1"/>
  <c r="AD411" i="1"/>
  <c r="AH411" i="1"/>
  <c r="AH521" i="1"/>
  <c r="AD521" i="1"/>
  <c r="AG521" i="1"/>
  <c r="AE521" i="1"/>
  <c r="AF521" i="1"/>
  <c r="AF491" i="1"/>
  <c r="AG491" i="1"/>
  <c r="AH491" i="1"/>
  <c r="AD491" i="1"/>
  <c r="AE491" i="1"/>
  <c r="AD435" i="1"/>
  <c r="AF435" i="1"/>
  <c r="AH435" i="1"/>
  <c r="AG435" i="1"/>
  <c r="AE435" i="1"/>
  <c r="AG375" i="1"/>
  <c r="AE375" i="1"/>
  <c r="AD375" i="1"/>
  <c r="AH375" i="1"/>
  <c r="AF375" i="1"/>
  <c r="AG343" i="1"/>
  <c r="AE343" i="1"/>
  <c r="AD343" i="1"/>
  <c r="AH343" i="1"/>
  <c r="AF343" i="1"/>
  <c r="AE533" i="1"/>
  <c r="AH533" i="1"/>
  <c r="AG533" i="1"/>
  <c r="AD533" i="1"/>
  <c r="AF533" i="1"/>
  <c r="AE369" i="1"/>
  <c r="AF369" i="1"/>
  <c r="AD369" i="1"/>
  <c r="AH369" i="1"/>
  <c r="AG369" i="1"/>
  <c r="AH371" i="1"/>
  <c r="AG371" i="1"/>
  <c r="AF371" i="1"/>
  <c r="AE371" i="1"/>
  <c r="AD371" i="1"/>
  <c r="AE479" i="1"/>
  <c r="AG479" i="1"/>
  <c r="AF479" i="1"/>
  <c r="AD479" i="1"/>
  <c r="AH479" i="1"/>
  <c r="AG525" i="1"/>
  <c r="AD525" i="1"/>
  <c r="AF525" i="1"/>
  <c r="AE525" i="1"/>
  <c r="AH525" i="1"/>
  <c r="AH495" i="1"/>
  <c r="AE495" i="1"/>
  <c r="AD495" i="1"/>
  <c r="AG495" i="1"/>
  <c r="AF495" i="1"/>
  <c r="AD383" i="1"/>
  <c r="AH383" i="1"/>
  <c r="AG383" i="1"/>
  <c r="AF383" i="1"/>
  <c r="AE383" i="1"/>
  <c r="AD351" i="1"/>
  <c r="AH351" i="1"/>
  <c r="AG351" i="1"/>
  <c r="AF351" i="1"/>
  <c r="AE351" i="1"/>
  <c r="AF503" i="1"/>
  <c r="AD503" i="1"/>
  <c r="AG503" i="1"/>
  <c r="AE503" i="1"/>
  <c r="AH503" i="1"/>
  <c r="AF399" i="1"/>
  <c r="AE399" i="1"/>
  <c r="AG399" i="1"/>
  <c r="AD399" i="1"/>
  <c r="AH399" i="1"/>
  <c r="AE287" i="25"/>
  <c r="AF287" i="25"/>
  <c r="AG287" i="25"/>
  <c r="AH287" i="25"/>
  <c r="AD287" i="25"/>
  <c r="AD331" i="1"/>
  <c r="AE331" i="1"/>
  <c r="AH331" i="1"/>
  <c r="AG331" i="1"/>
  <c r="AF331" i="1"/>
  <c r="AF455" i="1"/>
  <c r="AE455" i="1"/>
  <c r="AD455" i="1"/>
  <c r="AH455" i="1"/>
  <c r="AG455" i="1"/>
  <c r="AG443" i="1"/>
  <c r="AD443" i="1"/>
  <c r="AE443" i="1"/>
  <c r="AH443" i="1"/>
  <c r="AF443" i="1"/>
  <c r="AG391" i="1"/>
  <c r="AH391" i="1"/>
  <c r="AF391" i="1"/>
  <c r="AE391" i="1"/>
  <c r="AD391" i="1"/>
  <c r="AF323" i="1"/>
  <c r="AD323" i="1"/>
  <c r="AH323" i="1"/>
  <c r="AE323" i="1"/>
  <c r="AG323" i="1"/>
  <c r="AG529" i="1"/>
  <c r="AE529" i="1"/>
  <c r="AF529" i="1"/>
  <c r="AH529" i="1"/>
  <c r="AD529" i="1"/>
  <c r="AD499" i="1"/>
  <c r="AH499" i="1"/>
  <c r="AE499" i="1"/>
  <c r="AG499" i="1"/>
  <c r="AF499" i="1"/>
  <c r="AF387" i="1"/>
  <c r="AD387" i="1"/>
  <c r="AH387" i="1"/>
  <c r="AE387" i="1"/>
  <c r="AG387" i="1"/>
  <c r="AF355" i="1"/>
  <c r="AD355" i="1"/>
  <c r="AH355" i="1"/>
  <c r="AE355" i="1"/>
  <c r="AG355" i="1"/>
  <c r="AF507" i="1"/>
  <c r="AG507" i="1"/>
  <c r="AE507" i="1"/>
  <c r="AH507" i="1"/>
  <c r="AD507" i="1"/>
  <c r="AH403" i="1"/>
  <c r="AG403" i="1"/>
  <c r="AF403" i="1"/>
  <c r="AE403" i="1"/>
  <c r="AD403" i="1"/>
  <c r="AG327" i="1"/>
  <c r="AH327" i="1"/>
  <c r="AF327" i="1"/>
  <c r="AE327" i="1"/>
  <c r="AD327" i="1"/>
  <c r="AG459" i="1"/>
  <c r="AD459" i="1"/>
  <c r="AE459" i="1"/>
  <c r="AH459" i="1"/>
  <c r="AF459" i="1"/>
  <c r="AF439" i="1"/>
  <c r="AE439" i="1"/>
  <c r="AD439" i="1"/>
  <c r="AH439" i="1"/>
  <c r="AG439" i="1"/>
  <c r="AD395" i="1"/>
  <c r="AE395" i="1"/>
  <c r="AH395" i="1"/>
  <c r="AG395" i="1"/>
  <c r="AF395" i="1"/>
  <c r="AH339" i="1"/>
  <c r="AG339" i="1"/>
  <c r="AF339" i="1"/>
  <c r="AE339" i="1"/>
  <c r="AD339" i="1"/>
  <c r="AH319" i="1"/>
  <c r="AD319" i="1"/>
  <c r="AF319" i="1"/>
  <c r="AG319" i="1"/>
  <c r="AE319" i="1"/>
  <c r="AD483" i="1"/>
  <c r="AH483" i="1"/>
  <c r="AF483" i="1"/>
  <c r="AE483" i="1"/>
  <c r="AG483" i="1"/>
  <c r="AD363" i="1"/>
  <c r="AE363" i="1"/>
  <c r="AH363" i="1"/>
  <c r="AG363" i="1"/>
  <c r="AF363" i="1"/>
  <c r="AF487" i="1"/>
  <c r="AE487" i="1"/>
  <c r="AG487" i="1"/>
  <c r="AH487" i="1"/>
  <c r="AD487" i="1"/>
  <c r="AG379" i="1"/>
  <c r="AE379" i="1"/>
  <c r="AF379" i="1"/>
  <c r="AD379" i="1"/>
  <c r="AH379" i="1"/>
  <c r="AF367" i="1"/>
  <c r="AE367" i="1"/>
  <c r="AG367" i="1"/>
  <c r="AD367" i="1"/>
  <c r="AH367" i="1"/>
  <c r="AF419" i="1"/>
  <c r="AD419" i="1"/>
  <c r="AH419" i="1"/>
  <c r="AE419" i="1"/>
  <c r="AG419" i="1"/>
  <c r="AF335" i="1"/>
  <c r="AE335" i="1"/>
  <c r="AG335" i="1"/>
  <c r="AD335" i="1"/>
  <c r="AH335" i="1"/>
  <c r="AG461" i="1"/>
  <c r="AF461" i="1"/>
  <c r="AH461" i="1"/>
  <c r="AD461" i="1"/>
  <c r="AE461" i="1"/>
  <c r="AG29" i="23"/>
  <c r="AE29" i="23"/>
  <c r="AH29" i="23"/>
  <c r="AD29" i="23"/>
  <c r="AF29" i="23"/>
  <c r="AG445" i="1"/>
  <c r="AF445" i="1"/>
  <c r="AH445" i="1"/>
  <c r="AD445" i="1"/>
  <c r="AE445" i="1"/>
  <c r="AG405" i="1"/>
  <c r="AF405" i="1"/>
  <c r="AH405" i="1"/>
  <c r="AE405" i="1"/>
  <c r="AD405" i="1"/>
  <c r="AF519" i="1"/>
  <c r="AG519" i="1"/>
  <c r="AD519" i="1"/>
  <c r="AE519" i="1"/>
  <c r="AH519" i="1"/>
  <c r="AG429" i="1"/>
  <c r="AF429" i="1"/>
  <c r="AH429" i="1"/>
  <c r="AD429" i="1"/>
  <c r="AE429" i="1"/>
  <c r="AD345" i="1"/>
  <c r="AH345" i="1"/>
  <c r="AG345" i="1"/>
  <c r="AF345" i="1"/>
  <c r="AE345" i="1"/>
  <c r="AF421" i="1"/>
  <c r="AE421" i="1"/>
  <c r="AH421" i="1"/>
  <c r="AG421" i="1"/>
  <c r="AD421" i="1"/>
  <c r="AH413" i="1"/>
  <c r="AF413" i="1"/>
  <c r="AD413" i="1"/>
  <c r="AE413" i="1"/>
  <c r="AG413" i="1"/>
  <c r="AH247" i="25"/>
  <c r="AE247" i="25"/>
  <c r="AD247" i="25"/>
  <c r="AG247" i="25"/>
  <c r="AF247" i="25"/>
  <c r="AE251" i="25"/>
  <c r="AF251" i="25"/>
  <c r="AG251" i="25"/>
  <c r="AH251" i="25"/>
  <c r="AD251" i="25"/>
  <c r="AG33" i="23"/>
  <c r="AD33" i="23"/>
  <c r="AE33" i="23"/>
  <c r="AH33" i="23"/>
  <c r="AF33" i="23"/>
  <c r="AD469" i="1"/>
  <c r="AF469" i="1"/>
  <c r="AG469" i="1"/>
  <c r="AE469" i="1"/>
  <c r="AH469" i="1"/>
  <c r="AG373" i="1"/>
  <c r="AF373" i="1"/>
  <c r="AH373" i="1"/>
  <c r="AE373" i="1"/>
  <c r="AD373" i="1"/>
  <c r="AD259" i="25"/>
  <c r="AE259" i="25"/>
  <c r="AF259" i="25"/>
  <c r="AH259" i="25"/>
  <c r="AG259" i="25"/>
  <c r="AG477" i="1"/>
  <c r="AE477" i="1"/>
  <c r="AH477" i="1"/>
  <c r="AD477" i="1"/>
  <c r="AF477" i="1"/>
  <c r="AG493" i="1"/>
  <c r="AD493" i="1"/>
  <c r="AF493" i="1"/>
  <c r="AE493" i="1"/>
  <c r="AH493" i="1"/>
  <c r="AH381" i="1"/>
  <c r="AF381" i="1"/>
  <c r="AD381" i="1"/>
  <c r="AE381" i="1"/>
  <c r="AG381" i="1"/>
  <c r="AH267" i="25"/>
  <c r="AG267" i="25"/>
  <c r="AE267" i="25"/>
  <c r="AF267" i="25"/>
  <c r="AD267" i="25"/>
  <c r="AE501" i="1"/>
  <c r="AH501" i="1"/>
  <c r="AG501" i="1"/>
  <c r="AD501" i="1"/>
  <c r="AF501" i="1"/>
  <c r="AH397" i="1"/>
  <c r="AE397" i="1"/>
  <c r="AD397" i="1"/>
  <c r="AG397" i="1"/>
  <c r="AF397" i="1"/>
  <c r="AG329" i="1"/>
  <c r="AE329" i="1"/>
  <c r="AD329" i="1"/>
  <c r="AF329" i="1"/>
  <c r="AH329" i="1"/>
  <c r="AD453" i="1"/>
  <c r="AE453" i="1"/>
  <c r="AG453" i="1"/>
  <c r="AF453" i="1"/>
  <c r="AH453" i="1"/>
  <c r="AF389" i="1"/>
  <c r="AE389" i="1"/>
  <c r="AH389" i="1"/>
  <c r="AG389" i="1"/>
  <c r="AD389" i="1"/>
  <c r="AH321" i="1"/>
  <c r="AF321" i="1"/>
  <c r="AG321" i="1"/>
  <c r="AE321" i="1"/>
  <c r="AD321" i="1"/>
  <c r="AH353" i="1"/>
  <c r="AF353" i="1"/>
  <c r="AG353" i="1"/>
  <c r="AE353" i="1"/>
  <c r="AD353" i="1"/>
  <c r="AF263" i="25"/>
  <c r="AE263" i="25"/>
  <c r="AG263" i="25"/>
  <c r="AD263" i="25"/>
  <c r="AH263" i="25"/>
  <c r="AD437" i="1"/>
  <c r="AF437" i="1"/>
  <c r="AG437" i="1"/>
  <c r="AE437" i="1"/>
  <c r="AH437" i="1"/>
  <c r="AE337" i="1"/>
  <c r="AF337" i="1"/>
  <c r="AD337" i="1"/>
  <c r="AH337" i="1"/>
  <c r="AG337" i="1"/>
  <c r="AG361" i="1"/>
  <c r="AE361" i="1"/>
  <c r="AD361" i="1"/>
  <c r="AF361" i="1"/>
  <c r="AH361" i="1"/>
  <c r="AF275" i="25"/>
  <c r="AH275" i="25"/>
  <c r="AD275" i="25"/>
  <c r="AE275" i="25"/>
  <c r="AG275" i="25"/>
  <c r="AH485" i="1"/>
  <c r="AD485" i="1"/>
  <c r="AG485" i="1"/>
  <c r="AF485" i="1"/>
  <c r="AE485" i="1"/>
  <c r="AE255" i="25"/>
  <c r="AF255" i="25"/>
  <c r="AH255" i="25"/>
  <c r="AG255" i="25"/>
  <c r="AD255" i="25"/>
  <c r="AH365" i="1"/>
  <c r="AE365" i="1"/>
  <c r="AD365" i="1"/>
  <c r="AG365" i="1"/>
  <c r="AF365" i="1"/>
  <c r="AE271" i="25"/>
  <c r="AD271" i="25"/>
  <c r="AH271" i="25"/>
  <c r="AF271" i="25"/>
  <c r="AG271" i="25"/>
  <c r="AH113" i="23"/>
  <c r="AH89" i="23"/>
  <c r="AH121" i="23"/>
  <c r="AH75" i="23"/>
  <c r="AH61" i="23"/>
  <c r="AH85" i="23"/>
  <c r="AH119" i="23"/>
  <c r="AH97" i="23"/>
  <c r="AH57" i="23"/>
  <c r="AH101" i="23"/>
  <c r="AH77" i="23"/>
  <c r="AH93" i="23"/>
  <c r="AH83" i="23"/>
  <c r="AH91" i="23"/>
  <c r="AH111" i="23"/>
  <c r="AH71" i="23"/>
  <c r="AH53" i="23"/>
  <c r="AH55" i="23"/>
  <c r="AH115" i="23"/>
  <c r="AH67" i="23"/>
  <c r="AH123" i="23"/>
  <c r="AH73" i="23"/>
  <c r="AH87" i="23"/>
  <c r="AH117" i="23"/>
  <c r="AH59" i="23"/>
  <c r="AH79" i="23"/>
  <c r="AH95" i="23"/>
  <c r="AH107" i="23"/>
  <c r="AH81" i="23"/>
  <c r="AH65" i="23"/>
  <c r="AH109" i="23"/>
  <c r="AH63" i="23"/>
  <c r="AH69" i="23"/>
  <c r="AH99" i="23"/>
  <c r="AH103" i="23"/>
  <c r="AH105" i="23"/>
  <c r="I4" i="3"/>
  <c r="I5" i="3"/>
  <c r="H4" i="3"/>
  <c r="A61" i="5" l="1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C5" i="24" s="1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H5" i="3"/>
  <c r="C177" i="19" s="1"/>
  <c r="C121" i="1" l="1"/>
  <c r="C117" i="1"/>
  <c r="C157" i="1"/>
  <c r="C161" i="1"/>
  <c r="C173" i="1"/>
  <c r="C177" i="1"/>
  <c r="C189" i="1"/>
  <c r="C193" i="1"/>
  <c r="C221" i="1"/>
  <c r="C225" i="1"/>
  <c r="T5" i="24"/>
  <c r="R7" i="24"/>
  <c r="V7" i="24"/>
  <c r="Q5" i="24"/>
  <c r="U5" i="24"/>
  <c r="S7" i="24"/>
  <c r="R5" i="24"/>
  <c r="V5" i="24"/>
  <c r="T7" i="24"/>
  <c r="S5" i="24"/>
  <c r="Q7" i="24"/>
  <c r="U7" i="24"/>
  <c r="C265" i="1"/>
  <c r="C261" i="1"/>
  <c r="C285" i="1"/>
  <c r="C289" i="1"/>
  <c r="C297" i="1"/>
  <c r="C293" i="1"/>
  <c r="C301" i="1"/>
  <c r="C305" i="1"/>
  <c r="C157" i="25"/>
  <c r="C161" i="25"/>
  <c r="C105" i="1"/>
  <c r="C101" i="1"/>
  <c r="C125" i="1"/>
  <c r="C129" i="1"/>
  <c r="C145" i="1"/>
  <c r="C141" i="1"/>
  <c r="C209" i="1"/>
  <c r="C205" i="1"/>
  <c r="C233" i="1"/>
  <c r="C229" i="1"/>
  <c r="C249" i="1"/>
  <c r="C245" i="1"/>
  <c r="C269" i="1"/>
  <c r="C273" i="1"/>
  <c r="C281" i="1"/>
  <c r="C277" i="1"/>
  <c r="C181" i="25"/>
  <c r="C185" i="25"/>
  <c r="C201" i="25"/>
  <c r="C197" i="25"/>
  <c r="C213" i="25"/>
  <c r="C217" i="25"/>
  <c r="C233" i="25"/>
  <c r="C229" i="25"/>
  <c r="C169" i="1"/>
  <c r="C165" i="1"/>
  <c r="C201" i="1"/>
  <c r="C197" i="1"/>
  <c r="C217" i="1"/>
  <c r="C213" i="1"/>
  <c r="C237" i="1"/>
  <c r="C241" i="1"/>
  <c r="C253" i="1"/>
  <c r="C257" i="1"/>
  <c r="C149" i="25"/>
  <c r="C153" i="25"/>
  <c r="C165" i="25"/>
  <c r="C169" i="25"/>
  <c r="C109" i="1"/>
  <c r="C113" i="1"/>
  <c r="C137" i="1"/>
  <c r="C133" i="1"/>
  <c r="C153" i="1"/>
  <c r="C149" i="1"/>
  <c r="C185" i="1"/>
  <c r="C181" i="1"/>
  <c r="C313" i="1"/>
  <c r="C309" i="1"/>
  <c r="C189" i="25"/>
  <c r="C193" i="25"/>
  <c r="C205" i="25"/>
  <c r="C209" i="25"/>
  <c r="C221" i="25"/>
  <c r="C225" i="25"/>
  <c r="C237" i="25"/>
  <c r="C241" i="25"/>
  <c r="C105" i="24"/>
  <c r="C85" i="24"/>
  <c r="C109" i="25"/>
  <c r="C101" i="25"/>
  <c r="C57" i="24"/>
  <c r="C73" i="24"/>
  <c r="C81" i="24"/>
  <c r="C121" i="25"/>
  <c r="C5" i="25"/>
  <c r="C61" i="24"/>
  <c r="C93" i="24"/>
  <c r="C133" i="25"/>
  <c r="C89" i="25"/>
  <c r="C117" i="25"/>
  <c r="C77" i="24"/>
  <c r="C53" i="24"/>
  <c r="C93" i="25"/>
  <c r="C69" i="24"/>
  <c r="C105" i="25"/>
  <c r="C89" i="24"/>
  <c r="C113" i="25"/>
  <c r="C125" i="25"/>
  <c r="C109" i="24"/>
  <c r="C65" i="24"/>
  <c r="C129" i="25"/>
  <c r="C101" i="24"/>
  <c r="C85" i="25"/>
  <c r="C97" i="24"/>
  <c r="C137" i="25"/>
  <c r="C141" i="25"/>
  <c r="C97" i="25"/>
  <c r="C113" i="24"/>
  <c r="C145" i="25"/>
  <c r="C65" i="25"/>
  <c r="C61" i="25"/>
  <c r="C81" i="25"/>
  <c r="C77" i="25"/>
  <c r="C69" i="25"/>
  <c r="C73" i="25"/>
  <c r="C57" i="25"/>
  <c r="C53" i="25"/>
  <c r="C37" i="25"/>
  <c r="C41" i="25"/>
  <c r="C17" i="25"/>
  <c r="C13" i="25"/>
  <c r="C33" i="25"/>
  <c r="C29" i="25"/>
  <c r="C49" i="25"/>
  <c r="C45" i="25"/>
  <c r="C9" i="25"/>
  <c r="C25" i="25"/>
  <c r="C21" i="25"/>
  <c r="C17" i="24"/>
  <c r="C13" i="24"/>
  <c r="C29" i="24"/>
  <c r="C33" i="24"/>
  <c r="C45" i="24"/>
  <c r="C49" i="24"/>
  <c r="C9" i="24"/>
  <c r="C25" i="24"/>
  <c r="C21" i="24"/>
  <c r="C37" i="24"/>
  <c r="C41" i="24"/>
  <c r="U179" i="19"/>
  <c r="AA179" i="19" s="1"/>
  <c r="R177" i="19"/>
  <c r="X177" i="19" s="1"/>
  <c r="T179" i="19"/>
  <c r="Z179" i="19" s="1"/>
  <c r="Q179" i="19"/>
  <c r="V179" i="19"/>
  <c r="AB179" i="19" s="1"/>
  <c r="V177" i="19"/>
  <c r="AB177" i="19" s="1"/>
  <c r="R179" i="19"/>
  <c r="X179" i="19" s="1"/>
  <c r="T177" i="19"/>
  <c r="Z177" i="19" s="1"/>
  <c r="Q177" i="19"/>
  <c r="S179" i="19"/>
  <c r="Y179" i="19" s="1"/>
  <c r="U177" i="19"/>
  <c r="AA177" i="19" s="1"/>
  <c r="S177" i="19"/>
  <c r="Y177" i="19" s="1"/>
  <c r="C277" i="21"/>
  <c r="C117" i="19"/>
  <c r="C373" i="21"/>
  <c r="C329" i="21"/>
  <c r="C137" i="19"/>
  <c r="C141" i="19"/>
  <c r="C369" i="21"/>
  <c r="C401" i="21"/>
  <c r="C293" i="21"/>
  <c r="C357" i="21"/>
  <c r="C381" i="21"/>
  <c r="C125" i="19"/>
  <c r="C309" i="21"/>
  <c r="C353" i="21"/>
  <c r="C393" i="21"/>
  <c r="C169" i="19"/>
  <c r="C161" i="19"/>
  <c r="C297" i="21"/>
  <c r="C321" i="21"/>
  <c r="C145" i="19"/>
  <c r="C317" i="21"/>
  <c r="C301" i="21"/>
  <c r="C325" i="21"/>
  <c r="C149" i="19"/>
  <c r="C281" i="21"/>
  <c r="C289" i="21"/>
  <c r="C121" i="19"/>
  <c r="C365" i="21"/>
  <c r="C173" i="19"/>
  <c r="C377" i="21"/>
  <c r="C313" i="21"/>
  <c r="C133" i="19"/>
  <c r="C341" i="21"/>
  <c r="C349" i="21"/>
  <c r="C389" i="21"/>
  <c r="C165" i="19"/>
  <c r="C361" i="21"/>
  <c r="C385" i="21"/>
  <c r="C129" i="19"/>
  <c r="C397" i="21"/>
  <c r="C333" i="21"/>
  <c r="C337" i="21"/>
  <c r="C345" i="21"/>
  <c r="C157" i="19"/>
  <c r="C285" i="21"/>
  <c r="C305" i="21"/>
  <c r="C153" i="19"/>
  <c r="C89" i="19"/>
  <c r="C85" i="19"/>
  <c r="C57" i="19"/>
  <c r="C53" i="19"/>
  <c r="C77" i="19"/>
  <c r="C81" i="19"/>
  <c r="C9" i="23"/>
  <c r="C5" i="23"/>
  <c r="C97" i="19"/>
  <c r="C93" i="19"/>
  <c r="C65" i="19"/>
  <c r="C61" i="19"/>
  <c r="C73" i="19"/>
  <c r="C69" i="19"/>
  <c r="C17" i="23"/>
  <c r="C13" i="23"/>
  <c r="C101" i="19"/>
  <c r="C105" i="19"/>
  <c r="C25" i="23"/>
  <c r="C21" i="23"/>
  <c r="C113" i="19"/>
  <c r="C109" i="19"/>
  <c r="C61" i="22"/>
  <c r="C65" i="22"/>
  <c r="C65" i="21"/>
  <c r="C61" i="21"/>
  <c r="C89" i="22"/>
  <c r="C85" i="22"/>
  <c r="C85" i="21"/>
  <c r="C89" i="21"/>
  <c r="C169" i="21"/>
  <c r="C165" i="21"/>
  <c r="C9" i="22"/>
  <c r="C5" i="22"/>
  <c r="C41" i="22"/>
  <c r="C37" i="22"/>
  <c r="C117" i="22"/>
  <c r="C121" i="22"/>
  <c r="C121" i="21"/>
  <c r="C117" i="21"/>
  <c r="C145" i="21"/>
  <c r="C141" i="21"/>
  <c r="C153" i="21"/>
  <c r="C149" i="21"/>
  <c r="C201" i="21"/>
  <c r="C197" i="21"/>
  <c r="C225" i="21"/>
  <c r="C221" i="21"/>
  <c r="C257" i="21"/>
  <c r="C253" i="21"/>
  <c r="C265" i="21"/>
  <c r="C261" i="21"/>
  <c r="C13" i="22"/>
  <c r="C17" i="22"/>
  <c r="C25" i="22"/>
  <c r="C21" i="22"/>
  <c r="C73" i="22"/>
  <c r="C69" i="22"/>
  <c r="C69" i="21"/>
  <c r="C73" i="21"/>
  <c r="C93" i="22"/>
  <c r="C97" i="22"/>
  <c r="C97" i="21"/>
  <c r="C93" i="21"/>
  <c r="C177" i="21"/>
  <c r="C173" i="21"/>
  <c r="C193" i="21"/>
  <c r="C189" i="21"/>
  <c r="C209" i="21"/>
  <c r="C205" i="21"/>
  <c r="C233" i="21"/>
  <c r="C229" i="21"/>
  <c r="C249" i="21"/>
  <c r="C245" i="21"/>
  <c r="C273" i="21"/>
  <c r="C269" i="21"/>
  <c r="C57" i="22"/>
  <c r="C53" i="22"/>
  <c r="C53" i="21"/>
  <c r="C57" i="21"/>
  <c r="C77" i="22"/>
  <c r="C81" i="22"/>
  <c r="C81" i="21"/>
  <c r="C77" i="21"/>
  <c r="C113" i="22"/>
  <c r="C109" i="22"/>
  <c r="C113" i="21"/>
  <c r="C109" i="21"/>
  <c r="C137" i="21"/>
  <c r="C133" i="21"/>
  <c r="C29" i="22"/>
  <c r="C33" i="22"/>
  <c r="C45" i="22"/>
  <c r="C49" i="22"/>
  <c r="C105" i="22"/>
  <c r="C101" i="22"/>
  <c r="C101" i="21"/>
  <c r="C105" i="21"/>
  <c r="C129" i="21"/>
  <c r="C125" i="21"/>
  <c r="C161" i="21"/>
  <c r="C157" i="21"/>
  <c r="C185" i="21"/>
  <c r="C181" i="21"/>
  <c r="C217" i="21"/>
  <c r="C213" i="21"/>
  <c r="C241" i="21"/>
  <c r="C237" i="21"/>
  <c r="C9" i="21"/>
  <c r="C5" i="21"/>
  <c r="C25" i="21"/>
  <c r="C21" i="21"/>
  <c r="C29" i="21"/>
  <c r="C33" i="21"/>
  <c r="C13" i="21"/>
  <c r="C17" i="21"/>
  <c r="C49" i="21"/>
  <c r="C45" i="21"/>
  <c r="C41" i="21"/>
  <c r="C37" i="21"/>
  <c r="C9" i="19"/>
  <c r="C5" i="19"/>
  <c r="C45" i="19"/>
  <c r="C49" i="19"/>
  <c r="C33" i="19"/>
  <c r="C29" i="19"/>
  <c r="C17" i="19"/>
  <c r="C13" i="19"/>
  <c r="C25" i="19"/>
  <c r="C21" i="19"/>
  <c r="C41" i="19"/>
  <c r="C37" i="19"/>
  <c r="C25" i="1"/>
  <c r="U27" i="1" s="1"/>
  <c r="AA27" i="1" s="1"/>
  <c r="C41" i="1"/>
  <c r="Q43" i="1" s="1"/>
  <c r="C57" i="1"/>
  <c r="T57" i="1" s="1"/>
  <c r="Z57" i="1" s="1"/>
  <c r="C65" i="1"/>
  <c r="U65" i="1" s="1"/>
  <c r="AA65" i="1" s="1"/>
  <c r="C73" i="1"/>
  <c r="T75" i="1" s="1"/>
  <c r="Z75" i="1" s="1"/>
  <c r="C81" i="1"/>
  <c r="U83" i="1" s="1"/>
  <c r="AA83" i="1" s="1"/>
  <c r="C9" i="1"/>
  <c r="V9" i="1" s="1"/>
  <c r="AB9" i="1" s="1"/>
  <c r="C17" i="1"/>
  <c r="R19" i="1" s="1"/>
  <c r="X19" i="1" s="1"/>
  <c r="C33" i="1"/>
  <c r="S33" i="1" s="1"/>
  <c r="Y33" i="1" s="1"/>
  <c r="C49" i="1"/>
  <c r="V51" i="1" s="1"/>
  <c r="AB51" i="1" s="1"/>
  <c r="C89" i="1"/>
  <c r="R89" i="1" s="1"/>
  <c r="X89" i="1" s="1"/>
  <c r="C97" i="1"/>
  <c r="U97" i="1" s="1"/>
  <c r="AA97" i="1" s="1"/>
  <c r="C45" i="1"/>
  <c r="U47" i="1" s="1"/>
  <c r="AA47" i="1" s="1"/>
  <c r="C13" i="1"/>
  <c r="U15" i="1" s="1"/>
  <c r="AA15" i="1" s="1"/>
  <c r="C77" i="1"/>
  <c r="U79" i="1" s="1"/>
  <c r="AA79" i="1" s="1"/>
  <c r="C29" i="1"/>
  <c r="U29" i="1" s="1"/>
  <c r="AA29" i="1" s="1"/>
  <c r="C61" i="1"/>
  <c r="T61" i="1" s="1"/>
  <c r="Z61" i="1" s="1"/>
  <c r="C93" i="1"/>
  <c r="R95" i="1" s="1"/>
  <c r="X95" i="1" s="1"/>
  <c r="C5" i="1"/>
  <c r="Q5" i="1" s="1"/>
  <c r="C21" i="1"/>
  <c r="T21" i="1" s="1"/>
  <c r="Z21" i="1" s="1"/>
  <c r="C37" i="1"/>
  <c r="U37" i="1" s="1"/>
  <c r="AA37" i="1" s="1"/>
  <c r="C53" i="1"/>
  <c r="R55" i="1" s="1"/>
  <c r="X55" i="1" s="1"/>
  <c r="C69" i="1"/>
  <c r="U71" i="1" s="1"/>
  <c r="AA71" i="1" s="1"/>
  <c r="C85" i="1"/>
  <c r="V85" i="1" s="1"/>
  <c r="AB85" i="1" s="1"/>
  <c r="S243" i="25" l="1"/>
  <c r="Y243" i="25" s="1"/>
  <c r="U241" i="25"/>
  <c r="AA241" i="25" s="1"/>
  <c r="Q241" i="25"/>
  <c r="V243" i="25"/>
  <c r="AB243" i="25" s="1"/>
  <c r="R243" i="25"/>
  <c r="X243" i="25" s="1"/>
  <c r="T241" i="25"/>
  <c r="Z241" i="25" s="1"/>
  <c r="U243" i="25"/>
  <c r="AA243" i="25" s="1"/>
  <c r="Q243" i="25"/>
  <c r="S241" i="25"/>
  <c r="Y241" i="25" s="1"/>
  <c r="T243" i="25"/>
  <c r="Z243" i="25" s="1"/>
  <c r="V241" i="25"/>
  <c r="AB241" i="25" s="1"/>
  <c r="R241" i="25"/>
  <c r="X241" i="25" s="1"/>
  <c r="S211" i="25"/>
  <c r="Y211" i="25" s="1"/>
  <c r="U209" i="25"/>
  <c r="AA209" i="25" s="1"/>
  <c r="Q209" i="25"/>
  <c r="V211" i="25"/>
  <c r="AB211" i="25" s="1"/>
  <c r="R211" i="25"/>
  <c r="X211" i="25" s="1"/>
  <c r="T209" i="25"/>
  <c r="Z209" i="25" s="1"/>
  <c r="U211" i="25"/>
  <c r="AA211" i="25" s="1"/>
  <c r="Q211" i="25"/>
  <c r="S209" i="25"/>
  <c r="Y209" i="25" s="1"/>
  <c r="T211" i="25"/>
  <c r="Z211" i="25" s="1"/>
  <c r="V209" i="25"/>
  <c r="AB209" i="25" s="1"/>
  <c r="R209" i="25"/>
  <c r="X209" i="25" s="1"/>
  <c r="V311" i="1"/>
  <c r="AB311" i="1" s="1"/>
  <c r="R311" i="1"/>
  <c r="X311" i="1" s="1"/>
  <c r="T309" i="1"/>
  <c r="Z309" i="1" s="1"/>
  <c r="S311" i="1"/>
  <c r="Y311" i="1" s="1"/>
  <c r="S309" i="1"/>
  <c r="Y309" i="1" s="1"/>
  <c r="Q311" i="1"/>
  <c r="R309" i="1"/>
  <c r="X309" i="1" s="1"/>
  <c r="U311" i="1"/>
  <c r="AA311" i="1" s="1"/>
  <c r="V309" i="1"/>
  <c r="AB309" i="1" s="1"/>
  <c r="Q309" i="1"/>
  <c r="T311" i="1"/>
  <c r="Z311" i="1" s="1"/>
  <c r="U309" i="1"/>
  <c r="AA309" i="1" s="1"/>
  <c r="T151" i="1"/>
  <c r="Z151" i="1" s="1"/>
  <c r="V149" i="1"/>
  <c r="AB149" i="1" s="1"/>
  <c r="R149" i="1"/>
  <c r="X149" i="1" s="1"/>
  <c r="S151" i="1"/>
  <c r="Y151" i="1" s="1"/>
  <c r="T149" i="1"/>
  <c r="Z149" i="1" s="1"/>
  <c r="R151" i="1"/>
  <c r="X151" i="1" s="1"/>
  <c r="S149" i="1"/>
  <c r="Y149" i="1" s="1"/>
  <c r="V151" i="1"/>
  <c r="AB151" i="1" s="1"/>
  <c r="Q151" i="1"/>
  <c r="Q149" i="1"/>
  <c r="U151" i="1"/>
  <c r="AA151" i="1" s="1"/>
  <c r="U149" i="1"/>
  <c r="AA149" i="1" s="1"/>
  <c r="T115" i="1"/>
  <c r="Z115" i="1" s="1"/>
  <c r="V113" i="1"/>
  <c r="AB113" i="1" s="1"/>
  <c r="R113" i="1"/>
  <c r="X113" i="1" s="1"/>
  <c r="U115" i="1"/>
  <c r="AA115" i="1" s="1"/>
  <c r="U113" i="1"/>
  <c r="AA113" i="1" s="1"/>
  <c r="S115" i="1"/>
  <c r="Y115" i="1" s="1"/>
  <c r="T113" i="1"/>
  <c r="Z113" i="1" s="1"/>
  <c r="R115" i="1"/>
  <c r="X115" i="1" s="1"/>
  <c r="S113" i="1"/>
  <c r="Y113" i="1" s="1"/>
  <c r="V115" i="1"/>
  <c r="AB115" i="1" s="1"/>
  <c r="Q115" i="1"/>
  <c r="Q113" i="1"/>
  <c r="T155" i="25"/>
  <c r="Z155" i="25" s="1"/>
  <c r="V153" i="25"/>
  <c r="AB153" i="25" s="1"/>
  <c r="R153" i="25"/>
  <c r="X153" i="25" s="1"/>
  <c r="U155" i="25"/>
  <c r="AA155" i="25" s="1"/>
  <c r="U153" i="25"/>
  <c r="AA153" i="25" s="1"/>
  <c r="S155" i="25"/>
  <c r="Y155" i="25" s="1"/>
  <c r="T153" i="25"/>
  <c r="Z153" i="25" s="1"/>
  <c r="R155" i="25"/>
  <c r="X155" i="25" s="1"/>
  <c r="S153" i="25"/>
  <c r="Y153" i="25" s="1"/>
  <c r="V155" i="25"/>
  <c r="AB155" i="25" s="1"/>
  <c r="Q155" i="25"/>
  <c r="Q153" i="25"/>
  <c r="V243" i="1"/>
  <c r="AB243" i="1" s="1"/>
  <c r="R243" i="1"/>
  <c r="X243" i="1" s="1"/>
  <c r="T241" i="1"/>
  <c r="Z241" i="1" s="1"/>
  <c r="T243" i="1"/>
  <c r="Z243" i="1" s="1"/>
  <c r="U241" i="1"/>
  <c r="AA241" i="1" s="1"/>
  <c r="S243" i="1"/>
  <c r="Y243" i="1" s="1"/>
  <c r="S241" i="1"/>
  <c r="Y241" i="1" s="1"/>
  <c r="Q243" i="1"/>
  <c r="R241" i="1"/>
  <c r="X241" i="1" s="1"/>
  <c r="U243" i="1"/>
  <c r="AA243" i="1" s="1"/>
  <c r="V241" i="1"/>
  <c r="AB241" i="1" s="1"/>
  <c r="Q241" i="1"/>
  <c r="V199" i="1"/>
  <c r="AB199" i="1" s="1"/>
  <c r="R199" i="1"/>
  <c r="X199" i="1" s="1"/>
  <c r="T197" i="1"/>
  <c r="Z197" i="1" s="1"/>
  <c r="T199" i="1"/>
  <c r="Z199" i="1" s="1"/>
  <c r="U197" i="1"/>
  <c r="AA197" i="1" s="1"/>
  <c r="S199" i="1"/>
  <c r="Y199" i="1" s="1"/>
  <c r="R197" i="1"/>
  <c r="X197" i="1" s="1"/>
  <c r="Q199" i="1"/>
  <c r="Q197" i="1"/>
  <c r="V197" i="1"/>
  <c r="AB197" i="1" s="1"/>
  <c r="U199" i="1"/>
  <c r="AA199" i="1" s="1"/>
  <c r="S197" i="1"/>
  <c r="Y197" i="1" s="1"/>
  <c r="S231" i="25"/>
  <c r="Y231" i="25" s="1"/>
  <c r="U229" i="25"/>
  <c r="AA229" i="25" s="1"/>
  <c r="Q229" i="25"/>
  <c r="V231" i="25"/>
  <c r="AB231" i="25" s="1"/>
  <c r="R231" i="25"/>
  <c r="X231" i="25" s="1"/>
  <c r="T229" i="25"/>
  <c r="Z229" i="25" s="1"/>
  <c r="U231" i="25"/>
  <c r="AA231" i="25" s="1"/>
  <c r="Q231" i="25"/>
  <c r="S229" i="25"/>
  <c r="Y229" i="25" s="1"/>
  <c r="T231" i="25"/>
  <c r="Z231" i="25" s="1"/>
  <c r="V229" i="25"/>
  <c r="AB229" i="25" s="1"/>
  <c r="R229" i="25"/>
  <c r="X229" i="25" s="1"/>
  <c r="S199" i="25"/>
  <c r="Y199" i="25" s="1"/>
  <c r="U197" i="25"/>
  <c r="AA197" i="25" s="1"/>
  <c r="Q197" i="25"/>
  <c r="V199" i="25"/>
  <c r="AB199" i="25" s="1"/>
  <c r="R199" i="25"/>
  <c r="X199" i="25" s="1"/>
  <c r="T197" i="25"/>
  <c r="Z197" i="25" s="1"/>
  <c r="U199" i="25"/>
  <c r="AA199" i="25" s="1"/>
  <c r="Q199" i="25"/>
  <c r="S197" i="25"/>
  <c r="Y197" i="25" s="1"/>
  <c r="T199" i="25"/>
  <c r="Z199" i="25" s="1"/>
  <c r="V197" i="25"/>
  <c r="AB197" i="25" s="1"/>
  <c r="R197" i="25"/>
  <c r="X197" i="25" s="1"/>
  <c r="V279" i="1"/>
  <c r="AB279" i="1" s="1"/>
  <c r="R279" i="1"/>
  <c r="X279" i="1" s="1"/>
  <c r="T277" i="1"/>
  <c r="Z277" i="1" s="1"/>
  <c r="S279" i="1"/>
  <c r="Y279" i="1" s="1"/>
  <c r="S277" i="1"/>
  <c r="Y277" i="1" s="1"/>
  <c r="Q279" i="1"/>
  <c r="R277" i="1"/>
  <c r="X277" i="1" s="1"/>
  <c r="U279" i="1"/>
  <c r="AA279" i="1" s="1"/>
  <c r="V277" i="1"/>
  <c r="AB277" i="1" s="1"/>
  <c r="Q277" i="1"/>
  <c r="T279" i="1"/>
  <c r="Z279" i="1" s="1"/>
  <c r="U277" i="1"/>
  <c r="AA277" i="1" s="1"/>
  <c r="V247" i="1"/>
  <c r="AB247" i="1" s="1"/>
  <c r="R247" i="1"/>
  <c r="X247" i="1" s="1"/>
  <c r="T245" i="1"/>
  <c r="Z245" i="1" s="1"/>
  <c r="S247" i="1"/>
  <c r="Y247" i="1" s="1"/>
  <c r="S245" i="1"/>
  <c r="Y245" i="1" s="1"/>
  <c r="Q247" i="1"/>
  <c r="R245" i="1"/>
  <c r="X245" i="1" s="1"/>
  <c r="U247" i="1"/>
  <c r="AA247" i="1" s="1"/>
  <c r="V245" i="1"/>
  <c r="AB245" i="1" s="1"/>
  <c r="Q245" i="1"/>
  <c r="T247" i="1"/>
  <c r="Z247" i="1" s="1"/>
  <c r="U245" i="1"/>
  <c r="AA245" i="1" s="1"/>
  <c r="V207" i="1"/>
  <c r="AB207" i="1" s="1"/>
  <c r="R207" i="1"/>
  <c r="X207" i="1" s="1"/>
  <c r="T205" i="1"/>
  <c r="Z205" i="1" s="1"/>
  <c r="U207" i="1"/>
  <c r="AA207" i="1" s="1"/>
  <c r="V205" i="1"/>
  <c r="AB205" i="1" s="1"/>
  <c r="Q205" i="1"/>
  <c r="Q207" i="1"/>
  <c r="R205" i="1"/>
  <c r="X205" i="1" s="1"/>
  <c r="T207" i="1"/>
  <c r="Z207" i="1" s="1"/>
  <c r="S207" i="1"/>
  <c r="Y207" i="1" s="1"/>
  <c r="U205" i="1"/>
  <c r="AA205" i="1" s="1"/>
  <c r="S205" i="1"/>
  <c r="Y205" i="1" s="1"/>
  <c r="T131" i="1"/>
  <c r="Z131" i="1" s="1"/>
  <c r="V129" i="1"/>
  <c r="AB129" i="1" s="1"/>
  <c r="R129" i="1"/>
  <c r="X129" i="1" s="1"/>
  <c r="U131" i="1"/>
  <c r="AA131" i="1" s="1"/>
  <c r="U129" i="1"/>
  <c r="AA129" i="1" s="1"/>
  <c r="S131" i="1"/>
  <c r="Y131" i="1" s="1"/>
  <c r="T129" i="1"/>
  <c r="Z129" i="1" s="1"/>
  <c r="R131" i="1"/>
  <c r="X131" i="1" s="1"/>
  <c r="S129" i="1"/>
  <c r="Y129" i="1" s="1"/>
  <c r="V131" i="1"/>
  <c r="AB131" i="1" s="1"/>
  <c r="Q131" i="1"/>
  <c r="Q129" i="1"/>
  <c r="T163" i="25"/>
  <c r="Z163" i="25" s="1"/>
  <c r="V161" i="25"/>
  <c r="AB161" i="25" s="1"/>
  <c r="R161" i="25"/>
  <c r="X161" i="25" s="1"/>
  <c r="R163" i="25"/>
  <c r="X163" i="25" s="1"/>
  <c r="S161" i="25"/>
  <c r="Y161" i="25" s="1"/>
  <c r="V163" i="25"/>
  <c r="AB163" i="25" s="1"/>
  <c r="Q163" i="25"/>
  <c r="Q161" i="25"/>
  <c r="U163" i="25"/>
  <c r="AA163" i="25" s="1"/>
  <c r="U161" i="25"/>
  <c r="AA161" i="25" s="1"/>
  <c r="S163" i="25"/>
  <c r="Y163" i="25" s="1"/>
  <c r="T161" i="25"/>
  <c r="Z161" i="25" s="1"/>
  <c r="V295" i="1"/>
  <c r="AB295" i="1" s="1"/>
  <c r="R295" i="1"/>
  <c r="X295" i="1" s="1"/>
  <c r="T293" i="1"/>
  <c r="Z293" i="1" s="1"/>
  <c r="S295" i="1"/>
  <c r="Y295" i="1" s="1"/>
  <c r="S293" i="1"/>
  <c r="Y293" i="1" s="1"/>
  <c r="Q295" i="1"/>
  <c r="R293" i="1"/>
  <c r="X293" i="1" s="1"/>
  <c r="U295" i="1"/>
  <c r="AA295" i="1" s="1"/>
  <c r="V293" i="1"/>
  <c r="AB293" i="1" s="1"/>
  <c r="Q293" i="1"/>
  <c r="T295" i="1"/>
  <c r="Z295" i="1" s="1"/>
  <c r="U293" i="1"/>
  <c r="AA293" i="1" s="1"/>
  <c r="V263" i="1"/>
  <c r="AB263" i="1" s="1"/>
  <c r="R263" i="1"/>
  <c r="X263" i="1" s="1"/>
  <c r="T261" i="1"/>
  <c r="Z261" i="1" s="1"/>
  <c r="S263" i="1"/>
  <c r="Y263" i="1" s="1"/>
  <c r="S261" i="1"/>
  <c r="Y261" i="1" s="1"/>
  <c r="Q263" i="1"/>
  <c r="R261" i="1"/>
  <c r="X261" i="1" s="1"/>
  <c r="U263" i="1"/>
  <c r="AA263" i="1" s="1"/>
  <c r="V261" i="1"/>
  <c r="AB261" i="1" s="1"/>
  <c r="Q261" i="1"/>
  <c r="T263" i="1"/>
  <c r="Z263" i="1" s="1"/>
  <c r="U261" i="1"/>
  <c r="AA261" i="1" s="1"/>
  <c r="V195" i="1"/>
  <c r="AB195" i="1" s="1"/>
  <c r="R195" i="1"/>
  <c r="X195" i="1" s="1"/>
  <c r="T193" i="1"/>
  <c r="Z193" i="1" s="1"/>
  <c r="U195" i="1"/>
  <c r="AA195" i="1" s="1"/>
  <c r="V193" i="1"/>
  <c r="AB193" i="1" s="1"/>
  <c r="Q193" i="1"/>
  <c r="Q195" i="1"/>
  <c r="U193" i="1"/>
  <c r="AA193" i="1" s="1"/>
  <c r="T195" i="1"/>
  <c r="Z195" i="1" s="1"/>
  <c r="S193" i="1"/>
  <c r="Y193" i="1" s="1"/>
  <c r="S195" i="1"/>
  <c r="Y195" i="1" s="1"/>
  <c r="R193" i="1"/>
  <c r="X193" i="1" s="1"/>
  <c r="T163" i="1"/>
  <c r="Z163" i="1" s="1"/>
  <c r="V161" i="1"/>
  <c r="AB161" i="1" s="1"/>
  <c r="R161" i="1"/>
  <c r="X161" i="1" s="1"/>
  <c r="U163" i="1"/>
  <c r="AA163" i="1" s="1"/>
  <c r="U161" i="1"/>
  <c r="AA161" i="1" s="1"/>
  <c r="S163" i="1"/>
  <c r="Y163" i="1" s="1"/>
  <c r="T161" i="1"/>
  <c r="Z161" i="1" s="1"/>
  <c r="R163" i="1"/>
  <c r="X163" i="1" s="1"/>
  <c r="S161" i="1"/>
  <c r="Y161" i="1" s="1"/>
  <c r="V163" i="1"/>
  <c r="AB163" i="1" s="1"/>
  <c r="Q163" i="1"/>
  <c r="Q161" i="1"/>
  <c r="T9" i="24"/>
  <c r="R11" i="24"/>
  <c r="V11" i="24"/>
  <c r="Q9" i="24"/>
  <c r="U9" i="24"/>
  <c r="S11" i="24"/>
  <c r="R9" i="24"/>
  <c r="V9" i="24"/>
  <c r="T11" i="24"/>
  <c r="S9" i="24"/>
  <c r="Q11" i="24"/>
  <c r="U11" i="24"/>
  <c r="S239" i="25"/>
  <c r="Y239" i="25" s="1"/>
  <c r="U237" i="25"/>
  <c r="AA237" i="25" s="1"/>
  <c r="Q237" i="25"/>
  <c r="V239" i="25"/>
  <c r="AB239" i="25" s="1"/>
  <c r="R239" i="25"/>
  <c r="X239" i="25" s="1"/>
  <c r="T237" i="25"/>
  <c r="Z237" i="25" s="1"/>
  <c r="U239" i="25"/>
  <c r="AA239" i="25" s="1"/>
  <c r="Q239" i="25"/>
  <c r="S237" i="25"/>
  <c r="Y237" i="25" s="1"/>
  <c r="T239" i="25"/>
  <c r="Z239" i="25" s="1"/>
  <c r="V237" i="25"/>
  <c r="AB237" i="25" s="1"/>
  <c r="R237" i="25"/>
  <c r="X237" i="25" s="1"/>
  <c r="S207" i="25"/>
  <c r="Y207" i="25" s="1"/>
  <c r="U205" i="25"/>
  <c r="AA205" i="25" s="1"/>
  <c r="Q205" i="25"/>
  <c r="V207" i="25"/>
  <c r="AB207" i="25" s="1"/>
  <c r="R207" i="25"/>
  <c r="X207" i="25" s="1"/>
  <c r="T205" i="25"/>
  <c r="Z205" i="25" s="1"/>
  <c r="U207" i="25"/>
  <c r="AA207" i="25" s="1"/>
  <c r="Q207" i="25"/>
  <c r="S205" i="25"/>
  <c r="Y205" i="25" s="1"/>
  <c r="T207" i="25"/>
  <c r="Z207" i="25" s="1"/>
  <c r="V205" i="25"/>
  <c r="AB205" i="25" s="1"/>
  <c r="R205" i="25"/>
  <c r="X205" i="25" s="1"/>
  <c r="V315" i="1"/>
  <c r="AB315" i="1" s="1"/>
  <c r="R315" i="1"/>
  <c r="X315" i="1" s="1"/>
  <c r="T313" i="1"/>
  <c r="Z313" i="1" s="1"/>
  <c r="Q315" i="1"/>
  <c r="R313" i="1"/>
  <c r="X313" i="1" s="1"/>
  <c r="U315" i="1"/>
  <c r="AA315" i="1" s="1"/>
  <c r="V313" i="1"/>
  <c r="AB313" i="1" s="1"/>
  <c r="Q313" i="1"/>
  <c r="T315" i="1"/>
  <c r="Z315" i="1" s="1"/>
  <c r="U313" i="1"/>
  <c r="AA313" i="1" s="1"/>
  <c r="S315" i="1"/>
  <c r="Y315" i="1" s="1"/>
  <c r="S313" i="1"/>
  <c r="Y313" i="1" s="1"/>
  <c r="T155" i="1"/>
  <c r="Z155" i="1" s="1"/>
  <c r="V153" i="1"/>
  <c r="AB153" i="1" s="1"/>
  <c r="R153" i="1"/>
  <c r="X153" i="1" s="1"/>
  <c r="R155" i="1"/>
  <c r="X155" i="1" s="1"/>
  <c r="S153" i="1"/>
  <c r="Y153" i="1" s="1"/>
  <c r="V155" i="1"/>
  <c r="AB155" i="1" s="1"/>
  <c r="Q155" i="1"/>
  <c r="Q153" i="1"/>
  <c r="U155" i="1"/>
  <c r="AA155" i="1" s="1"/>
  <c r="U153" i="1"/>
  <c r="AA153" i="1" s="1"/>
  <c r="S155" i="1"/>
  <c r="Y155" i="1" s="1"/>
  <c r="T153" i="1"/>
  <c r="Z153" i="1" s="1"/>
  <c r="T111" i="1"/>
  <c r="Z111" i="1" s="1"/>
  <c r="V109" i="1"/>
  <c r="AB109" i="1" s="1"/>
  <c r="R109" i="1"/>
  <c r="X109" i="1" s="1"/>
  <c r="V111" i="1"/>
  <c r="AB111" i="1" s="1"/>
  <c r="Q111" i="1"/>
  <c r="Q109" i="1"/>
  <c r="U111" i="1"/>
  <c r="AA111" i="1" s="1"/>
  <c r="U109" i="1"/>
  <c r="AA109" i="1" s="1"/>
  <c r="S111" i="1"/>
  <c r="Y111" i="1" s="1"/>
  <c r="T109" i="1"/>
  <c r="Z109" i="1" s="1"/>
  <c r="R111" i="1"/>
  <c r="X111" i="1" s="1"/>
  <c r="S109" i="1"/>
  <c r="Y109" i="1" s="1"/>
  <c r="T151" i="25"/>
  <c r="Z151" i="25" s="1"/>
  <c r="V149" i="25"/>
  <c r="AB149" i="25" s="1"/>
  <c r="R149" i="25"/>
  <c r="X149" i="25" s="1"/>
  <c r="V151" i="25"/>
  <c r="AB151" i="25" s="1"/>
  <c r="Q151" i="25"/>
  <c r="Q149" i="25"/>
  <c r="U151" i="25"/>
  <c r="AA151" i="25" s="1"/>
  <c r="U149" i="25"/>
  <c r="AA149" i="25" s="1"/>
  <c r="S151" i="25"/>
  <c r="Y151" i="25" s="1"/>
  <c r="T149" i="25"/>
  <c r="Z149" i="25" s="1"/>
  <c r="R151" i="25"/>
  <c r="X151" i="25" s="1"/>
  <c r="S149" i="25"/>
  <c r="Y149" i="25" s="1"/>
  <c r="V239" i="1"/>
  <c r="AB239" i="1" s="1"/>
  <c r="R239" i="1"/>
  <c r="X239" i="1" s="1"/>
  <c r="T237" i="1"/>
  <c r="Z237" i="1" s="1"/>
  <c r="U239" i="1"/>
  <c r="AA239" i="1" s="1"/>
  <c r="V237" i="1"/>
  <c r="AB237" i="1" s="1"/>
  <c r="Q237" i="1"/>
  <c r="T239" i="1"/>
  <c r="Z239" i="1" s="1"/>
  <c r="U237" i="1"/>
  <c r="AA237" i="1" s="1"/>
  <c r="S239" i="1"/>
  <c r="Y239" i="1" s="1"/>
  <c r="S237" i="1"/>
  <c r="Y237" i="1" s="1"/>
  <c r="Q239" i="1"/>
  <c r="R237" i="1"/>
  <c r="X237" i="1" s="1"/>
  <c r="V203" i="1"/>
  <c r="AB203" i="1" s="1"/>
  <c r="R203" i="1"/>
  <c r="X203" i="1" s="1"/>
  <c r="T201" i="1"/>
  <c r="Z201" i="1" s="1"/>
  <c r="S203" i="1"/>
  <c r="Y203" i="1" s="1"/>
  <c r="S201" i="1"/>
  <c r="Y201" i="1" s="1"/>
  <c r="U203" i="1"/>
  <c r="AA203" i="1" s="1"/>
  <c r="U201" i="1"/>
  <c r="AA201" i="1" s="1"/>
  <c r="T203" i="1"/>
  <c r="Z203" i="1" s="1"/>
  <c r="R201" i="1"/>
  <c r="X201" i="1" s="1"/>
  <c r="Q203" i="1"/>
  <c r="Q201" i="1"/>
  <c r="V201" i="1"/>
  <c r="AB201" i="1" s="1"/>
  <c r="S235" i="25"/>
  <c r="Y235" i="25" s="1"/>
  <c r="U233" i="25"/>
  <c r="AA233" i="25" s="1"/>
  <c r="Q233" i="25"/>
  <c r="V235" i="25"/>
  <c r="AB235" i="25" s="1"/>
  <c r="R235" i="25"/>
  <c r="X235" i="25" s="1"/>
  <c r="T233" i="25"/>
  <c r="Z233" i="25" s="1"/>
  <c r="U235" i="25"/>
  <c r="AA235" i="25" s="1"/>
  <c r="Q235" i="25"/>
  <c r="S233" i="25"/>
  <c r="Y233" i="25" s="1"/>
  <c r="T235" i="25"/>
  <c r="Z235" i="25" s="1"/>
  <c r="V233" i="25"/>
  <c r="AB233" i="25" s="1"/>
  <c r="R233" i="25"/>
  <c r="X233" i="25" s="1"/>
  <c r="S203" i="25"/>
  <c r="Y203" i="25" s="1"/>
  <c r="U201" i="25"/>
  <c r="AA201" i="25" s="1"/>
  <c r="Q201" i="25"/>
  <c r="V203" i="25"/>
  <c r="AB203" i="25" s="1"/>
  <c r="R203" i="25"/>
  <c r="X203" i="25" s="1"/>
  <c r="T201" i="25"/>
  <c r="Z201" i="25" s="1"/>
  <c r="U203" i="25"/>
  <c r="AA203" i="25" s="1"/>
  <c r="Q203" i="25"/>
  <c r="S201" i="25"/>
  <c r="Y201" i="25" s="1"/>
  <c r="T203" i="25"/>
  <c r="Z203" i="25" s="1"/>
  <c r="V201" i="25"/>
  <c r="AB201" i="25" s="1"/>
  <c r="R201" i="25"/>
  <c r="X201" i="25" s="1"/>
  <c r="V283" i="1"/>
  <c r="AB283" i="1" s="1"/>
  <c r="R283" i="1"/>
  <c r="X283" i="1" s="1"/>
  <c r="T281" i="1"/>
  <c r="Z281" i="1" s="1"/>
  <c r="Q283" i="1"/>
  <c r="R281" i="1"/>
  <c r="X281" i="1" s="1"/>
  <c r="U283" i="1"/>
  <c r="AA283" i="1" s="1"/>
  <c r="V281" i="1"/>
  <c r="AB281" i="1" s="1"/>
  <c r="Q281" i="1"/>
  <c r="T283" i="1"/>
  <c r="Z283" i="1" s="1"/>
  <c r="U281" i="1"/>
  <c r="AA281" i="1" s="1"/>
  <c r="S283" i="1"/>
  <c r="Y283" i="1" s="1"/>
  <c r="S281" i="1"/>
  <c r="Y281" i="1" s="1"/>
  <c r="V251" i="1"/>
  <c r="AB251" i="1" s="1"/>
  <c r="R251" i="1"/>
  <c r="X251" i="1" s="1"/>
  <c r="T249" i="1"/>
  <c r="Z249" i="1" s="1"/>
  <c r="Q251" i="1"/>
  <c r="R249" i="1"/>
  <c r="X249" i="1" s="1"/>
  <c r="U251" i="1"/>
  <c r="AA251" i="1" s="1"/>
  <c r="V249" i="1"/>
  <c r="AB249" i="1" s="1"/>
  <c r="Q249" i="1"/>
  <c r="T251" i="1"/>
  <c r="Z251" i="1" s="1"/>
  <c r="U249" i="1"/>
  <c r="AA249" i="1" s="1"/>
  <c r="S251" i="1"/>
  <c r="Y251" i="1" s="1"/>
  <c r="S249" i="1"/>
  <c r="Y249" i="1" s="1"/>
  <c r="V211" i="1"/>
  <c r="AB211" i="1" s="1"/>
  <c r="R211" i="1"/>
  <c r="X211" i="1" s="1"/>
  <c r="T209" i="1"/>
  <c r="Z209" i="1" s="1"/>
  <c r="T211" i="1"/>
  <c r="Z211" i="1" s="1"/>
  <c r="U209" i="1"/>
  <c r="AA209" i="1" s="1"/>
  <c r="Q211" i="1"/>
  <c r="R209" i="1"/>
  <c r="X209" i="1" s="1"/>
  <c r="U211" i="1"/>
  <c r="AA211" i="1" s="1"/>
  <c r="V209" i="1"/>
  <c r="AB209" i="1" s="1"/>
  <c r="Q209" i="1"/>
  <c r="S211" i="1"/>
  <c r="Y211" i="1" s="1"/>
  <c r="S209" i="1"/>
  <c r="Y209" i="1" s="1"/>
  <c r="T127" i="1"/>
  <c r="Z127" i="1" s="1"/>
  <c r="V125" i="1"/>
  <c r="AB125" i="1" s="1"/>
  <c r="R125" i="1"/>
  <c r="X125" i="1" s="1"/>
  <c r="V127" i="1"/>
  <c r="AB127" i="1" s="1"/>
  <c r="Q127" i="1"/>
  <c r="Q125" i="1"/>
  <c r="U127" i="1"/>
  <c r="AA127" i="1" s="1"/>
  <c r="U125" i="1"/>
  <c r="AA125" i="1" s="1"/>
  <c r="S127" i="1"/>
  <c r="Y127" i="1" s="1"/>
  <c r="T125" i="1"/>
  <c r="Z125" i="1" s="1"/>
  <c r="R127" i="1"/>
  <c r="X127" i="1" s="1"/>
  <c r="S125" i="1"/>
  <c r="Y125" i="1" s="1"/>
  <c r="T159" i="25"/>
  <c r="Z159" i="25" s="1"/>
  <c r="V157" i="25"/>
  <c r="AB157" i="25" s="1"/>
  <c r="R157" i="25"/>
  <c r="X157" i="25" s="1"/>
  <c r="S159" i="25"/>
  <c r="Y159" i="25" s="1"/>
  <c r="T157" i="25"/>
  <c r="Z157" i="25" s="1"/>
  <c r="R159" i="25"/>
  <c r="X159" i="25" s="1"/>
  <c r="S157" i="25"/>
  <c r="Y157" i="25" s="1"/>
  <c r="V159" i="25"/>
  <c r="AB159" i="25" s="1"/>
  <c r="Q159" i="25"/>
  <c r="Q157" i="25"/>
  <c r="U159" i="25"/>
  <c r="AA159" i="25" s="1"/>
  <c r="U157" i="25"/>
  <c r="AA157" i="25" s="1"/>
  <c r="V299" i="1"/>
  <c r="AB299" i="1" s="1"/>
  <c r="R299" i="1"/>
  <c r="X299" i="1" s="1"/>
  <c r="T297" i="1"/>
  <c r="Z297" i="1" s="1"/>
  <c r="Q299" i="1"/>
  <c r="R297" i="1"/>
  <c r="X297" i="1" s="1"/>
  <c r="U299" i="1"/>
  <c r="AA299" i="1" s="1"/>
  <c r="V297" i="1"/>
  <c r="AB297" i="1" s="1"/>
  <c r="Q297" i="1"/>
  <c r="T299" i="1"/>
  <c r="Z299" i="1" s="1"/>
  <c r="U297" i="1"/>
  <c r="AA297" i="1" s="1"/>
  <c r="S299" i="1"/>
  <c r="Y299" i="1" s="1"/>
  <c r="S297" i="1"/>
  <c r="Y297" i="1" s="1"/>
  <c r="V267" i="1"/>
  <c r="AB267" i="1" s="1"/>
  <c r="R267" i="1"/>
  <c r="X267" i="1" s="1"/>
  <c r="T265" i="1"/>
  <c r="Z265" i="1" s="1"/>
  <c r="Q267" i="1"/>
  <c r="R265" i="1"/>
  <c r="X265" i="1" s="1"/>
  <c r="U267" i="1"/>
  <c r="AA267" i="1" s="1"/>
  <c r="V265" i="1"/>
  <c r="AB265" i="1" s="1"/>
  <c r="Q265" i="1"/>
  <c r="T267" i="1"/>
  <c r="Z267" i="1" s="1"/>
  <c r="U265" i="1"/>
  <c r="AA265" i="1" s="1"/>
  <c r="S267" i="1"/>
  <c r="Y267" i="1" s="1"/>
  <c r="S265" i="1"/>
  <c r="Y265" i="1" s="1"/>
  <c r="V191" i="1"/>
  <c r="AB191" i="1" s="1"/>
  <c r="R191" i="1"/>
  <c r="X191" i="1" s="1"/>
  <c r="T189" i="1"/>
  <c r="Z189" i="1" s="1"/>
  <c r="Q191" i="1"/>
  <c r="R189" i="1"/>
  <c r="X189" i="1" s="1"/>
  <c r="U191" i="1"/>
  <c r="AA191" i="1" s="1"/>
  <c r="U189" i="1"/>
  <c r="AA189" i="1" s="1"/>
  <c r="T191" i="1"/>
  <c r="Z191" i="1" s="1"/>
  <c r="S189" i="1"/>
  <c r="Y189" i="1" s="1"/>
  <c r="S191" i="1"/>
  <c r="Y191" i="1" s="1"/>
  <c r="Q189" i="1"/>
  <c r="V189" i="1"/>
  <c r="AB189" i="1" s="1"/>
  <c r="T159" i="1"/>
  <c r="Z159" i="1" s="1"/>
  <c r="V157" i="1"/>
  <c r="AB157" i="1" s="1"/>
  <c r="R157" i="1"/>
  <c r="X157" i="1" s="1"/>
  <c r="V159" i="1"/>
  <c r="AB159" i="1" s="1"/>
  <c r="Q159" i="1"/>
  <c r="Q157" i="1"/>
  <c r="U159" i="1"/>
  <c r="AA159" i="1" s="1"/>
  <c r="U157" i="1"/>
  <c r="AA157" i="1" s="1"/>
  <c r="S159" i="1"/>
  <c r="Y159" i="1" s="1"/>
  <c r="T157" i="1"/>
  <c r="Z157" i="1" s="1"/>
  <c r="R159" i="1"/>
  <c r="X159" i="1" s="1"/>
  <c r="S157" i="1"/>
  <c r="Y157" i="1" s="1"/>
  <c r="T13" i="24"/>
  <c r="R15" i="24"/>
  <c r="V15" i="24"/>
  <c r="Q13" i="24"/>
  <c r="U13" i="24"/>
  <c r="S15" i="24"/>
  <c r="R13" i="24"/>
  <c r="V13" i="24"/>
  <c r="T15" i="24"/>
  <c r="S13" i="24"/>
  <c r="Q15" i="24"/>
  <c r="U15" i="24"/>
  <c r="S227" i="25"/>
  <c r="Y227" i="25" s="1"/>
  <c r="U225" i="25"/>
  <c r="AA225" i="25" s="1"/>
  <c r="Q225" i="25"/>
  <c r="V227" i="25"/>
  <c r="AB227" i="25" s="1"/>
  <c r="R227" i="25"/>
  <c r="X227" i="25" s="1"/>
  <c r="T225" i="25"/>
  <c r="Z225" i="25" s="1"/>
  <c r="U227" i="25"/>
  <c r="AA227" i="25" s="1"/>
  <c r="Q227" i="25"/>
  <c r="S225" i="25"/>
  <c r="Y225" i="25" s="1"/>
  <c r="T227" i="25"/>
  <c r="Z227" i="25" s="1"/>
  <c r="V225" i="25"/>
  <c r="AB225" i="25" s="1"/>
  <c r="R225" i="25"/>
  <c r="X225" i="25" s="1"/>
  <c r="S195" i="25"/>
  <c r="Y195" i="25" s="1"/>
  <c r="U193" i="25"/>
  <c r="AA193" i="25" s="1"/>
  <c r="Q193" i="25"/>
  <c r="V195" i="25"/>
  <c r="AB195" i="25" s="1"/>
  <c r="R195" i="25"/>
  <c r="X195" i="25" s="1"/>
  <c r="T193" i="25"/>
  <c r="Z193" i="25" s="1"/>
  <c r="U195" i="25"/>
  <c r="AA195" i="25" s="1"/>
  <c r="Q195" i="25"/>
  <c r="S193" i="25"/>
  <c r="Y193" i="25" s="1"/>
  <c r="T195" i="25"/>
  <c r="Z195" i="25" s="1"/>
  <c r="V193" i="25"/>
  <c r="AB193" i="25" s="1"/>
  <c r="R193" i="25"/>
  <c r="X193" i="25" s="1"/>
  <c r="V183" i="1"/>
  <c r="AB183" i="1" s="1"/>
  <c r="R183" i="1"/>
  <c r="X183" i="1" s="1"/>
  <c r="T181" i="1"/>
  <c r="Z181" i="1" s="1"/>
  <c r="T183" i="1"/>
  <c r="Z183" i="1" s="1"/>
  <c r="U181" i="1"/>
  <c r="AA181" i="1" s="1"/>
  <c r="Q183" i="1"/>
  <c r="Q181" i="1"/>
  <c r="V181" i="1"/>
  <c r="AB181" i="1" s="1"/>
  <c r="U183" i="1"/>
  <c r="AA183" i="1" s="1"/>
  <c r="S181" i="1"/>
  <c r="Y181" i="1" s="1"/>
  <c r="S183" i="1"/>
  <c r="Y183" i="1" s="1"/>
  <c r="R181" i="1"/>
  <c r="X181" i="1" s="1"/>
  <c r="T135" i="1"/>
  <c r="Z135" i="1" s="1"/>
  <c r="V133" i="1"/>
  <c r="AB133" i="1" s="1"/>
  <c r="R133" i="1"/>
  <c r="X133" i="1" s="1"/>
  <c r="S135" i="1"/>
  <c r="Y135" i="1" s="1"/>
  <c r="T133" i="1"/>
  <c r="Z133" i="1" s="1"/>
  <c r="R135" i="1"/>
  <c r="X135" i="1" s="1"/>
  <c r="S133" i="1"/>
  <c r="Y133" i="1" s="1"/>
  <c r="V135" i="1"/>
  <c r="AB135" i="1" s="1"/>
  <c r="Q135" i="1"/>
  <c r="Q133" i="1"/>
  <c r="U135" i="1"/>
  <c r="AA135" i="1" s="1"/>
  <c r="U133" i="1"/>
  <c r="AA133" i="1" s="1"/>
  <c r="S171" i="25"/>
  <c r="Y171" i="25" s="1"/>
  <c r="U169" i="25"/>
  <c r="AA169" i="25" s="1"/>
  <c r="Q169" i="25"/>
  <c r="U171" i="25"/>
  <c r="AA171" i="25" s="1"/>
  <c r="T171" i="25"/>
  <c r="Z171" i="25" s="1"/>
  <c r="V169" i="25"/>
  <c r="AB169" i="25" s="1"/>
  <c r="R169" i="25"/>
  <c r="X169" i="25" s="1"/>
  <c r="R171" i="25"/>
  <c r="X171" i="25" s="1"/>
  <c r="Q171" i="25"/>
  <c r="T169" i="25"/>
  <c r="Z169" i="25" s="1"/>
  <c r="V171" i="25"/>
  <c r="AB171" i="25" s="1"/>
  <c r="S169" i="25"/>
  <c r="Y169" i="25" s="1"/>
  <c r="V259" i="1"/>
  <c r="AB259" i="1" s="1"/>
  <c r="R259" i="1"/>
  <c r="X259" i="1" s="1"/>
  <c r="T257" i="1"/>
  <c r="Z257" i="1" s="1"/>
  <c r="T259" i="1"/>
  <c r="Z259" i="1" s="1"/>
  <c r="U257" i="1"/>
  <c r="AA257" i="1" s="1"/>
  <c r="S259" i="1"/>
  <c r="Y259" i="1" s="1"/>
  <c r="S257" i="1"/>
  <c r="Y257" i="1" s="1"/>
  <c r="Q259" i="1"/>
  <c r="R257" i="1"/>
  <c r="X257" i="1" s="1"/>
  <c r="U259" i="1"/>
  <c r="AA259" i="1" s="1"/>
  <c r="V257" i="1"/>
  <c r="AB257" i="1" s="1"/>
  <c r="Q257" i="1"/>
  <c r="V215" i="1"/>
  <c r="AB215" i="1" s="1"/>
  <c r="R215" i="1"/>
  <c r="X215" i="1" s="1"/>
  <c r="T213" i="1"/>
  <c r="Z213" i="1" s="1"/>
  <c r="S215" i="1"/>
  <c r="Y215" i="1" s="1"/>
  <c r="S213" i="1"/>
  <c r="Y213" i="1" s="1"/>
  <c r="Q215" i="1"/>
  <c r="U215" i="1"/>
  <c r="AA215" i="1" s="1"/>
  <c r="V213" i="1"/>
  <c r="AB213" i="1" s="1"/>
  <c r="Q213" i="1"/>
  <c r="T215" i="1"/>
  <c r="Z215" i="1" s="1"/>
  <c r="U213" i="1"/>
  <c r="AA213" i="1" s="1"/>
  <c r="R213" i="1"/>
  <c r="X213" i="1" s="1"/>
  <c r="T167" i="1"/>
  <c r="Z167" i="1" s="1"/>
  <c r="V165" i="1"/>
  <c r="AB165" i="1" s="1"/>
  <c r="R165" i="1"/>
  <c r="X165" i="1" s="1"/>
  <c r="S167" i="1"/>
  <c r="Y167" i="1" s="1"/>
  <c r="T165" i="1"/>
  <c r="Z165" i="1" s="1"/>
  <c r="R167" i="1"/>
  <c r="X167" i="1" s="1"/>
  <c r="S165" i="1"/>
  <c r="Y165" i="1" s="1"/>
  <c r="V167" i="1"/>
  <c r="AB167" i="1" s="1"/>
  <c r="Q167" i="1"/>
  <c r="Q165" i="1"/>
  <c r="U167" i="1"/>
  <c r="AA167" i="1" s="1"/>
  <c r="U165" i="1"/>
  <c r="AA165" i="1" s="1"/>
  <c r="S219" i="25"/>
  <c r="Y219" i="25" s="1"/>
  <c r="U217" i="25"/>
  <c r="AA217" i="25" s="1"/>
  <c r="Q217" i="25"/>
  <c r="V219" i="25"/>
  <c r="AB219" i="25" s="1"/>
  <c r="R219" i="25"/>
  <c r="X219" i="25" s="1"/>
  <c r="T217" i="25"/>
  <c r="Z217" i="25" s="1"/>
  <c r="U219" i="25"/>
  <c r="AA219" i="25" s="1"/>
  <c r="Q219" i="25"/>
  <c r="S217" i="25"/>
  <c r="Y217" i="25" s="1"/>
  <c r="T219" i="25"/>
  <c r="Z219" i="25" s="1"/>
  <c r="V217" i="25"/>
  <c r="AB217" i="25" s="1"/>
  <c r="R217" i="25"/>
  <c r="X217" i="25" s="1"/>
  <c r="S187" i="25"/>
  <c r="Y187" i="25" s="1"/>
  <c r="U185" i="25"/>
  <c r="AA185" i="25" s="1"/>
  <c r="Q185" i="25"/>
  <c r="V187" i="25"/>
  <c r="AB187" i="25" s="1"/>
  <c r="R187" i="25"/>
  <c r="X187" i="25" s="1"/>
  <c r="T185" i="25"/>
  <c r="Z185" i="25" s="1"/>
  <c r="U187" i="25"/>
  <c r="AA187" i="25" s="1"/>
  <c r="Q187" i="25"/>
  <c r="S185" i="25"/>
  <c r="Y185" i="25" s="1"/>
  <c r="T187" i="25"/>
  <c r="Z187" i="25" s="1"/>
  <c r="V185" i="25"/>
  <c r="AB185" i="25" s="1"/>
  <c r="R185" i="25"/>
  <c r="X185" i="25" s="1"/>
  <c r="V275" i="1"/>
  <c r="AB275" i="1" s="1"/>
  <c r="R275" i="1"/>
  <c r="X275" i="1" s="1"/>
  <c r="T273" i="1"/>
  <c r="Z273" i="1" s="1"/>
  <c r="T275" i="1"/>
  <c r="Z275" i="1" s="1"/>
  <c r="U273" i="1"/>
  <c r="AA273" i="1" s="1"/>
  <c r="S275" i="1"/>
  <c r="Y275" i="1" s="1"/>
  <c r="S273" i="1"/>
  <c r="Y273" i="1" s="1"/>
  <c r="Q275" i="1"/>
  <c r="R273" i="1"/>
  <c r="X273" i="1" s="1"/>
  <c r="U275" i="1"/>
  <c r="AA275" i="1" s="1"/>
  <c r="V273" i="1"/>
  <c r="AB273" i="1" s="1"/>
  <c r="Q273" i="1"/>
  <c r="V231" i="1"/>
  <c r="AB231" i="1" s="1"/>
  <c r="R231" i="1"/>
  <c r="X231" i="1" s="1"/>
  <c r="T229" i="1"/>
  <c r="Z229" i="1" s="1"/>
  <c r="S231" i="1"/>
  <c r="Y231" i="1" s="1"/>
  <c r="S229" i="1"/>
  <c r="Y229" i="1" s="1"/>
  <c r="Q231" i="1"/>
  <c r="R229" i="1"/>
  <c r="X229" i="1" s="1"/>
  <c r="U231" i="1"/>
  <c r="AA231" i="1" s="1"/>
  <c r="V229" i="1"/>
  <c r="AB229" i="1" s="1"/>
  <c r="Q229" i="1"/>
  <c r="T231" i="1"/>
  <c r="Z231" i="1" s="1"/>
  <c r="U229" i="1"/>
  <c r="AA229" i="1" s="1"/>
  <c r="T143" i="1"/>
  <c r="Z143" i="1" s="1"/>
  <c r="V141" i="1"/>
  <c r="AB141" i="1" s="1"/>
  <c r="R141" i="1"/>
  <c r="X141" i="1" s="1"/>
  <c r="V143" i="1"/>
  <c r="AB143" i="1" s="1"/>
  <c r="Q143" i="1"/>
  <c r="Q141" i="1"/>
  <c r="U143" i="1"/>
  <c r="AA143" i="1" s="1"/>
  <c r="U141" i="1"/>
  <c r="AA141" i="1" s="1"/>
  <c r="S143" i="1"/>
  <c r="Y143" i="1" s="1"/>
  <c r="T141" i="1"/>
  <c r="Z141" i="1" s="1"/>
  <c r="R143" i="1"/>
  <c r="X143" i="1" s="1"/>
  <c r="S141" i="1"/>
  <c r="Y141" i="1" s="1"/>
  <c r="T103" i="1"/>
  <c r="Z103" i="1" s="1"/>
  <c r="V101" i="1"/>
  <c r="AB101" i="1" s="1"/>
  <c r="R101" i="1"/>
  <c r="X101" i="1" s="1"/>
  <c r="S103" i="1"/>
  <c r="Y103" i="1" s="1"/>
  <c r="T101" i="1"/>
  <c r="Z101" i="1" s="1"/>
  <c r="R103" i="1"/>
  <c r="X103" i="1" s="1"/>
  <c r="S101" i="1"/>
  <c r="Y101" i="1" s="1"/>
  <c r="V103" i="1"/>
  <c r="AB103" i="1" s="1"/>
  <c r="Q103" i="1"/>
  <c r="Q101" i="1"/>
  <c r="U103" i="1"/>
  <c r="AA103" i="1" s="1"/>
  <c r="U101" i="1"/>
  <c r="AA101" i="1" s="1"/>
  <c r="V307" i="1"/>
  <c r="AB307" i="1" s="1"/>
  <c r="R307" i="1"/>
  <c r="X307" i="1" s="1"/>
  <c r="T305" i="1"/>
  <c r="Z305" i="1" s="1"/>
  <c r="T307" i="1"/>
  <c r="Z307" i="1" s="1"/>
  <c r="U305" i="1"/>
  <c r="AA305" i="1" s="1"/>
  <c r="S307" i="1"/>
  <c r="Y307" i="1" s="1"/>
  <c r="S305" i="1"/>
  <c r="Y305" i="1" s="1"/>
  <c r="Q307" i="1"/>
  <c r="R305" i="1"/>
  <c r="X305" i="1" s="1"/>
  <c r="U307" i="1"/>
  <c r="AA307" i="1" s="1"/>
  <c r="V305" i="1"/>
  <c r="AB305" i="1" s="1"/>
  <c r="Q305" i="1"/>
  <c r="V291" i="1"/>
  <c r="AB291" i="1" s="1"/>
  <c r="R291" i="1"/>
  <c r="X291" i="1" s="1"/>
  <c r="T289" i="1"/>
  <c r="Z289" i="1" s="1"/>
  <c r="T291" i="1"/>
  <c r="Z291" i="1" s="1"/>
  <c r="U289" i="1"/>
  <c r="AA289" i="1" s="1"/>
  <c r="S291" i="1"/>
  <c r="Y291" i="1" s="1"/>
  <c r="S289" i="1"/>
  <c r="Y289" i="1" s="1"/>
  <c r="Q291" i="1"/>
  <c r="R289" i="1"/>
  <c r="X289" i="1" s="1"/>
  <c r="U291" i="1"/>
  <c r="AA291" i="1" s="1"/>
  <c r="V289" i="1"/>
  <c r="AB289" i="1" s="1"/>
  <c r="Q289" i="1"/>
  <c r="V227" i="1"/>
  <c r="AB227" i="1" s="1"/>
  <c r="R227" i="1"/>
  <c r="X227" i="1" s="1"/>
  <c r="T225" i="1"/>
  <c r="Z225" i="1" s="1"/>
  <c r="T227" i="1"/>
  <c r="Z227" i="1" s="1"/>
  <c r="U225" i="1"/>
  <c r="AA225" i="1" s="1"/>
  <c r="S227" i="1"/>
  <c r="Y227" i="1" s="1"/>
  <c r="S225" i="1"/>
  <c r="Y225" i="1" s="1"/>
  <c r="Q227" i="1"/>
  <c r="R225" i="1"/>
  <c r="X225" i="1" s="1"/>
  <c r="U227" i="1"/>
  <c r="AA227" i="1" s="1"/>
  <c r="V225" i="1"/>
  <c r="AB225" i="1" s="1"/>
  <c r="Q225" i="1"/>
  <c r="V179" i="1"/>
  <c r="AB179" i="1" s="1"/>
  <c r="R179" i="1"/>
  <c r="X179" i="1" s="1"/>
  <c r="U179" i="1"/>
  <c r="AA179" i="1" s="1"/>
  <c r="V177" i="1"/>
  <c r="AB177" i="1" s="1"/>
  <c r="R177" i="1"/>
  <c r="X177" i="1" s="1"/>
  <c r="U177" i="1"/>
  <c r="AA177" i="1" s="1"/>
  <c r="T179" i="1"/>
  <c r="Z179" i="1" s="1"/>
  <c r="T177" i="1"/>
  <c r="Z177" i="1" s="1"/>
  <c r="S179" i="1"/>
  <c r="Y179" i="1" s="1"/>
  <c r="S177" i="1"/>
  <c r="Y177" i="1" s="1"/>
  <c r="Q179" i="1"/>
  <c r="Q177" i="1"/>
  <c r="T119" i="1"/>
  <c r="Z119" i="1" s="1"/>
  <c r="V117" i="1"/>
  <c r="AB117" i="1" s="1"/>
  <c r="R117" i="1"/>
  <c r="X117" i="1" s="1"/>
  <c r="S119" i="1"/>
  <c r="Y119" i="1" s="1"/>
  <c r="T117" i="1"/>
  <c r="Z117" i="1" s="1"/>
  <c r="R119" i="1"/>
  <c r="X119" i="1" s="1"/>
  <c r="S117" i="1"/>
  <c r="Y117" i="1" s="1"/>
  <c r="V119" i="1"/>
  <c r="AB119" i="1" s="1"/>
  <c r="Q119" i="1"/>
  <c r="Q117" i="1"/>
  <c r="U119" i="1"/>
  <c r="AA119" i="1" s="1"/>
  <c r="U117" i="1"/>
  <c r="AA117" i="1" s="1"/>
  <c r="T17" i="24"/>
  <c r="R19" i="24"/>
  <c r="V19" i="24"/>
  <c r="Q17" i="24"/>
  <c r="U17" i="24"/>
  <c r="S19" i="24"/>
  <c r="R17" i="24"/>
  <c r="V17" i="24"/>
  <c r="T19" i="24"/>
  <c r="S17" i="24"/>
  <c r="Q19" i="24"/>
  <c r="U19" i="24"/>
  <c r="S223" i="25"/>
  <c r="Y223" i="25" s="1"/>
  <c r="U221" i="25"/>
  <c r="AA221" i="25" s="1"/>
  <c r="Q221" i="25"/>
  <c r="V223" i="25"/>
  <c r="AB223" i="25" s="1"/>
  <c r="R223" i="25"/>
  <c r="X223" i="25" s="1"/>
  <c r="T221" i="25"/>
  <c r="Z221" i="25" s="1"/>
  <c r="U223" i="25"/>
  <c r="AA223" i="25" s="1"/>
  <c r="Q223" i="25"/>
  <c r="S221" i="25"/>
  <c r="Y221" i="25" s="1"/>
  <c r="T223" i="25"/>
  <c r="Z223" i="25" s="1"/>
  <c r="V221" i="25"/>
  <c r="AB221" i="25" s="1"/>
  <c r="R221" i="25"/>
  <c r="X221" i="25" s="1"/>
  <c r="S191" i="25"/>
  <c r="Y191" i="25" s="1"/>
  <c r="U189" i="25"/>
  <c r="AA189" i="25" s="1"/>
  <c r="Q189" i="25"/>
  <c r="V191" i="25"/>
  <c r="AB191" i="25" s="1"/>
  <c r="R191" i="25"/>
  <c r="X191" i="25" s="1"/>
  <c r="T189" i="25"/>
  <c r="Z189" i="25" s="1"/>
  <c r="U191" i="25"/>
  <c r="AA191" i="25" s="1"/>
  <c r="Q191" i="25"/>
  <c r="S189" i="25"/>
  <c r="Y189" i="25" s="1"/>
  <c r="T191" i="25"/>
  <c r="Z191" i="25" s="1"/>
  <c r="V189" i="25"/>
  <c r="AB189" i="25" s="1"/>
  <c r="R189" i="25"/>
  <c r="X189" i="25" s="1"/>
  <c r="V187" i="1"/>
  <c r="AB187" i="1" s="1"/>
  <c r="R187" i="1"/>
  <c r="X187" i="1" s="1"/>
  <c r="T185" i="1"/>
  <c r="Z185" i="1" s="1"/>
  <c r="S187" i="1"/>
  <c r="Y187" i="1" s="1"/>
  <c r="S185" i="1"/>
  <c r="Y185" i="1" s="1"/>
  <c r="T187" i="1"/>
  <c r="Z187" i="1" s="1"/>
  <c r="R185" i="1"/>
  <c r="X185" i="1" s="1"/>
  <c r="Q187" i="1"/>
  <c r="Q185" i="1"/>
  <c r="V185" i="1"/>
  <c r="AB185" i="1" s="1"/>
  <c r="U187" i="1"/>
  <c r="AA187" i="1" s="1"/>
  <c r="U185" i="1"/>
  <c r="AA185" i="1" s="1"/>
  <c r="T139" i="1"/>
  <c r="Z139" i="1" s="1"/>
  <c r="V137" i="1"/>
  <c r="AB137" i="1" s="1"/>
  <c r="R137" i="1"/>
  <c r="X137" i="1" s="1"/>
  <c r="R139" i="1"/>
  <c r="X139" i="1" s="1"/>
  <c r="S137" i="1"/>
  <c r="Y137" i="1" s="1"/>
  <c r="V139" i="1"/>
  <c r="AB139" i="1" s="1"/>
  <c r="Q139" i="1"/>
  <c r="Q137" i="1"/>
  <c r="U139" i="1"/>
  <c r="AA139" i="1" s="1"/>
  <c r="U137" i="1"/>
  <c r="AA137" i="1" s="1"/>
  <c r="S139" i="1"/>
  <c r="Y139" i="1" s="1"/>
  <c r="T137" i="1"/>
  <c r="Z137" i="1" s="1"/>
  <c r="T167" i="25"/>
  <c r="Z167" i="25" s="1"/>
  <c r="V165" i="25"/>
  <c r="AB165" i="25" s="1"/>
  <c r="R165" i="25"/>
  <c r="X165" i="25" s="1"/>
  <c r="V167" i="25"/>
  <c r="AB167" i="25" s="1"/>
  <c r="Q167" i="25"/>
  <c r="Q165" i="25"/>
  <c r="U167" i="25"/>
  <c r="AA167" i="25" s="1"/>
  <c r="U165" i="25"/>
  <c r="AA165" i="25" s="1"/>
  <c r="S167" i="25"/>
  <c r="Y167" i="25" s="1"/>
  <c r="T165" i="25"/>
  <c r="Z165" i="25" s="1"/>
  <c r="R167" i="25"/>
  <c r="X167" i="25" s="1"/>
  <c r="S165" i="25"/>
  <c r="Y165" i="25" s="1"/>
  <c r="V255" i="1"/>
  <c r="AB255" i="1" s="1"/>
  <c r="R255" i="1"/>
  <c r="X255" i="1" s="1"/>
  <c r="T253" i="1"/>
  <c r="Z253" i="1" s="1"/>
  <c r="U255" i="1"/>
  <c r="AA255" i="1" s="1"/>
  <c r="V253" i="1"/>
  <c r="AB253" i="1" s="1"/>
  <c r="Q253" i="1"/>
  <c r="T255" i="1"/>
  <c r="Z255" i="1" s="1"/>
  <c r="U253" i="1"/>
  <c r="AA253" i="1" s="1"/>
  <c r="S255" i="1"/>
  <c r="Y255" i="1" s="1"/>
  <c r="S253" i="1"/>
  <c r="Y253" i="1" s="1"/>
  <c r="Q255" i="1"/>
  <c r="R253" i="1"/>
  <c r="X253" i="1" s="1"/>
  <c r="V219" i="1"/>
  <c r="AB219" i="1" s="1"/>
  <c r="R219" i="1"/>
  <c r="X219" i="1" s="1"/>
  <c r="T217" i="1"/>
  <c r="Z217" i="1" s="1"/>
  <c r="Q219" i="1"/>
  <c r="R217" i="1"/>
  <c r="X217" i="1" s="1"/>
  <c r="U219" i="1"/>
  <c r="AA219" i="1" s="1"/>
  <c r="V217" i="1"/>
  <c r="AB217" i="1" s="1"/>
  <c r="Q217" i="1"/>
  <c r="T219" i="1"/>
  <c r="Z219" i="1" s="1"/>
  <c r="U217" i="1"/>
  <c r="AA217" i="1" s="1"/>
  <c r="S219" i="1"/>
  <c r="Y219" i="1" s="1"/>
  <c r="S217" i="1"/>
  <c r="Y217" i="1" s="1"/>
  <c r="T171" i="1"/>
  <c r="Z171" i="1" s="1"/>
  <c r="V169" i="1"/>
  <c r="AB169" i="1" s="1"/>
  <c r="R169" i="1"/>
  <c r="X169" i="1" s="1"/>
  <c r="R171" i="1"/>
  <c r="X171" i="1" s="1"/>
  <c r="S169" i="1"/>
  <c r="Y169" i="1" s="1"/>
  <c r="V171" i="1"/>
  <c r="AB171" i="1" s="1"/>
  <c r="Q171" i="1"/>
  <c r="Q169" i="1"/>
  <c r="U171" i="1"/>
  <c r="AA171" i="1" s="1"/>
  <c r="U169" i="1"/>
  <c r="AA169" i="1" s="1"/>
  <c r="S171" i="1"/>
  <c r="Y171" i="1" s="1"/>
  <c r="T169" i="1"/>
  <c r="Z169" i="1" s="1"/>
  <c r="S215" i="25"/>
  <c r="Y215" i="25" s="1"/>
  <c r="U213" i="25"/>
  <c r="AA213" i="25" s="1"/>
  <c r="Q213" i="25"/>
  <c r="V215" i="25"/>
  <c r="AB215" i="25" s="1"/>
  <c r="R215" i="25"/>
  <c r="X215" i="25" s="1"/>
  <c r="T213" i="25"/>
  <c r="Z213" i="25" s="1"/>
  <c r="U215" i="25"/>
  <c r="AA215" i="25" s="1"/>
  <c r="Q215" i="25"/>
  <c r="S213" i="25"/>
  <c r="Y213" i="25" s="1"/>
  <c r="T215" i="25"/>
  <c r="Z215" i="25" s="1"/>
  <c r="V213" i="25"/>
  <c r="AB213" i="25" s="1"/>
  <c r="R213" i="25"/>
  <c r="X213" i="25" s="1"/>
  <c r="S183" i="25"/>
  <c r="Y183" i="25" s="1"/>
  <c r="U181" i="25"/>
  <c r="AA181" i="25" s="1"/>
  <c r="Q181" i="25"/>
  <c r="V183" i="25"/>
  <c r="AB183" i="25" s="1"/>
  <c r="R183" i="25"/>
  <c r="X183" i="25" s="1"/>
  <c r="T181" i="25"/>
  <c r="Z181" i="25" s="1"/>
  <c r="U183" i="25"/>
  <c r="AA183" i="25" s="1"/>
  <c r="Q183" i="25"/>
  <c r="S181" i="25"/>
  <c r="Y181" i="25" s="1"/>
  <c r="T183" i="25"/>
  <c r="Z183" i="25" s="1"/>
  <c r="V181" i="25"/>
  <c r="AB181" i="25" s="1"/>
  <c r="R181" i="25"/>
  <c r="X181" i="25" s="1"/>
  <c r="V271" i="1"/>
  <c r="AB271" i="1" s="1"/>
  <c r="R271" i="1"/>
  <c r="X271" i="1" s="1"/>
  <c r="T269" i="1"/>
  <c r="Z269" i="1" s="1"/>
  <c r="U271" i="1"/>
  <c r="AA271" i="1" s="1"/>
  <c r="V269" i="1"/>
  <c r="AB269" i="1" s="1"/>
  <c r="Q269" i="1"/>
  <c r="T271" i="1"/>
  <c r="Z271" i="1" s="1"/>
  <c r="U269" i="1"/>
  <c r="AA269" i="1" s="1"/>
  <c r="S271" i="1"/>
  <c r="Y271" i="1" s="1"/>
  <c r="S269" i="1"/>
  <c r="Y269" i="1" s="1"/>
  <c r="Q271" i="1"/>
  <c r="R269" i="1"/>
  <c r="X269" i="1" s="1"/>
  <c r="V235" i="1"/>
  <c r="AB235" i="1" s="1"/>
  <c r="R235" i="1"/>
  <c r="X235" i="1" s="1"/>
  <c r="T233" i="1"/>
  <c r="Z233" i="1" s="1"/>
  <c r="Q235" i="1"/>
  <c r="R233" i="1"/>
  <c r="X233" i="1" s="1"/>
  <c r="U235" i="1"/>
  <c r="AA235" i="1" s="1"/>
  <c r="V233" i="1"/>
  <c r="AB233" i="1" s="1"/>
  <c r="Q233" i="1"/>
  <c r="T235" i="1"/>
  <c r="Z235" i="1" s="1"/>
  <c r="U233" i="1"/>
  <c r="AA233" i="1" s="1"/>
  <c r="S235" i="1"/>
  <c r="Y235" i="1" s="1"/>
  <c r="S233" i="1"/>
  <c r="Y233" i="1" s="1"/>
  <c r="T147" i="1"/>
  <c r="Z147" i="1" s="1"/>
  <c r="V145" i="1"/>
  <c r="AB145" i="1" s="1"/>
  <c r="R145" i="1"/>
  <c r="X145" i="1" s="1"/>
  <c r="U147" i="1"/>
  <c r="AA147" i="1" s="1"/>
  <c r="U145" i="1"/>
  <c r="AA145" i="1" s="1"/>
  <c r="S147" i="1"/>
  <c r="Y147" i="1" s="1"/>
  <c r="T145" i="1"/>
  <c r="Z145" i="1" s="1"/>
  <c r="R147" i="1"/>
  <c r="X147" i="1" s="1"/>
  <c r="S145" i="1"/>
  <c r="Y145" i="1" s="1"/>
  <c r="V147" i="1"/>
  <c r="AB147" i="1" s="1"/>
  <c r="Q147" i="1"/>
  <c r="Q145" i="1"/>
  <c r="T107" i="1"/>
  <c r="Z107" i="1" s="1"/>
  <c r="V105" i="1"/>
  <c r="AB105" i="1" s="1"/>
  <c r="R105" i="1"/>
  <c r="X105" i="1" s="1"/>
  <c r="R107" i="1"/>
  <c r="X107" i="1" s="1"/>
  <c r="S105" i="1"/>
  <c r="Y105" i="1" s="1"/>
  <c r="V107" i="1"/>
  <c r="AB107" i="1" s="1"/>
  <c r="Q107" i="1"/>
  <c r="Q105" i="1"/>
  <c r="U107" i="1"/>
  <c r="AA107" i="1" s="1"/>
  <c r="U105" i="1"/>
  <c r="AA105" i="1" s="1"/>
  <c r="S107" i="1"/>
  <c r="Y107" i="1" s="1"/>
  <c r="T105" i="1"/>
  <c r="Z105" i="1" s="1"/>
  <c r="V303" i="1"/>
  <c r="AB303" i="1" s="1"/>
  <c r="R303" i="1"/>
  <c r="X303" i="1" s="1"/>
  <c r="T301" i="1"/>
  <c r="Z301" i="1" s="1"/>
  <c r="U303" i="1"/>
  <c r="AA303" i="1" s="1"/>
  <c r="V301" i="1"/>
  <c r="AB301" i="1" s="1"/>
  <c r="Q301" i="1"/>
  <c r="T303" i="1"/>
  <c r="Z303" i="1" s="1"/>
  <c r="U301" i="1"/>
  <c r="AA301" i="1" s="1"/>
  <c r="S303" i="1"/>
  <c r="Y303" i="1" s="1"/>
  <c r="S301" i="1"/>
  <c r="Y301" i="1" s="1"/>
  <c r="Q303" i="1"/>
  <c r="R301" i="1"/>
  <c r="X301" i="1" s="1"/>
  <c r="V287" i="1"/>
  <c r="AB287" i="1" s="1"/>
  <c r="R287" i="1"/>
  <c r="X287" i="1" s="1"/>
  <c r="T285" i="1"/>
  <c r="Z285" i="1" s="1"/>
  <c r="U287" i="1"/>
  <c r="AA287" i="1" s="1"/>
  <c r="V285" i="1"/>
  <c r="AB285" i="1" s="1"/>
  <c r="Q285" i="1"/>
  <c r="T287" i="1"/>
  <c r="Z287" i="1" s="1"/>
  <c r="U285" i="1"/>
  <c r="AA285" i="1" s="1"/>
  <c r="S287" i="1"/>
  <c r="Y287" i="1" s="1"/>
  <c r="S285" i="1"/>
  <c r="Y285" i="1" s="1"/>
  <c r="Q287" i="1"/>
  <c r="R285" i="1"/>
  <c r="X285" i="1" s="1"/>
  <c r="V223" i="1"/>
  <c r="AB223" i="1" s="1"/>
  <c r="R223" i="1"/>
  <c r="X223" i="1" s="1"/>
  <c r="T221" i="1"/>
  <c r="Z221" i="1" s="1"/>
  <c r="U223" i="1"/>
  <c r="AA223" i="1" s="1"/>
  <c r="V221" i="1"/>
  <c r="AB221" i="1" s="1"/>
  <c r="Q221" i="1"/>
  <c r="T223" i="1"/>
  <c r="Z223" i="1" s="1"/>
  <c r="U221" i="1"/>
  <c r="AA221" i="1" s="1"/>
  <c r="S223" i="1"/>
  <c r="Y223" i="1" s="1"/>
  <c r="S221" i="1"/>
  <c r="Y221" i="1" s="1"/>
  <c r="Q223" i="1"/>
  <c r="R221" i="1"/>
  <c r="X221" i="1" s="1"/>
  <c r="T175" i="1"/>
  <c r="Z175" i="1" s="1"/>
  <c r="V173" i="1"/>
  <c r="AB173" i="1" s="1"/>
  <c r="R173" i="1"/>
  <c r="X173" i="1" s="1"/>
  <c r="V175" i="1"/>
  <c r="AB175" i="1" s="1"/>
  <c r="Q175" i="1"/>
  <c r="Q173" i="1"/>
  <c r="U175" i="1"/>
  <c r="AA175" i="1" s="1"/>
  <c r="U173" i="1"/>
  <c r="AA173" i="1" s="1"/>
  <c r="S175" i="1"/>
  <c r="Y175" i="1" s="1"/>
  <c r="T173" i="1"/>
  <c r="Z173" i="1" s="1"/>
  <c r="R175" i="1"/>
  <c r="X175" i="1" s="1"/>
  <c r="S173" i="1"/>
  <c r="Y173" i="1" s="1"/>
  <c r="T123" i="1"/>
  <c r="Z123" i="1" s="1"/>
  <c r="V121" i="1"/>
  <c r="AB121" i="1" s="1"/>
  <c r="R121" i="1"/>
  <c r="X121" i="1" s="1"/>
  <c r="R123" i="1"/>
  <c r="X123" i="1" s="1"/>
  <c r="S121" i="1"/>
  <c r="Y121" i="1" s="1"/>
  <c r="V123" i="1"/>
  <c r="AB123" i="1" s="1"/>
  <c r="Q123" i="1"/>
  <c r="Q121" i="1"/>
  <c r="U123" i="1"/>
  <c r="AA123" i="1" s="1"/>
  <c r="U121" i="1"/>
  <c r="AA121" i="1" s="1"/>
  <c r="S123" i="1"/>
  <c r="Y123" i="1" s="1"/>
  <c r="T121" i="1"/>
  <c r="Z121" i="1" s="1"/>
  <c r="T115" i="24"/>
  <c r="Z115" i="24" s="1"/>
  <c r="V115" i="24"/>
  <c r="AB115" i="24" s="1"/>
  <c r="U115" i="24"/>
  <c r="AA115" i="24" s="1"/>
  <c r="T113" i="24"/>
  <c r="Z113" i="24" s="1"/>
  <c r="R115" i="24"/>
  <c r="X115" i="24" s="1"/>
  <c r="Q115" i="24"/>
  <c r="S115" i="24"/>
  <c r="Y115" i="24" s="1"/>
  <c r="V113" i="24"/>
  <c r="AB113" i="24" s="1"/>
  <c r="U113" i="24"/>
  <c r="AA113" i="24" s="1"/>
  <c r="S113" i="24"/>
  <c r="Y113" i="24" s="1"/>
  <c r="R113" i="24"/>
  <c r="X113" i="24" s="1"/>
  <c r="Q113" i="24"/>
  <c r="S97" i="24"/>
  <c r="Y97" i="24" s="1"/>
  <c r="R97" i="24"/>
  <c r="X97" i="24" s="1"/>
  <c r="Q97" i="24"/>
  <c r="V99" i="24"/>
  <c r="AB99" i="24" s="1"/>
  <c r="Q99" i="24"/>
  <c r="T99" i="24"/>
  <c r="Z99" i="24" s="1"/>
  <c r="R99" i="24"/>
  <c r="X99" i="24" s="1"/>
  <c r="U97" i="24"/>
  <c r="AA97" i="24" s="1"/>
  <c r="T97" i="24"/>
  <c r="Z97" i="24" s="1"/>
  <c r="V97" i="24"/>
  <c r="AB97" i="24" s="1"/>
  <c r="S99" i="24"/>
  <c r="Y99" i="24" s="1"/>
  <c r="U99" i="24"/>
  <c r="AA99" i="24" s="1"/>
  <c r="V67" i="24"/>
  <c r="AB67" i="24" s="1"/>
  <c r="T67" i="24"/>
  <c r="Z67" i="24" s="1"/>
  <c r="Q67" i="24"/>
  <c r="R67" i="24"/>
  <c r="X67" i="24" s="1"/>
  <c r="T65" i="24"/>
  <c r="Z65" i="24" s="1"/>
  <c r="U65" i="24"/>
  <c r="AA65" i="24" s="1"/>
  <c r="V65" i="24"/>
  <c r="AB65" i="24" s="1"/>
  <c r="U67" i="24"/>
  <c r="AA67" i="24" s="1"/>
  <c r="S67" i="24"/>
  <c r="Y67" i="24" s="1"/>
  <c r="R65" i="24"/>
  <c r="X65" i="24" s="1"/>
  <c r="Q65" i="24"/>
  <c r="S65" i="24"/>
  <c r="Y65" i="24" s="1"/>
  <c r="R91" i="24"/>
  <c r="X91" i="24" s="1"/>
  <c r="V89" i="24"/>
  <c r="AB89" i="24" s="1"/>
  <c r="Q89" i="24"/>
  <c r="S91" i="24"/>
  <c r="Y91" i="24" s="1"/>
  <c r="V91" i="24"/>
  <c r="AB91" i="24" s="1"/>
  <c r="U89" i="24"/>
  <c r="AA89" i="24" s="1"/>
  <c r="T91" i="24"/>
  <c r="Z91" i="24" s="1"/>
  <c r="Q91" i="24"/>
  <c r="T89" i="24"/>
  <c r="Z89" i="24" s="1"/>
  <c r="R89" i="24"/>
  <c r="X89" i="24" s="1"/>
  <c r="S89" i="24"/>
  <c r="Y89" i="24" s="1"/>
  <c r="U91" i="24"/>
  <c r="AA91" i="24" s="1"/>
  <c r="V55" i="24"/>
  <c r="AB55" i="24" s="1"/>
  <c r="T55" i="24"/>
  <c r="Z55" i="24" s="1"/>
  <c r="S55" i="24"/>
  <c r="Y55" i="24" s="1"/>
  <c r="R55" i="24"/>
  <c r="X55" i="24" s="1"/>
  <c r="T53" i="24"/>
  <c r="Z53" i="24" s="1"/>
  <c r="Q55" i="24"/>
  <c r="V53" i="24"/>
  <c r="AB53" i="24" s="1"/>
  <c r="U55" i="24"/>
  <c r="AA55" i="24" s="1"/>
  <c r="U53" i="24"/>
  <c r="AA53" i="24" s="1"/>
  <c r="R53" i="24"/>
  <c r="X53" i="24" s="1"/>
  <c r="Q53" i="24"/>
  <c r="S53" i="24"/>
  <c r="Y53" i="24" s="1"/>
  <c r="S135" i="25"/>
  <c r="Y135" i="25" s="1"/>
  <c r="V135" i="25"/>
  <c r="AB135" i="25" s="1"/>
  <c r="R135" i="25"/>
  <c r="X135" i="25" s="1"/>
  <c r="U135" i="25"/>
  <c r="AA135" i="25" s="1"/>
  <c r="U133" i="25"/>
  <c r="AA133" i="25" s="1"/>
  <c r="T135" i="25"/>
  <c r="Z135" i="25" s="1"/>
  <c r="Q135" i="25"/>
  <c r="S133" i="25"/>
  <c r="Y133" i="25" s="1"/>
  <c r="V133" i="25"/>
  <c r="AB133" i="25" s="1"/>
  <c r="Q133" i="25"/>
  <c r="T133" i="25"/>
  <c r="Z133" i="25" s="1"/>
  <c r="R133" i="25"/>
  <c r="X133" i="25" s="1"/>
  <c r="V123" i="25"/>
  <c r="AB123" i="25" s="1"/>
  <c r="U123" i="25"/>
  <c r="AA123" i="25" s="1"/>
  <c r="T123" i="25"/>
  <c r="Z123" i="25" s="1"/>
  <c r="R123" i="25"/>
  <c r="X123" i="25" s="1"/>
  <c r="Q123" i="25"/>
  <c r="T121" i="25"/>
  <c r="Z121" i="25" s="1"/>
  <c r="V121" i="25"/>
  <c r="AB121" i="25" s="1"/>
  <c r="U121" i="25"/>
  <c r="AA121" i="25" s="1"/>
  <c r="S123" i="25"/>
  <c r="Y123" i="25" s="1"/>
  <c r="R121" i="25"/>
  <c r="X121" i="25" s="1"/>
  <c r="Q121" i="25"/>
  <c r="S121" i="25"/>
  <c r="Y121" i="25" s="1"/>
  <c r="T103" i="25"/>
  <c r="Z103" i="25" s="1"/>
  <c r="S103" i="25"/>
  <c r="Y103" i="25" s="1"/>
  <c r="Q101" i="25"/>
  <c r="T101" i="25"/>
  <c r="Z101" i="25" s="1"/>
  <c r="R101" i="25"/>
  <c r="X101" i="25" s="1"/>
  <c r="V103" i="25"/>
  <c r="AB103" i="25" s="1"/>
  <c r="U103" i="25"/>
  <c r="AA103" i="25" s="1"/>
  <c r="R103" i="25"/>
  <c r="X103" i="25" s="1"/>
  <c r="Q103" i="25"/>
  <c r="S101" i="25"/>
  <c r="Y101" i="25" s="1"/>
  <c r="V101" i="25"/>
  <c r="AB101" i="25" s="1"/>
  <c r="U101" i="25"/>
  <c r="AA101" i="25" s="1"/>
  <c r="U99" i="25"/>
  <c r="AA99" i="25" s="1"/>
  <c r="S99" i="25"/>
  <c r="Y99" i="25" s="1"/>
  <c r="V99" i="25"/>
  <c r="AB99" i="25" s="1"/>
  <c r="Q99" i="25"/>
  <c r="R97" i="25"/>
  <c r="X97" i="25" s="1"/>
  <c r="T97" i="25"/>
  <c r="Z97" i="25" s="1"/>
  <c r="U97" i="25"/>
  <c r="AA97" i="25" s="1"/>
  <c r="R99" i="25"/>
  <c r="X99" i="25" s="1"/>
  <c r="T99" i="25"/>
  <c r="Z99" i="25" s="1"/>
  <c r="Q97" i="25"/>
  <c r="V97" i="25"/>
  <c r="AB97" i="25" s="1"/>
  <c r="S97" i="25"/>
  <c r="Y97" i="25" s="1"/>
  <c r="S87" i="25"/>
  <c r="Y87" i="25" s="1"/>
  <c r="V85" i="25"/>
  <c r="AB85" i="25" s="1"/>
  <c r="U85" i="25"/>
  <c r="AA85" i="25" s="1"/>
  <c r="S85" i="25"/>
  <c r="Y85" i="25" s="1"/>
  <c r="R85" i="25"/>
  <c r="X85" i="25" s="1"/>
  <c r="Q85" i="25"/>
  <c r="V87" i="25"/>
  <c r="AB87" i="25" s="1"/>
  <c r="U87" i="25"/>
  <c r="AA87" i="25" s="1"/>
  <c r="T87" i="25"/>
  <c r="Z87" i="25" s="1"/>
  <c r="R87" i="25"/>
  <c r="X87" i="25" s="1"/>
  <c r="Q87" i="25"/>
  <c r="T85" i="25"/>
  <c r="Z85" i="25" s="1"/>
  <c r="Q109" i="24"/>
  <c r="S109" i="24"/>
  <c r="Y109" i="24" s="1"/>
  <c r="R109" i="24"/>
  <c r="X109" i="24" s="1"/>
  <c r="U109" i="24"/>
  <c r="AA109" i="24" s="1"/>
  <c r="V111" i="24"/>
  <c r="AB111" i="24" s="1"/>
  <c r="T111" i="24"/>
  <c r="Z111" i="24" s="1"/>
  <c r="R111" i="24"/>
  <c r="X111" i="24" s="1"/>
  <c r="U111" i="24"/>
  <c r="AA111" i="24" s="1"/>
  <c r="T109" i="24"/>
  <c r="Z109" i="24" s="1"/>
  <c r="V109" i="24"/>
  <c r="AB109" i="24" s="1"/>
  <c r="Q111" i="24"/>
  <c r="S111" i="24"/>
  <c r="Y111" i="24" s="1"/>
  <c r="V107" i="25"/>
  <c r="AB107" i="25" s="1"/>
  <c r="T107" i="25"/>
  <c r="Z107" i="25" s="1"/>
  <c r="V105" i="25"/>
  <c r="AB105" i="25" s="1"/>
  <c r="R107" i="25"/>
  <c r="X107" i="25" s="1"/>
  <c r="T105" i="25"/>
  <c r="Z105" i="25" s="1"/>
  <c r="Q105" i="25"/>
  <c r="S107" i="25"/>
  <c r="Y107" i="25" s="1"/>
  <c r="Q107" i="25"/>
  <c r="U107" i="25"/>
  <c r="AA107" i="25" s="1"/>
  <c r="S105" i="25"/>
  <c r="Y105" i="25" s="1"/>
  <c r="R105" i="25"/>
  <c r="X105" i="25" s="1"/>
  <c r="U105" i="25"/>
  <c r="AA105" i="25" s="1"/>
  <c r="S79" i="24"/>
  <c r="Y79" i="24" s="1"/>
  <c r="U77" i="24"/>
  <c r="AA77" i="24" s="1"/>
  <c r="R79" i="24"/>
  <c r="X79" i="24" s="1"/>
  <c r="U79" i="24"/>
  <c r="AA79" i="24" s="1"/>
  <c r="T79" i="24"/>
  <c r="Z79" i="24" s="1"/>
  <c r="R77" i="24"/>
  <c r="X77" i="24" s="1"/>
  <c r="Q79" i="24"/>
  <c r="T77" i="24"/>
  <c r="Z77" i="24" s="1"/>
  <c r="V79" i="24"/>
  <c r="AB79" i="24" s="1"/>
  <c r="S77" i="24"/>
  <c r="Y77" i="24" s="1"/>
  <c r="Q77" i="24"/>
  <c r="V77" i="24"/>
  <c r="AB77" i="24" s="1"/>
  <c r="U95" i="24"/>
  <c r="AA95" i="24" s="1"/>
  <c r="T95" i="24"/>
  <c r="Z95" i="24" s="1"/>
  <c r="U93" i="24"/>
  <c r="AA93" i="24" s="1"/>
  <c r="S95" i="24"/>
  <c r="Y95" i="24" s="1"/>
  <c r="V93" i="24"/>
  <c r="AB93" i="24" s="1"/>
  <c r="Q93" i="24"/>
  <c r="S93" i="24"/>
  <c r="Y93" i="24" s="1"/>
  <c r="R93" i="24"/>
  <c r="X93" i="24" s="1"/>
  <c r="T93" i="24"/>
  <c r="Z93" i="24" s="1"/>
  <c r="V95" i="24"/>
  <c r="AB95" i="24" s="1"/>
  <c r="R95" i="24"/>
  <c r="X95" i="24" s="1"/>
  <c r="Q95" i="24"/>
  <c r="R81" i="24"/>
  <c r="X81" i="24" s="1"/>
  <c r="U81" i="24"/>
  <c r="AA81" i="24" s="1"/>
  <c r="S83" i="24"/>
  <c r="Y83" i="24" s="1"/>
  <c r="R83" i="24"/>
  <c r="X83" i="24" s="1"/>
  <c r="Q83" i="24"/>
  <c r="V81" i="24"/>
  <c r="AB81" i="24" s="1"/>
  <c r="U83" i="24"/>
  <c r="AA83" i="24" s="1"/>
  <c r="T83" i="24"/>
  <c r="Z83" i="24" s="1"/>
  <c r="Q81" i="24"/>
  <c r="V83" i="24"/>
  <c r="AB83" i="24" s="1"/>
  <c r="T81" i="24"/>
  <c r="Z81" i="24" s="1"/>
  <c r="S81" i="24"/>
  <c r="Y81" i="24" s="1"/>
  <c r="U111" i="25"/>
  <c r="AA111" i="25" s="1"/>
  <c r="T111" i="25"/>
  <c r="Z111" i="25" s="1"/>
  <c r="V109" i="25"/>
  <c r="AB109" i="25" s="1"/>
  <c r="Q111" i="25"/>
  <c r="T109" i="25"/>
  <c r="Z109" i="25" s="1"/>
  <c r="R109" i="25"/>
  <c r="X109" i="25" s="1"/>
  <c r="U109" i="25"/>
  <c r="AA109" i="25" s="1"/>
  <c r="V111" i="25"/>
  <c r="AB111" i="25" s="1"/>
  <c r="S109" i="25"/>
  <c r="Y109" i="25" s="1"/>
  <c r="Q109" i="25"/>
  <c r="R111" i="25"/>
  <c r="X111" i="25" s="1"/>
  <c r="S111" i="25"/>
  <c r="Y111" i="25" s="1"/>
  <c r="V143" i="25"/>
  <c r="AB143" i="25" s="1"/>
  <c r="U141" i="25"/>
  <c r="AA141" i="25" s="1"/>
  <c r="S143" i="25"/>
  <c r="Y143" i="25" s="1"/>
  <c r="T143" i="25"/>
  <c r="Z143" i="25" s="1"/>
  <c r="R141" i="25"/>
  <c r="X141" i="25" s="1"/>
  <c r="V141" i="25"/>
  <c r="AB141" i="25" s="1"/>
  <c r="U143" i="25"/>
  <c r="AA143" i="25" s="1"/>
  <c r="S141" i="25"/>
  <c r="Y141" i="25" s="1"/>
  <c r="Q143" i="25"/>
  <c r="Q141" i="25"/>
  <c r="T141" i="25"/>
  <c r="Z141" i="25" s="1"/>
  <c r="R143" i="25"/>
  <c r="X143" i="25" s="1"/>
  <c r="R103" i="24"/>
  <c r="X103" i="24" s="1"/>
  <c r="Q103" i="24"/>
  <c r="T101" i="24"/>
  <c r="Z101" i="24" s="1"/>
  <c r="S101" i="24"/>
  <c r="Y101" i="24" s="1"/>
  <c r="U103" i="24"/>
  <c r="AA103" i="24" s="1"/>
  <c r="V103" i="24"/>
  <c r="AB103" i="24" s="1"/>
  <c r="U101" i="24"/>
  <c r="AA101" i="24" s="1"/>
  <c r="V101" i="24"/>
  <c r="AB101" i="24" s="1"/>
  <c r="Q101" i="24"/>
  <c r="S103" i="24"/>
  <c r="Y103" i="24" s="1"/>
  <c r="R101" i="24"/>
  <c r="X101" i="24" s="1"/>
  <c r="T103" i="24"/>
  <c r="Z103" i="24" s="1"/>
  <c r="V127" i="25"/>
  <c r="AB127" i="25" s="1"/>
  <c r="S125" i="25"/>
  <c r="Y125" i="25" s="1"/>
  <c r="R127" i="25"/>
  <c r="X127" i="25" s="1"/>
  <c r="T127" i="25"/>
  <c r="Z127" i="25" s="1"/>
  <c r="T125" i="25"/>
  <c r="Z125" i="25" s="1"/>
  <c r="Q125" i="25"/>
  <c r="R125" i="25"/>
  <c r="X125" i="25" s="1"/>
  <c r="V125" i="25"/>
  <c r="AB125" i="25" s="1"/>
  <c r="U127" i="25"/>
  <c r="AA127" i="25" s="1"/>
  <c r="S127" i="25"/>
  <c r="Y127" i="25" s="1"/>
  <c r="Q127" i="25"/>
  <c r="U125" i="25"/>
  <c r="AA125" i="25" s="1"/>
  <c r="Q69" i="24"/>
  <c r="V69" i="24"/>
  <c r="AB69" i="24" s="1"/>
  <c r="T71" i="24"/>
  <c r="Z71" i="24" s="1"/>
  <c r="U69" i="24"/>
  <c r="AA69" i="24" s="1"/>
  <c r="V71" i="24"/>
  <c r="AB71" i="24" s="1"/>
  <c r="S71" i="24"/>
  <c r="Y71" i="24" s="1"/>
  <c r="R69" i="24"/>
  <c r="X69" i="24" s="1"/>
  <c r="U71" i="24"/>
  <c r="AA71" i="24" s="1"/>
  <c r="S69" i="24"/>
  <c r="Y69" i="24" s="1"/>
  <c r="T69" i="24"/>
  <c r="Z69" i="24" s="1"/>
  <c r="Q71" i="24"/>
  <c r="R71" i="24"/>
  <c r="X71" i="24" s="1"/>
  <c r="S119" i="25"/>
  <c r="Y119" i="25" s="1"/>
  <c r="V117" i="25"/>
  <c r="AB117" i="25" s="1"/>
  <c r="U117" i="25"/>
  <c r="AA117" i="25" s="1"/>
  <c r="S117" i="25"/>
  <c r="Y117" i="25" s="1"/>
  <c r="R117" i="25"/>
  <c r="X117" i="25" s="1"/>
  <c r="Q117" i="25"/>
  <c r="V119" i="25"/>
  <c r="AB119" i="25" s="1"/>
  <c r="U119" i="25"/>
  <c r="AA119" i="25" s="1"/>
  <c r="T119" i="25"/>
  <c r="Z119" i="25" s="1"/>
  <c r="R119" i="25"/>
  <c r="X119" i="25" s="1"/>
  <c r="Q119" i="25"/>
  <c r="T117" i="25"/>
  <c r="Z117" i="25" s="1"/>
  <c r="Q63" i="24"/>
  <c r="T63" i="24"/>
  <c r="Z63" i="24" s="1"/>
  <c r="R61" i="24"/>
  <c r="X61" i="24" s="1"/>
  <c r="U61" i="24"/>
  <c r="AA61" i="24" s="1"/>
  <c r="R63" i="24"/>
  <c r="X63" i="24" s="1"/>
  <c r="S63" i="24"/>
  <c r="Y63" i="24" s="1"/>
  <c r="Q61" i="24"/>
  <c r="V61" i="24"/>
  <c r="AB61" i="24" s="1"/>
  <c r="S61" i="24"/>
  <c r="Y61" i="24" s="1"/>
  <c r="T61" i="24"/>
  <c r="Z61" i="24" s="1"/>
  <c r="U63" i="24"/>
  <c r="AA63" i="24" s="1"/>
  <c r="V63" i="24"/>
  <c r="AB63" i="24" s="1"/>
  <c r="R75" i="24"/>
  <c r="X75" i="24" s="1"/>
  <c r="S75" i="24"/>
  <c r="Y75" i="24" s="1"/>
  <c r="U75" i="24"/>
  <c r="AA75" i="24" s="1"/>
  <c r="T75" i="24"/>
  <c r="Z75" i="24" s="1"/>
  <c r="R73" i="24"/>
  <c r="X73" i="24" s="1"/>
  <c r="Q73" i="24"/>
  <c r="T73" i="24"/>
  <c r="Z73" i="24" s="1"/>
  <c r="S73" i="24"/>
  <c r="Y73" i="24" s="1"/>
  <c r="V75" i="24"/>
  <c r="AB75" i="24" s="1"/>
  <c r="Q75" i="24"/>
  <c r="V73" i="24"/>
  <c r="AB73" i="24" s="1"/>
  <c r="U73" i="24"/>
  <c r="AA73" i="24" s="1"/>
  <c r="Q85" i="24"/>
  <c r="R85" i="24"/>
  <c r="X85" i="24" s="1"/>
  <c r="T85" i="24"/>
  <c r="Z85" i="24" s="1"/>
  <c r="Q87" i="24"/>
  <c r="V87" i="24"/>
  <c r="AB87" i="24" s="1"/>
  <c r="U85" i="24"/>
  <c r="AA85" i="24" s="1"/>
  <c r="T87" i="24"/>
  <c r="Z87" i="24" s="1"/>
  <c r="S87" i="24"/>
  <c r="Y87" i="24" s="1"/>
  <c r="R87" i="24"/>
  <c r="X87" i="24" s="1"/>
  <c r="U87" i="24"/>
  <c r="AA87" i="24" s="1"/>
  <c r="S85" i="24"/>
  <c r="Y85" i="24" s="1"/>
  <c r="V85" i="24"/>
  <c r="AB85" i="24" s="1"/>
  <c r="V147" i="25"/>
  <c r="AB147" i="25" s="1"/>
  <c r="R145" i="25"/>
  <c r="X145" i="25" s="1"/>
  <c r="V145" i="25"/>
  <c r="AB145" i="25" s="1"/>
  <c r="Q145" i="25"/>
  <c r="S145" i="25"/>
  <c r="Y145" i="25" s="1"/>
  <c r="Q147" i="25"/>
  <c r="T145" i="25"/>
  <c r="Z145" i="25" s="1"/>
  <c r="R147" i="25"/>
  <c r="X147" i="25" s="1"/>
  <c r="T147" i="25"/>
  <c r="Z147" i="25" s="1"/>
  <c r="U145" i="25"/>
  <c r="AA145" i="25" s="1"/>
  <c r="S147" i="25"/>
  <c r="Y147" i="25" s="1"/>
  <c r="U147" i="25"/>
  <c r="AA147" i="25" s="1"/>
  <c r="V139" i="25"/>
  <c r="AB139" i="25" s="1"/>
  <c r="T137" i="25"/>
  <c r="Z137" i="25" s="1"/>
  <c r="Q137" i="25"/>
  <c r="S139" i="25"/>
  <c r="Y139" i="25" s="1"/>
  <c r="T139" i="25"/>
  <c r="Z139" i="25" s="1"/>
  <c r="U137" i="25"/>
  <c r="AA137" i="25" s="1"/>
  <c r="V137" i="25"/>
  <c r="AB137" i="25" s="1"/>
  <c r="U139" i="25"/>
  <c r="AA139" i="25" s="1"/>
  <c r="R137" i="25"/>
  <c r="X137" i="25" s="1"/>
  <c r="Q139" i="25"/>
  <c r="R139" i="25"/>
  <c r="X139" i="25" s="1"/>
  <c r="S137" i="25"/>
  <c r="Y137" i="25" s="1"/>
  <c r="V131" i="25"/>
  <c r="AB131" i="25" s="1"/>
  <c r="S129" i="25"/>
  <c r="Y129" i="25" s="1"/>
  <c r="U129" i="25"/>
  <c r="AA129" i="25" s="1"/>
  <c r="R129" i="25"/>
  <c r="X129" i="25" s="1"/>
  <c r="Q129" i="25"/>
  <c r="T129" i="25"/>
  <c r="Z129" i="25" s="1"/>
  <c r="Q131" i="25"/>
  <c r="U131" i="25"/>
  <c r="AA131" i="25" s="1"/>
  <c r="S131" i="25"/>
  <c r="Y131" i="25" s="1"/>
  <c r="T131" i="25"/>
  <c r="Z131" i="25" s="1"/>
  <c r="V129" i="25"/>
  <c r="AB129" i="25" s="1"/>
  <c r="R131" i="25"/>
  <c r="X131" i="25" s="1"/>
  <c r="T115" i="25"/>
  <c r="Z115" i="25" s="1"/>
  <c r="V115" i="25"/>
  <c r="AB115" i="25" s="1"/>
  <c r="U113" i="25"/>
  <c r="AA113" i="25" s="1"/>
  <c r="T113" i="25"/>
  <c r="Z113" i="25" s="1"/>
  <c r="R115" i="25"/>
  <c r="X115" i="25" s="1"/>
  <c r="Q113" i="25"/>
  <c r="S115" i="25"/>
  <c r="Y115" i="25" s="1"/>
  <c r="U115" i="25"/>
  <c r="AA115" i="25" s="1"/>
  <c r="V113" i="25"/>
  <c r="AB113" i="25" s="1"/>
  <c r="S113" i="25"/>
  <c r="Y113" i="25" s="1"/>
  <c r="Q115" i="25"/>
  <c r="R113" i="25"/>
  <c r="X113" i="25" s="1"/>
  <c r="V95" i="25"/>
  <c r="AB95" i="25" s="1"/>
  <c r="Q95" i="25"/>
  <c r="T95" i="25"/>
  <c r="Z95" i="25" s="1"/>
  <c r="R95" i="25"/>
  <c r="X95" i="25" s="1"/>
  <c r="U93" i="25"/>
  <c r="AA93" i="25" s="1"/>
  <c r="S93" i="25"/>
  <c r="Y93" i="25" s="1"/>
  <c r="V93" i="25"/>
  <c r="AB93" i="25" s="1"/>
  <c r="U95" i="25"/>
  <c r="AA95" i="25" s="1"/>
  <c r="S95" i="25"/>
  <c r="Y95" i="25" s="1"/>
  <c r="R93" i="25"/>
  <c r="X93" i="25" s="1"/>
  <c r="T93" i="25"/>
  <c r="Z93" i="25" s="1"/>
  <c r="Q93" i="25"/>
  <c r="S91" i="25"/>
  <c r="Y91" i="25" s="1"/>
  <c r="R89" i="25"/>
  <c r="X89" i="25" s="1"/>
  <c r="T91" i="25"/>
  <c r="Z91" i="25" s="1"/>
  <c r="V91" i="25"/>
  <c r="AB91" i="25" s="1"/>
  <c r="U91" i="25"/>
  <c r="AA91" i="25" s="1"/>
  <c r="T89" i="25"/>
  <c r="Z89" i="25" s="1"/>
  <c r="Q91" i="25"/>
  <c r="U89" i="25"/>
  <c r="AA89" i="25" s="1"/>
  <c r="R91" i="25"/>
  <c r="X91" i="25" s="1"/>
  <c r="V89" i="25"/>
  <c r="AB89" i="25" s="1"/>
  <c r="Q89" i="25"/>
  <c r="S89" i="25"/>
  <c r="Y89" i="25" s="1"/>
  <c r="R59" i="24"/>
  <c r="X59" i="24" s="1"/>
  <c r="S57" i="24"/>
  <c r="Y57" i="24" s="1"/>
  <c r="R57" i="24"/>
  <c r="X57" i="24" s="1"/>
  <c r="T59" i="24"/>
  <c r="Z59" i="24" s="1"/>
  <c r="S59" i="24"/>
  <c r="Y59" i="24" s="1"/>
  <c r="U57" i="24"/>
  <c r="AA57" i="24" s="1"/>
  <c r="T57" i="24"/>
  <c r="Z57" i="24" s="1"/>
  <c r="Q57" i="24"/>
  <c r="V59" i="24"/>
  <c r="AB59" i="24" s="1"/>
  <c r="U59" i="24"/>
  <c r="AA59" i="24" s="1"/>
  <c r="V57" i="24"/>
  <c r="AB57" i="24" s="1"/>
  <c r="Q59" i="24"/>
  <c r="R105" i="24"/>
  <c r="X105" i="24" s="1"/>
  <c r="U107" i="24"/>
  <c r="AA107" i="24" s="1"/>
  <c r="T107" i="24"/>
  <c r="Z107" i="24" s="1"/>
  <c r="V107" i="24"/>
  <c r="AB107" i="24" s="1"/>
  <c r="Q107" i="24"/>
  <c r="T105" i="24"/>
  <c r="Z105" i="24" s="1"/>
  <c r="R107" i="24"/>
  <c r="X107" i="24" s="1"/>
  <c r="U105" i="24"/>
  <c r="AA105" i="24" s="1"/>
  <c r="S107" i="24"/>
  <c r="Y107" i="24" s="1"/>
  <c r="V105" i="24"/>
  <c r="AB105" i="24" s="1"/>
  <c r="Q105" i="24"/>
  <c r="S105" i="24"/>
  <c r="Y105" i="24" s="1"/>
  <c r="T55" i="25"/>
  <c r="Z55" i="25" s="1"/>
  <c r="Q53" i="25"/>
  <c r="U55" i="25"/>
  <c r="AA55" i="25" s="1"/>
  <c r="T53" i="25"/>
  <c r="Z53" i="25" s="1"/>
  <c r="V55" i="25"/>
  <c r="AB55" i="25" s="1"/>
  <c r="S53" i="25"/>
  <c r="Y53" i="25" s="1"/>
  <c r="R55" i="25"/>
  <c r="X55" i="25" s="1"/>
  <c r="Q55" i="25"/>
  <c r="S55" i="25"/>
  <c r="Y55" i="25" s="1"/>
  <c r="V53" i="25"/>
  <c r="AB53" i="25" s="1"/>
  <c r="U53" i="25"/>
  <c r="AA53" i="25" s="1"/>
  <c r="R53" i="25"/>
  <c r="X53" i="25" s="1"/>
  <c r="U79" i="25"/>
  <c r="AA79" i="25" s="1"/>
  <c r="T79" i="25"/>
  <c r="Z79" i="25" s="1"/>
  <c r="V79" i="25"/>
  <c r="AB79" i="25" s="1"/>
  <c r="Q79" i="25"/>
  <c r="T77" i="25"/>
  <c r="Z77" i="25" s="1"/>
  <c r="R79" i="25"/>
  <c r="X79" i="25" s="1"/>
  <c r="U77" i="25"/>
  <c r="AA77" i="25" s="1"/>
  <c r="S79" i="25"/>
  <c r="Y79" i="25" s="1"/>
  <c r="V77" i="25"/>
  <c r="AB77" i="25" s="1"/>
  <c r="Q77" i="25"/>
  <c r="S77" i="25"/>
  <c r="Y77" i="25" s="1"/>
  <c r="R77" i="25"/>
  <c r="X77" i="25" s="1"/>
  <c r="S59" i="25"/>
  <c r="Y59" i="25" s="1"/>
  <c r="Q57" i="25"/>
  <c r="U59" i="25"/>
  <c r="AA59" i="25" s="1"/>
  <c r="S57" i="25"/>
  <c r="Y57" i="25" s="1"/>
  <c r="V59" i="25"/>
  <c r="AB59" i="25" s="1"/>
  <c r="T57" i="25"/>
  <c r="Z57" i="25" s="1"/>
  <c r="R59" i="25"/>
  <c r="X59" i="25" s="1"/>
  <c r="Q59" i="25"/>
  <c r="T59" i="25"/>
  <c r="Z59" i="25" s="1"/>
  <c r="V57" i="25"/>
  <c r="AB57" i="25" s="1"/>
  <c r="U57" i="25"/>
  <c r="AA57" i="25" s="1"/>
  <c r="R57" i="25"/>
  <c r="X57" i="25" s="1"/>
  <c r="T83" i="25"/>
  <c r="Z83" i="25" s="1"/>
  <c r="V83" i="25"/>
  <c r="AB83" i="25" s="1"/>
  <c r="U83" i="25"/>
  <c r="AA83" i="25" s="1"/>
  <c r="T81" i="25"/>
  <c r="Z81" i="25" s="1"/>
  <c r="R83" i="25"/>
  <c r="X83" i="25" s="1"/>
  <c r="Q83" i="25"/>
  <c r="S83" i="25"/>
  <c r="Y83" i="25" s="1"/>
  <c r="V81" i="25"/>
  <c r="AB81" i="25" s="1"/>
  <c r="U81" i="25"/>
  <c r="AA81" i="25" s="1"/>
  <c r="S81" i="25"/>
  <c r="Y81" i="25" s="1"/>
  <c r="R81" i="25"/>
  <c r="X81" i="25" s="1"/>
  <c r="Q81" i="25"/>
  <c r="V75" i="25"/>
  <c r="AB75" i="25" s="1"/>
  <c r="U75" i="25"/>
  <c r="AA75" i="25" s="1"/>
  <c r="Q75" i="25"/>
  <c r="R75" i="25"/>
  <c r="X75" i="25" s="1"/>
  <c r="T75" i="25"/>
  <c r="Z75" i="25" s="1"/>
  <c r="T73" i="25"/>
  <c r="Z73" i="25" s="1"/>
  <c r="V73" i="25"/>
  <c r="AB73" i="25" s="1"/>
  <c r="S75" i="25"/>
  <c r="Y75" i="25" s="1"/>
  <c r="Q73" i="25"/>
  <c r="R73" i="25"/>
  <c r="X73" i="25" s="1"/>
  <c r="S73" i="25"/>
  <c r="Y73" i="25" s="1"/>
  <c r="U73" i="25"/>
  <c r="AA73" i="25" s="1"/>
  <c r="V63" i="25"/>
  <c r="AB63" i="25" s="1"/>
  <c r="S63" i="25"/>
  <c r="Y63" i="25" s="1"/>
  <c r="U63" i="25"/>
  <c r="AA63" i="25" s="1"/>
  <c r="R63" i="25"/>
  <c r="X63" i="25" s="1"/>
  <c r="Q61" i="25"/>
  <c r="T61" i="25"/>
  <c r="Z61" i="25" s="1"/>
  <c r="V61" i="25"/>
  <c r="AB61" i="25" s="1"/>
  <c r="Q63" i="25"/>
  <c r="T63" i="25"/>
  <c r="Z63" i="25" s="1"/>
  <c r="R61" i="25"/>
  <c r="X61" i="25" s="1"/>
  <c r="U61" i="25"/>
  <c r="AA61" i="25" s="1"/>
  <c r="S61" i="25"/>
  <c r="Y61" i="25" s="1"/>
  <c r="S71" i="25"/>
  <c r="Y71" i="25" s="1"/>
  <c r="U71" i="25"/>
  <c r="AA71" i="25" s="1"/>
  <c r="Q71" i="25"/>
  <c r="S69" i="25"/>
  <c r="Y69" i="25" s="1"/>
  <c r="Q69" i="25"/>
  <c r="U69" i="25"/>
  <c r="AA69" i="25" s="1"/>
  <c r="T71" i="25"/>
  <c r="Z71" i="25" s="1"/>
  <c r="R71" i="25"/>
  <c r="X71" i="25" s="1"/>
  <c r="V71" i="25"/>
  <c r="AB71" i="25" s="1"/>
  <c r="T69" i="25"/>
  <c r="Z69" i="25" s="1"/>
  <c r="V69" i="25"/>
  <c r="AB69" i="25" s="1"/>
  <c r="R69" i="25"/>
  <c r="X69" i="25" s="1"/>
  <c r="U67" i="25"/>
  <c r="AA67" i="25" s="1"/>
  <c r="T67" i="25"/>
  <c r="Z67" i="25" s="1"/>
  <c r="R67" i="25"/>
  <c r="X67" i="25" s="1"/>
  <c r="Q67" i="25"/>
  <c r="S65" i="25"/>
  <c r="Y65" i="25" s="1"/>
  <c r="V65" i="25"/>
  <c r="AB65" i="25" s="1"/>
  <c r="U65" i="25"/>
  <c r="AA65" i="25" s="1"/>
  <c r="S67" i="25"/>
  <c r="Y67" i="25" s="1"/>
  <c r="V67" i="25"/>
  <c r="AB67" i="25" s="1"/>
  <c r="Q65" i="25"/>
  <c r="R65" i="25"/>
  <c r="X65" i="25" s="1"/>
  <c r="T65" i="25"/>
  <c r="Z65" i="25" s="1"/>
  <c r="V65" i="1"/>
  <c r="AB65" i="1" s="1"/>
  <c r="T41" i="1"/>
  <c r="Z41" i="1" s="1"/>
  <c r="S23" i="25"/>
  <c r="Y23" i="25" s="1"/>
  <c r="V23" i="25"/>
  <c r="AB23" i="25" s="1"/>
  <c r="R23" i="25"/>
  <c r="X23" i="25" s="1"/>
  <c r="T23" i="25"/>
  <c r="Z23" i="25" s="1"/>
  <c r="T21" i="25"/>
  <c r="Z21" i="25" s="1"/>
  <c r="S21" i="25"/>
  <c r="Y21" i="25" s="1"/>
  <c r="V21" i="25"/>
  <c r="AB21" i="25" s="1"/>
  <c r="U21" i="25"/>
  <c r="AA21" i="25" s="1"/>
  <c r="U23" i="25"/>
  <c r="AA23" i="25" s="1"/>
  <c r="R21" i="25"/>
  <c r="X21" i="25" s="1"/>
  <c r="Q23" i="25"/>
  <c r="Q21" i="25"/>
  <c r="V47" i="25"/>
  <c r="AB47" i="25" s="1"/>
  <c r="R47" i="25"/>
  <c r="X47" i="25" s="1"/>
  <c r="V45" i="25"/>
  <c r="AB45" i="25" s="1"/>
  <c r="R45" i="25"/>
  <c r="X45" i="25" s="1"/>
  <c r="S47" i="25"/>
  <c r="Y47" i="25" s="1"/>
  <c r="S45" i="25"/>
  <c r="Y45" i="25" s="1"/>
  <c r="Q47" i="25"/>
  <c r="Q45" i="25"/>
  <c r="U47" i="25"/>
  <c r="AA47" i="25" s="1"/>
  <c r="U45" i="25"/>
  <c r="AA45" i="25" s="1"/>
  <c r="T47" i="25"/>
  <c r="Z47" i="25" s="1"/>
  <c r="T45" i="25"/>
  <c r="Z45" i="25" s="1"/>
  <c r="Q13" i="25"/>
  <c r="V15" i="25"/>
  <c r="AB15" i="25" s="1"/>
  <c r="R15" i="25"/>
  <c r="X15" i="25" s="1"/>
  <c r="V13" i="25"/>
  <c r="AB13" i="25" s="1"/>
  <c r="R13" i="25"/>
  <c r="X13" i="25" s="1"/>
  <c r="U15" i="25"/>
  <c r="AA15" i="25" s="1"/>
  <c r="Q15" i="25"/>
  <c r="U13" i="25"/>
  <c r="AA13" i="25" s="1"/>
  <c r="T15" i="25"/>
  <c r="Z15" i="25" s="1"/>
  <c r="T13" i="25"/>
  <c r="Z13" i="25" s="1"/>
  <c r="S15" i="25"/>
  <c r="Y15" i="25" s="1"/>
  <c r="S13" i="25"/>
  <c r="Y13" i="25" s="1"/>
  <c r="V27" i="25"/>
  <c r="AB27" i="25" s="1"/>
  <c r="R25" i="25"/>
  <c r="X25" i="25" s="1"/>
  <c r="U27" i="25"/>
  <c r="AA27" i="25" s="1"/>
  <c r="Q27" i="25"/>
  <c r="U25" i="25"/>
  <c r="AA25" i="25" s="1"/>
  <c r="Q25" i="25"/>
  <c r="T27" i="25"/>
  <c r="Z27" i="25" s="1"/>
  <c r="T25" i="25"/>
  <c r="Z25" i="25" s="1"/>
  <c r="S27" i="25"/>
  <c r="Y27" i="25" s="1"/>
  <c r="S25" i="25"/>
  <c r="Y25" i="25" s="1"/>
  <c r="R27" i="25"/>
  <c r="X27" i="25" s="1"/>
  <c r="V25" i="25"/>
  <c r="AB25" i="25" s="1"/>
  <c r="U51" i="25"/>
  <c r="AA51" i="25" s="1"/>
  <c r="Q51" i="25"/>
  <c r="U49" i="25"/>
  <c r="AA49" i="25" s="1"/>
  <c r="Q49" i="25"/>
  <c r="R51" i="25"/>
  <c r="X51" i="25" s="1"/>
  <c r="R49" i="25"/>
  <c r="X49" i="25" s="1"/>
  <c r="V51" i="25"/>
  <c r="AB51" i="25" s="1"/>
  <c r="V49" i="25"/>
  <c r="AB49" i="25" s="1"/>
  <c r="T51" i="25"/>
  <c r="Z51" i="25" s="1"/>
  <c r="T49" i="25"/>
  <c r="Z49" i="25" s="1"/>
  <c r="S51" i="25"/>
  <c r="Y51" i="25" s="1"/>
  <c r="S49" i="25"/>
  <c r="Y49" i="25" s="1"/>
  <c r="U19" i="25"/>
  <c r="AA19" i="25" s="1"/>
  <c r="Q19" i="25"/>
  <c r="U17" i="25"/>
  <c r="AA17" i="25" s="1"/>
  <c r="Q17" i="25"/>
  <c r="T19" i="25"/>
  <c r="Z19" i="25" s="1"/>
  <c r="T17" i="25"/>
  <c r="Z17" i="25" s="1"/>
  <c r="V19" i="25"/>
  <c r="AB19" i="25" s="1"/>
  <c r="V17" i="25"/>
  <c r="AB17" i="25" s="1"/>
  <c r="S19" i="25"/>
  <c r="Y19" i="25" s="1"/>
  <c r="S17" i="25"/>
  <c r="Y17" i="25" s="1"/>
  <c r="R19" i="25"/>
  <c r="X19" i="25" s="1"/>
  <c r="R17" i="25"/>
  <c r="X17" i="25" s="1"/>
  <c r="V11" i="25"/>
  <c r="AB11" i="25" s="1"/>
  <c r="R9" i="25"/>
  <c r="X9" i="25" s="1"/>
  <c r="S11" i="25"/>
  <c r="Y11" i="25" s="1"/>
  <c r="S9" i="25"/>
  <c r="Y9" i="25" s="1"/>
  <c r="R11" i="25"/>
  <c r="X11" i="25" s="1"/>
  <c r="V9" i="25"/>
  <c r="AB9" i="25" s="1"/>
  <c r="U11" i="25"/>
  <c r="AA11" i="25" s="1"/>
  <c r="U9" i="25"/>
  <c r="AA9" i="25" s="1"/>
  <c r="T11" i="25"/>
  <c r="Z11" i="25" s="1"/>
  <c r="T9" i="25"/>
  <c r="Z9" i="25" s="1"/>
  <c r="Q11" i="25"/>
  <c r="Q9" i="25"/>
  <c r="V31" i="25"/>
  <c r="AB31" i="25" s="1"/>
  <c r="R31" i="25"/>
  <c r="X31" i="25" s="1"/>
  <c r="Q31" i="25"/>
  <c r="U29" i="25"/>
  <c r="AA29" i="25" s="1"/>
  <c r="Q29" i="25"/>
  <c r="U31" i="25"/>
  <c r="AA31" i="25" s="1"/>
  <c r="T29" i="25"/>
  <c r="Z29" i="25" s="1"/>
  <c r="T31" i="25"/>
  <c r="Z31" i="25" s="1"/>
  <c r="S29" i="25"/>
  <c r="Y29" i="25" s="1"/>
  <c r="S31" i="25"/>
  <c r="Y31" i="25" s="1"/>
  <c r="V29" i="25"/>
  <c r="AB29" i="25" s="1"/>
  <c r="R29" i="25"/>
  <c r="X29" i="25" s="1"/>
  <c r="S43" i="25"/>
  <c r="Y43" i="25" s="1"/>
  <c r="S41" i="25"/>
  <c r="Y41" i="25" s="1"/>
  <c r="T43" i="25"/>
  <c r="Z43" i="25" s="1"/>
  <c r="T41" i="25"/>
  <c r="Z41" i="25" s="1"/>
  <c r="R43" i="25"/>
  <c r="X43" i="25" s="1"/>
  <c r="R41" i="25"/>
  <c r="X41" i="25" s="1"/>
  <c r="V43" i="25"/>
  <c r="AB43" i="25" s="1"/>
  <c r="Q43" i="25"/>
  <c r="V41" i="25"/>
  <c r="AB41" i="25" s="1"/>
  <c r="Q41" i="25"/>
  <c r="U43" i="25"/>
  <c r="AA43" i="25" s="1"/>
  <c r="U41" i="25"/>
  <c r="AA41" i="25" s="1"/>
  <c r="S7" i="25"/>
  <c r="Y7" i="25" s="1"/>
  <c r="T7" i="25"/>
  <c r="Z7" i="25" s="1"/>
  <c r="T5" i="25"/>
  <c r="Z5" i="25" s="1"/>
  <c r="S5" i="25"/>
  <c r="Y5" i="25" s="1"/>
  <c r="C3" i="25"/>
  <c r="Q7" i="25"/>
  <c r="V7" i="25"/>
  <c r="AB7" i="25" s="1"/>
  <c r="V5" i="25"/>
  <c r="AB5" i="25" s="1"/>
  <c r="U7" i="25"/>
  <c r="AA7" i="25" s="1"/>
  <c r="U5" i="25"/>
  <c r="AA5" i="25" s="1"/>
  <c r="R7" i="25"/>
  <c r="X7" i="25" s="1"/>
  <c r="R5" i="25"/>
  <c r="X5" i="25" s="1"/>
  <c r="Q5" i="25"/>
  <c r="U35" i="25"/>
  <c r="AA35" i="25" s="1"/>
  <c r="Q35" i="25"/>
  <c r="U33" i="25"/>
  <c r="AA33" i="25" s="1"/>
  <c r="Q33" i="25"/>
  <c r="V35" i="25"/>
  <c r="AB35" i="25" s="1"/>
  <c r="V33" i="25"/>
  <c r="AB33" i="25" s="1"/>
  <c r="T35" i="25"/>
  <c r="Z35" i="25" s="1"/>
  <c r="T33" i="25"/>
  <c r="Z33" i="25" s="1"/>
  <c r="S35" i="25"/>
  <c r="Y35" i="25" s="1"/>
  <c r="S33" i="25"/>
  <c r="Y33" i="25" s="1"/>
  <c r="R35" i="25"/>
  <c r="X35" i="25" s="1"/>
  <c r="R33" i="25"/>
  <c r="X33" i="25" s="1"/>
  <c r="T39" i="25"/>
  <c r="Z39" i="25" s="1"/>
  <c r="T37" i="25"/>
  <c r="Z37" i="25" s="1"/>
  <c r="U39" i="25"/>
  <c r="AA39" i="25" s="1"/>
  <c r="U37" i="25"/>
  <c r="AA37" i="25" s="1"/>
  <c r="S39" i="25"/>
  <c r="Y39" i="25" s="1"/>
  <c r="S37" i="25"/>
  <c r="Y37" i="25" s="1"/>
  <c r="R39" i="25"/>
  <c r="X39" i="25" s="1"/>
  <c r="R37" i="25"/>
  <c r="X37" i="25" s="1"/>
  <c r="V39" i="25"/>
  <c r="AB39" i="25" s="1"/>
  <c r="Q39" i="25"/>
  <c r="V37" i="25"/>
  <c r="AB37" i="25" s="1"/>
  <c r="Q37" i="25"/>
  <c r="AA7" i="24"/>
  <c r="AA5" i="24"/>
  <c r="C3" i="24"/>
  <c r="Y7" i="24"/>
  <c r="Y5" i="24"/>
  <c r="Z7" i="24"/>
  <c r="X7" i="24"/>
  <c r="AB7" i="24"/>
  <c r="AB5" i="24"/>
  <c r="Z5" i="24"/>
  <c r="X5" i="24"/>
  <c r="V39" i="24"/>
  <c r="AB39" i="24" s="1"/>
  <c r="R39" i="24"/>
  <c r="X39" i="24" s="1"/>
  <c r="V37" i="24"/>
  <c r="AB37" i="24" s="1"/>
  <c r="R37" i="24"/>
  <c r="X37" i="24" s="1"/>
  <c r="T39" i="24"/>
  <c r="Z39" i="24" s="1"/>
  <c r="T37" i="24"/>
  <c r="Z37" i="24" s="1"/>
  <c r="U39" i="24"/>
  <c r="AA39" i="24" s="1"/>
  <c r="U37" i="24"/>
  <c r="AA37" i="24" s="1"/>
  <c r="S39" i="24"/>
  <c r="Y39" i="24" s="1"/>
  <c r="S37" i="24"/>
  <c r="Y37" i="24" s="1"/>
  <c r="Q39" i="24"/>
  <c r="Q37" i="24"/>
  <c r="Z11" i="24"/>
  <c r="Z9" i="24"/>
  <c r="AB11" i="24"/>
  <c r="X11" i="24"/>
  <c r="AB9" i="24"/>
  <c r="X9" i="24"/>
  <c r="Y11" i="24"/>
  <c r="AA11" i="24"/>
  <c r="AA9" i="24"/>
  <c r="Y9" i="24"/>
  <c r="T31" i="24"/>
  <c r="Z31" i="24" s="1"/>
  <c r="T29" i="24"/>
  <c r="Z29" i="24" s="1"/>
  <c r="U31" i="24"/>
  <c r="AA31" i="24" s="1"/>
  <c r="U29" i="24"/>
  <c r="AA29" i="24" s="1"/>
  <c r="S31" i="24"/>
  <c r="Y31" i="24" s="1"/>
  <c r="S29" i="24"/>
  <c r="Y29" i="24" s="1"/>
  <c r="R31" i="24"/>
  <c r="X31" i="24" s="1"/>
  <c r="R29" i="24"/>
  <c r="X29" i="24" s="1"/>
  <c r="Q31" i="24"/>
  <c r="V29" i="24"/>
  <c r="AB29" i="24" s="1"/>
  <c r="V31" i="24"/>
  <c r="AB31" i="24" s="1"/>
  <c r="Q29" i="24"/>
  <c r="U43" i="24"/>
  <c r="AA43" i="24" s="1"/>
  <c r="Q43" i="24"/>
  <c r="U41" i="24"/>
  <c r="AA41" i="24" s="1"/>
  <c r="Q41" i="24"/>
  <c r="S43" i="24"/>
  <c r="Y43" i="24" s="1"/>
  <c r="S41" i="24"/>
  <c r="Y41" i="24" s="1"/>
  <c r="T43" i="24"/>
  <c r="Z43" i="24" s="1"/>
  <c r="T41" i="24"/>
  <c r="Z41" i="24" s="1"/>
  <c r="R43" i="24"/>
  <c r="X43" i="24" s="1"/>
  <c r="R41" i="24"/>
  <c r="X41" i="24" s="1"/>
  <c r="V43" i="24"/>
  <c r="AB43" i="24" s="1"/>
  <c r="V41" i="24"/>
  <c r="AB41" i="24" s="1"/>
  <c r="S35" i="24"/>
  <c r="Y35" i="24" s="1"/>
  <c r="S33" i="24"/>
  <c r="Y33" i="24" s="1"/>
  <c r="U35" i="24"/>
  <c r="AA35" i="24" s="1"/>
  <c r="Q35" i="24"/>
  <c r="V35" i="24"/>
  <c r="AB35" i="24" s="1"/>
  <c r="T33" i="24"/>
  <c r="Z33" i="24" s="1"/>
  <c r="T35" i="24"/>
  <c r="Z35" i="24" s="1"/>
  <c r="R33" i="24"/>
  <c r="X33" i="24" s="1"/>
  <c r="R35" i="24"/>
  <c r="X35" i="24" s="1"/>
  <c r="V33" i="24"/>
  <c r="AB33" i="24" s="1"/>
  <c r="Q33" i="24"/>
  <c r="U33" i="24"/>
  <c r="AA33" i="24" s="1"/>
  <c r="S83" i="1"/>
  <c r="Y83" i="1" s="1"/>
  <c r="U23" i="24"/>
  <c r="AA23" i="24" s="1"/>
  <c r="Q23" i="24"/>
  <c r="U21" i="24"/>
  <c r="AA21" i="24" s="1"/>
  <c r="Q21" i="24"/>
  <c r="T23" i="24"/>
  <c r="Z23" i="24" s="1"/>
  <c r="T21" i="24"/>
  <c r="Z21" i="24" s="1"/>
  <c r="S23" i="24"/>
  <c r="Y23" i="24" s="1"/>
  <c r="S21" i="24"/>
  <c r="Y21" i="24" s="1"/>
  <c r="V23" i="24"/>
  <c r="AB23" i="24" s="1"/>
  <c r="V21" i="24"/>
  <c r="AB21" i="24" s="1"/>
  <c r="R23" i="24"/>
  <c r="X23" i="24" s="1"/>
  <c r="R21" i="24"/>
  <c r="X21" i="24" s="1"/>
  <c r="S51" i="24"/>
  <c r="Y51" i="24" s="1"/>
  <c r="S49" i="24"/>
  <c r="Y49" i="24" s="1"/>
  <c r="U51" i="24"/>
  <c r="AA51" i="24" s="1"/>
  <c r="Q51" i="24"/>
  <c r="U49" i="24"/>
  <c r="AA49" i="24" s="1"/>
  <c r="Q49" i="24"/>
  <c r="R51" i="24"/>
  <c r="X51" i="24" s="1"/>
  <c r="R49" i="24"/>
  <c r="X49" i="24" s="1"/>
  <c r="V51" i="24"/>
  <c r="AB51" i="24" s="1"/>
  <c r="V49" i="24"/>
  <c r="AB49" i="24" s="1"/>
  <c r="T51" i="24"/>
  <c r="Z51" i="24" s="1"/>
  <c r="T49" i="24"/>
  <c r="Z49" i="24" s="1"/>
  <c r="Y15" i="24"/>
  <c r="Y13" i="24"/>
  <c r="AB15" i="24"/>
  <c r="X15" i="24"/>
  <c r="AB13" i="24"/>
  <c r="X13" i="24"/>
  <c r="AA15" i="24"/>
  <c r="AA13" i="24"/>
  <c r="Z15" i="24"/>
  <c r="Z13" i="24"/>
  <c r="T27" i="24"/>
  <c r="Z27" i="24" s="1"/>
  <c r="T25" i="24"/>
  <c r="Z25" i="24" s="1"/>
  <c r="S27" i="24"/>
  <c r="Y27" i="24" s="1"/>
  <c r="S25" i="24"/>
  <c r="Y25" i="24" s="1"/>
  <c r="V27" i="24"/>
  <c r="AB27" i="24" s="1"/>
  <c r="R27" i="24"/>
  <c r="X27" i="24" s="1"/>
  <c r="V25" i="24"/>
  <c r="AB25" i="24" s="1"/>
  <c r="R25" i="24"/>
  <c r="X25" i="24" s="1"/>
  <c r="U27" i="24"/>
  <c r="AA27" i="24" s="1"/>
  <c r="U25" i="24"/>
  <c r="AA25" i="24" s="1"/>
  <c r="Q27" i="24"/>
  <c r="Q25" i="24"/>
  <c r="T47" i="24"/>
  <c r="Z47" i="24" s="1"/>
  <c r="T45" i="24"/>
  <c r="Z45" i="24" s="1"/>
  <c r="V47" i="24"/>
  <c r="AB47" i="24" s="1"/>
  <c r="R47" i="24"/>
  <c r="X47" i="24" s="1"/>
  <c r="V45" i="24"/>
  <c r="AB45" i="24" s="1"/>
  <c r="R45" i="24"/>
  <c r="X45" i="24" s="1"/>
  <c r="S47" i="24"/>
  <c r="Y47" i="24" s="1"/>
  <c r="S45" i="24"/>
  <c r="Y45" i="24" s="1"/>
  <c r="Q47" i="24"/>
  <c r="Q45" i="24"/>
  <c r="U47" i="24"/>
  <c r="AA47" i="24" s="1"/>
  <c r="U45" i="24"/>
  <c r="AA45" i="24" s="1"/>
  <c r="AB19" i="24"/>
  <c r="X19" i="24"/>
  <c r="AB17" i="24"/>
  <c r="X17" i="24"/>
  <c r="AA19" i="24"/>
  <c r="AA17" i="24"/>
  <c r="Z19" i="24"/>
  <c r="Z17" i="24"/>
  <c r="Y19" i="24"/>
  <c r="Y17" i="24"/>
  <c r="U93" i="1"/>
  <c r="AA93" i="1" s="1"/>
  <c r="R81" i="1"/>
  <c r="X81" i="1" s="1"/>
  <c r="T43" i="1"/>
  <c r="Z43" i="1" s="1"/>
  <c r="U159" i="19"/>
  <c r="AA159" i="19" s="1"/>
  <c r="T157" i="19"/>
  <c r="Z157" i="19" s="1"/>
  <c r="R157" i="19"/>
  <c r="X157" i="19" s="1"/>
  <c r="Q159" i="19"/>
  <c r="T159" i="19"/>
  <c r="Z159" i="19" s="1"/>
  <c r="V159" i="19"/>
  <c r="AB159" i="19" s="1"/>
  <c r="S157" i="19"/>
  <c r="Y157" i="19" s="1"/>
  <c r="U157" i="19"/>
  <c r="AA157" i="19" s="1"/>
  <c r="Q157" i="19"/>
  <c r="S159" i="19"/>
  <c r="Y159" i="19" s="1"/>
  <c r="V157" i="19"/>
  <c r="AB157" i="19" s="1"/>
  <c r="R159" i="19"/>
  <c r="X159" i="19" s="1"/>
  <c r="Q397" i="21"/>
  <c r="V399" i="21"/>
  <c r="AB399" i="21" s="1"/>
  <c r="T399" i="21"/>
  <c r="Z399" i="21" s="1"/>
  <c r="U397" i="21"/>
  <c r="AA397" i="21" s="1"/>
  <c r="S397" i="21"/>
  <c r="Y397" i="21" s="1"/>
  <c r="V397" i="21"/>
  <c r="AB397" i="21" s="1"/>
  <c r="S399" i="21"/>
  <c r="Y399" i="21" s="1"/>
  <c r="R399" i="21"/>
  <c r="X399" i="21" s="1"/>
  <c r="U399" i="21"/>
  <c r="AA399" i="21" s="1"/>
  <c r="R397" i="21"/>
  <c r="X397" i="21" s="1"/>
  <c r="T397" i="21"/>
  <c r="Z397" i="21" s="1"/>
  <c r="Q399" i="21"/>
  <c r="U167" i="19"/>
  <c r="AA167" i="19" s="1"/>
  <c r="V165" i="19"/>
  <c r="AB165" i="19" s="1"/>
  <c r="T165" i="19"/>
  <c r="Z165" i="19" s="1"/>
  <c r="Q167" i="19"/>
  <c r="Q165" i="19"/>
  <c r="T167" i="19"/>
  <c r="Z167" i="19" s="1"/>
  <c r="S165" i="19"/>
  <c r="Y165" i="19" s="1"/>
  <c r="R167" i="19"/>
  <c r="X167" i="19" s="1"/>
  <c r="S167" i="19"/>
  <c r="Y167" i="19" s="1"/>
  <c r="V167" i="19"/>
  <c r="AB167" i="19" s="1"/>
  <c r="R165" i="19"/>
  <c r="X165" i="19" s="1"/>
  <c r="U165" i="19"/>
  <c r="AA165" i="19" s="1"/>
  <c r="U135" i="19"/>
  <c r="AA135" i="19" s="1"/>
  <c r="R133" i="19"/>
  <c r="X133" i="19" s="1"/>
  <c r="V135" i="19"/>
  <c r="AB135" i="19" s="1"/>
  <c r="Q135" i="19"/>
  <c r="S135" i="19"/>
  <c r="Y135" i="19" s="1"/>
  <c r="U133" i="19"/>
  <c r="AA133" i="19" s="1"/>
  <c r="S133" i="19"/>
  <c r="Y133" i="19" s="1"/>
  <c r="Q133" i="19"/>
  <c r="T135" i="19"/>
  <c r="Z135" i="19" s="1"/>
  <c r="R135" i="19"/>
  <c r="X135" i="19" s="1"/>
  <c r="V133" i="19"/>
  <c r="AB133" i="19" s="1"/>
  <c r="T133" i="19"/>
  <c r="Z133" i="19" s="1"/>
  <c r="R365" i="21"/>
  <c r="X365" i="21" s="1"/>
  <c r="S367" i="21"/>
  <c r="Y367" i="21" s="1"/>
  <c r="T365" i="21"/>
  <c r="Z365" i="21" s="1"/>
  <c r="T367" i="21"/>
  <c r="Z367" i="21" s="1"/>
  <c r="V365" i="21"/>
  <c r="AB365" i="21" s="1"/>
  <c r="V367" i="21"/>
  <c r="AB367" i="21" s="1"/>
  <c r="U365" i="21"/>
  <c r="AA365" i="21" s="1"/>
  <c r="U367" i="21"/>
  <c r="AA367" i="21" s="1"/>
  <c r="R367" i="21"/>
  <c r="X367" i="21" s="1"/>
  <c r="Q365" i="21"/>
  <c r="S365" i="21"/>
  <c r="Y365" i="21" s="1"/>
  <c r="Q367" i="21"/>
  <c r="U151" i="19"/>
  <c r="AA151" i="19" s="1"/>
  <c r="R149" i="19"/>
  <c r="X149" i="19" s="1"/>
  <c r="Q149" i="19"/>
  <c r="Q151" i="19"/>
  <c r="T151" i="19"/>
  <c r="Z151" i="19" s="1"/>
  <c r="V149" i="19"/>
  <c r="AB149" i="19" s="1"/>
  <c r="R151" i="19"/>
  <c r="X151" i="19" s="1"/>
  <c r="S151" i="19"/>
  <c r="Y151" i="19" s="1"/>
  <c r="U149" i="19"/>
  <c r="AA149" i="19" s="1"/>
  <c r="S149" i="19"/>
  <c r="Y149" i="19" s="1"/>
  <c r="T149" i="19"/>
  <c r="Z149" i="19" s="1"/>
  <c r="V151" i="19"/>
  <c r="AB151" i="19" s="1"/>
  <c r="U147" i="19"/>
  <c r="AA147" i="19" s="1"/>
  <c r="T145" i="19"/>
  <c r="Z145" i="19" s="1"/>
  <c r="V147" i="19"/>
  <c r="AB147" i="19" s="1"/>
  <c r="Q147" i="19"/>
  <c r="R147" i="19"/>
  <c r="X147" i="19" s="1"/>
  <c r="U145" i="19"/>
  <c r="AA145" i="19" s="1"/>
  <c r="S147" i="19"/>
  <c r="Y147" i="19" s="1"/>
  <c r="V145" i="19"/>
  <c r="AB145" i="19" s="1"/>
  <c r="R145" i="19"/>
  <c r="X145" i="19" s="1"/>
  <c r="T147" i="19"/>
  <c r="Z147" i="19" s="1"/>
  <c r="S145" i="19"/>
  <c r="Y145" i="19" s="1"/>
  <c r="Q145" i="19"/>
  <c r="U171" i="19"/>
  <c r="AA171" i="19" s="1"/>
  <c r="U169" i="19"/>
  <c r="AA169" i="19" s="1"/>
  <c r="R169" i="19"/>
  <c r="X169" i="19" s="1"/>
  <c r="Q171" i="19"/>
  <c r="V171" i="19"/>
  <c r="AB171" i="19" s="1"/>
  <c r="S171" i="19"/>
  <c r="Y171" i="19" s="1"/>
  <c r="S169" i="19"/>
  <c r="Y169" i="19" s="1"/>
  <c r="T171" i="19"/>
  <c r="Z171" i="19" s="1"/>
  <c r="Q169" i="19"/>
  <c r="T169" i="19"/>
  <c r="Z169" i="19" s="1"/>
  <c r="V169" i="19"/>
  <c r="AB169" i="19" s="1"/>
  <c r="R171" i="19"/>
  <c r="X171" i="19" s="1"/>
  <c r="U127" i="19"/>
  <c r="AA127" i="19" s="1"/>
  <c r="V125" i="19"/>
  <c r="AB125" i="19" s="1"/>
  <c r="S127" i="19"/>
  <c r="Y127" i="19" s="1"/>
  <c r="Q127" i="19"/>
  <c r="Q125" i="19"/>
  <c r="T125" i="19"/>
  <c r="Z125" i="19" s="1"/>
  <c r="V127" i="19"/>
  <c r="AB127" i="19" s="1"/>
  <c r="U125" i="19"/>
  <c r="AA125" i="19" s="1"/>
  <c r="R125" i="19"/>
  <c r="X125" i="19" s="1"/>
  <c r="S125" i="19"/>
  <c r="Y125" i="19" s="1"/>
  <c r="T127" i="19"/>
  <c r="Z127" i="19" s="1"/>
  <c r="R127" i="19"/>
  <c r="X127" i="19" s="1"/>
  <c r="Q401" i="21"/>
  <c r="R403" i="21"/>
  <c r="X403" i="21" s="1"/>
  <c r="U401" i="21"/>
  <c r="AA401" i="21" s="1"/>
  <c r="V403" i="21"/>
  <c r="AB403" i="21" s="1"/>
  <c r="T401" i="21"/>
  <c r="Z401" i="21" s="1"/>
  <c r="S403" i="21"/>
  <c r="Y403" i="21" s="1"/>
  <c r="V401" i="21"/>
  <c r="AB401" i="21" s="1"/>
  <c r="T403" i="21"/>
  <c r="Z403" i="21" s="1"/>
  <c r="R401" i="21"/>
  <c r="X401" i="21" s="1"/>
  <c r="S401" i="21"/>
  <c r="Y401" i="21" s="1"/>
  <c r="U403" i="21"/>
  <c r="AA403" i="21" s="1"/>
  <c r="Q403" i="21"/>
  <c r="R329" i="21"/>
  <c r="X329" i="21" s="1"/>
  <c r="R331" i="21"/>
  <c r="X331" i="21" s="1"/>
  <c r="V329" i="21"/>
  <c r="AB329" i="21" s="1"/>
  <c r="V331" i="21"/>
  <c r="AB331" i="21" s="1"/>
  <c r="Q331" i="21"/>
  <c r="T331" i="21"/>
  <c r="Z331" i="21" s="1"/>
  <c r="Q329" i="21"/>
  <c r="U331" i="21"/>
  <c r="AA331" i="21" s="1"/>
  <c r="T329" i="21"/>
  <c r="Z329" i="21" s="1"/>
  <c r="U329" i="21"/>
  <c r="AA329" i="21" s="1"/>
  <c r="S329" i="21"/>
  <c r="Y329" i="21" s="1"/>
  <c r="S331" i="21"/>
  <c r="Y331" i="21" s="1"/>
  <c r="U155" i="19"/>
  <c r="AA155" i="19" s="1"/>
  <c r="U153" i="19"/>
  <c r="AA153" i="19" s="1"/>
  <c r="R155" i="19"/>
  <c r="X155" i="19" s="1"/>
  <c r="Q155" i="19"/>
  <c r="V155" i="19"/>
  <c r="AB155" i="19" s="1"/>
  <c r="T153" i="19"/>
  <c r="Z153" i="19" s="1"/>
  <c r="T155" i="19"/>
  <c r="Z155" i="19" s="1"/>
  <c r="Q153" i="19"/>
  <c r="S155" i="19"/>
  <c r="Y155" i="19" s="1"/>
  <c r="S153" i="19"/>
  <c r="Y153" i="19" s="1"/>
  <c r="V153" i="19"/>
  <c r="AB153" i="19" s="1"/>
  <c r="R153" i="19"/>
  <c r="X153" i="19" s="1"/>
  <c r="V345" i="21"/>
  <c r="AB345" i="21" s="1"/>
  <c r="R347" i="21"/>
  <c r="X347" i="21" s="1"/>
  <c r="T345" i="21"/>
  <c r="Z345" i="21" s="1"/>
  <c r="R345" i="21"/>
  <c r="X345" i="21" s="1"/>
  <c r="U347" i="21"/>
  <c r="AA347" i="21" s="1"/>
  <c r="Q345" i="21"/>
  <c r="T347" i="21"/>
  <c r="Z347" i="21" s="1"/>
  <c r="S345" i="21"/>
  <c r="Y345" i="21" s="1"/>
  <c r="U345" i="21"/>
  <c r="AA345" i="21" s="1"/>
  <c r="Q347" i="21"/>
  <c r="V347" i="21"/>
  <c r="AB347" i="21" s="1"/>
  <c r="S347" i="21"/>
  <c r="Y347" i="21" s="1"/>
  <c r="U131" i="19"/>
  <c r="AA131" i="19" s="1"/>
  <c r="T129" i="19"/>
  <c r="Z129" i="19" s="1"/>
  <c r="T131" i="19"/>
  <c r="Z131" i="19" s="1"/>
  <c r="Q131" i="19"/>
  <c r="V129" i="19"/>
  <c r="AB129" i="19" s="1"/>
  <c r="R129" i="19"/>
  <c r="X129" i="19" s="1"/>
  <c r="S131" i="19"/>
  <c r="Y131" i="19" s="1"/>
  <c r="U129" i="19"/>
  <c r="AA129" i="19" s="1"/>
  <c r="Q129" i="19"/>
  <c r="S129" i="19"/>
  <c r="Y129" i="19" s="1"/>
  <c r="V131" i="19"/>
  <c r="AB131" i="19" s="1"/>
  <c r="R131" i="19"/>
  <c r="X131" i="19" s="1"/>
  <c r="Q389" i="21"/>
  <c r="V389" i="21"/>
  <c r="AB389" i="21" s="1"/>
  <c r="V391" i="21"/>
  <c r="AB391" i="21" s="1"/>
  <c r="U389" i="21"/>
  <c r="AA389" i="21" s="1"/>
  <c r="U391" i="21"/>
  <c r="AA391" i="21" s="1"/>
  <c r="S389" i="21"/>
  <c r="Y389" i="21" s="1"/>
  <c r="S391" i="21"/>
  <c r="Y391" i="21" s="1"/>
  <c r="R389" i="21"/>
  <c r="X389" i="21" s="1"/>
  <c r="R391" i="21"/>
  <c r="X391" i="21" s="1"/>
  <c r="T391" i="21"/>
  <c r="Z391" i="21" s="1"/>
  <c r="Q391" i="21"/>
  <c r="T389" i="21"/>
  <c r="Z389" i="21" s="1"/>
  <c r="R313" i="21"/>
  <c r="X313" i="21" s="1"/>
  <c r="R315" i="21"/>
  <c r="X315" i="21" s="1"/>
  <c r="V313" i="21"/>
  <c r="AB313" i="21" s="1"/>
  <c r="V315" i="21"/>
  <c r="AB315" i="21" s="1"/>
  <c r="Q315" i="21"/>
  <c r="T315" i="21"/>
  <c r="Z315" i="21" s="1"/>
  <c r="Q313" i="21"/>
  <c r="U315" i="21"/>
  <c r="AA315" i="21" s="1"/>
  <c r="T313" i="21"/>
  <c r="Z313" i="21" s="1"/>
  <c r="U313" i="21"/>
  <c r="AA313" i="21" s="1"/>
  <c r="S313" i="21"/>
  <c r="Y313" i="21" s="1"/>
  <c r="S315" i="21"/>
  <c r="Y315" i="21" s="1"/>
  <c r="U123" i="19"/>
  <c r="AA123" i="19" s="1"/>
  <c r="R121" i="19"/>
  <c r="X121" i="19" s="1"/>
  <c r="T123" i="19"/>
  <c r="Z123" i="19" s="1"/>
  <c r="Q123" i="19"/>
  <c r="V123" i="19"/>
  <c r="AB123" i="19" s="1"/>
  <c r="U121" i="19"/>
  <c r="AA121" i="19" s="1"/>
  <c r="S121" i="19"/>
  <c r="Y121" i="19" s="1"/>
  <c r="V121" i="19"/>
  <c r="AB121" i="19" s="1"/>
  <c r="S123" i="19"/>
  <c r="Y123" i="19" s="1"/>
  <c r="R123" i="19"/>
  <c r="X123" i="19" s="1"/>
  <c r="Q121" i="19"/>
  <c r="T121" i="19"/>
  <c r="Z121" i="19" s="1"/>
  <c r="R325" i="21"/>
  <c r="X325" i="21" s="1"/>
  <c r="R327" i="21"/>
  <c r="X327" i="21" s="1"/>
  <c r="S327" i="21"/>
  <c r="Y327" i="21" s="1"/>
  <c r="T325" i="21"/>
  <c r="Z325" i="21" s="1"/>
  <c r="U325" i="21"/>
  <c r="AA325" i="21" s="1"/>
  <c r="U327" i="21"/>
  <c r="AA327" i="21" s="1"/>
  <c r="T327" i="21"/>
  <c r="Z327" i="21" s="1"/>
  <c r="Q327" i="21"/>
  <c r="V327" i="21"/>
  <c r="AB327" i="21" s="1"/>
  <c r="Q325" i="21"/>
  <c r="V325" i="21"/>
  <c r="AB325" i="21" s="1"/>
  <c r="S325" i="21"/>
  <c r="Y325" i="21" s="1"/>
  <c r="R321" i="21"/>
  <c r="X321" i="21" s="1"/>
  <c r="R323" i="21"/>
  <c r="X323" i="21" s="1"/>
  <c r="S323" i="21"/>
  <c r="Y323" i="21" s="1"/>
  <c r="V321" i="21"/>
  <c r="AB321" i="21" s="1"/>
  <c r="V323" i="21"/>
  <c r="AB323" i="21" s="1"/>
  <c r="S321" i="21"/>
  <c r="Y321" i="21" s="1"/>
  <c r="T323" i="21"/>
  <c r="Z323" i="21" s="1"/>
  <c r="Q321" i="21"/>
  <c r="Q323" i="21"/>
  <c r="T321" i="21"/>
  <c r="Z321" i="21" s="1"/>
  <c r="U321" i="21"/>
  <c r="AA321" i="21" s="1"/>
  <c r="U323" i="21"/>
  <c r="AA323" i="21" s="1"/>
  <c r="T395" i="21"/>
  <c r="Z395" i="21" s="1"/>
  <c r="U393" i="21"/>
  <c r="AA393" i="21" s="1"/>
  <c r="S393" i="21"/>
  <c r="Y393" i="21" s="1"/>
  <c r="Q395" i="21"/>
  <c r="S395" i="21"/>
  <c r="Y395" i="21" s="1"/>
  <c r="V393" i="21"/>
  <c r="AB393" i="21" s="1"/>
  <c r="V395" i="21"/>
  <c r="AB395" i="21" s="1"/>
  <c r="T393" i="21"/>
  <c r="Z393" i="21" s="1"/>
  <c r="U395" i="21"/>
  <c r="AA395" i="21" s="1"/>
  <c r="R395" i="21"/>
  <c r="X395" i="21" s="1"/>
  <c r="Q393" i="21"/>
  <c r="R393" i="21"/>
  <c r="X393" i="21" s="1"/>
  <c r="Q381" i="21"/>
  <c r="S381" i="21"/>
  <c r="Y381" i="21" s="1"/>
  <c r="T383" i="21"/>
  <c r="Z383" i="21" s="1"/>
  <c r="U381" i="21"/>
  <c r="AA381" i="21" s="1"/>
  <c r="R383" i="21"/>
  <c r="X383" i="21" s="1"/>
  <c r="V381" i="21"/>
  <c r="AB381" i="21" s="1"/>
  <c r="R381" i="21"/>
  <c r="X381" i="21" s="1"/>
  <c r="T381" i="21"/>
  <c r="Z381" i="21" s="1"/>
  <c r="Q383" i="21"/>
  <c r="S383" i="21"/>
  <c r="Y383" i="21" s="1"/>
  <c r="V383" i="21"/>
  <c r="AB383" i="21" s="1"/>
  <c r="U383" i="21"/>
  <c r="AA383" i="21" s="1"/>
  <c r="T371" i="21"/>
  <c r="Z371" i="21" s="1"/>
  <c r="R369" i="21"/>
  <c r="X369" i="21" s="1"/>
  <c r="U371" i="21"/>
  <c r="AA371" i="21" s="1"/>
  <c r="Q369" i="21"/>
  <c r="V369" i="21"/>
  <c r="AB369" i="21" s="1"/>
  <c r="T369" i="21"/>
  <c r="Z369" i="21" s="1"/>
  <c r="U369" i="21"/>
  <c r="AA369" i="21" s="1"/>
  <c r="R371" i="21"/>
  <c r="X371" i="21" s="1"/>
  <c r="V371" i="21"/>
  <c r="AB371" i="21" s="1"/>
  <c r="S371" i="21"/>
  <c r="Y371" i="21" s="1"/>
  <c r="S369" i="21"/>
  <c r="Y369" i="21" s="1"/>
  <c r="Q371" i="21"/>
  <c r="V373" i="21"/>
  <c r="AB373" i="21" s="1"/>
  <c r="R373" i="21"/>
  <c r="X373" i="21" s="1"/>
  <c r="T373" i="21"/>
  <c r="Z373" i="21" s="1"/>
  <c r="Q373" i="21"/>
  <c r="T375" i="21"/>
  <c r="Z375" i="21" s="1"/>
  <c r="V375" i="21"/>
  <c r="AB375" i="21" s="1"/>
  <c r="S375" i="21"/>
  <c r="Y375" i="21" s="1"/>
  <c r="U375" i="21"/>
  <c r="AA375" i="21" s="1"/>
  <c r="R375" i="21"/>
  <c r="X375" i="21" s="1"/>
  <c r="U373" i="21"/>
  <c r="AA373" i="21" s="1"/>
  <c r="S373" i="21"/>
  <c r="Y373" i="21" s="1"/>
  <c r="Q375" i="21"/>
  <c r="AH179" i="19"/>
  <c r="AD179" i="19"/>
  <c r="AE179" i="19"/>
  <c r="AF179" i="19"/>
  <c r="AG179" i="19"/>
  <c r="R307" i="21"/>
  <c r="X307" i="21" s="1"/>
  <c r="S307" i="21"/>
  <c r="Y307" i="21" s="1"/>
  <c r="V305" i="21"/>
  <c r="AB305" i="21" s="1"/>
  <c r="V307" i="21"/>
  <c r="AB307" i="21" s="1"/>
  <c r="S305" i="21"/>
  <c r="Y305" i="21" s="1"/>
  <c r="T307" i="21"/>
  <c r="Z307" i="21" s="1"/>
  <c r="Q305" i="21"/>
  <c r="Q307" i="21"/>
  <c r="T305" i="21"/>
  <c r="Z305" i="21" s="1"/>
  <c r="U305" i="21"/>
  <c r="AA305" i="21" s="1"/>
  <c r="U307" i="21"/>
  <c r="AA307" i="21" s="1"/>
  <c r="R305" i="21"/>
  <c r="X305" i="21" s="1"/>
  <c r="R337" i="21"/>
  <c r="X337" i="21" s="1"/>
  <c r="R339" i="21"/>
  <c r="X339" i="21" s="1"/>
  <c r="S339" i="21"/>
  <c r="Y339" i="21" s="1"/>
  <c r="V337" i="21"/>
  <c r="AB337" i="21" s="1"/>
  <c r="V339" i="21"/>
  <c r="AB339" i="21" s="1"/>
  <c r="S337" i="21"/>
  <c r="Y337" i="21" s="1"/>
  <c r="T339" i="21"/>
  <c r="Z339" i="21" s="1"/>
  <c r="Q337" i="21"/>
  <c r="Q339" i="21"/>
  <c r="T337" i="21"/>
  <c r="Z337" i="21" s="1"/>
  <c r="U337" i="21"/>
  <c r="AA337" i="21" s="1"/>
  <c r="U339" i="21"/>
  <c r="AA339" i="21" s="1"/>
  <c r="Q385" i="21"/>
  <c r="R385" i="21"/>
  <c r="X385" i="21" s="1"/>
  <c r="R387" i="21"/>
  <c r="X387" i="21" s="1"/>
  <c r="U385" i="21"/>
  <c r="AA385" i="21" s="1"/>
  <c r="Q387" i="21"/>
  <c r="T385" i="21"/>
  <c r="Z385" i="21" s="1"/>
  <c r="S387" i="21"/>
  <c r="Y387" i="21" s="1"/>
  <c r="V387" i="21"/>
  <c r="AB387" i="21" s="1"/>
  <c r="T387" i="21"/>
  <c r="Z387" i="21" s="1"/>
  <c r="V385" i="21"/>
  <c r="AB385" i="21" s="1"/>
  <c r="S385" i="21"/>
  <c r="Y385" i="21" s="1"/>
  <c r="U387" i="21"/>
  <c r="AA387" i="21" s="1"/>
  <c r="R349" i="21"/>
  <c r="X349" i="21" s="1"/>
  <c r="S351" i="21"/>
  <c r="Y351" i="21" s="1"/>
  <c r="T349" i="21"/>
  <c r="Z349" i="21" s="1"/>
  <c r="T351" i="21"/>
  <c r="Z351" i="21" s="1"/>
  <c r="V349" i="21"/>
  <c r="AB349" i="21" s="1"/>
  <c r="V351" i="21"/>
  <c r="AB351" i="21" s="1"/>
  <c r="U349" i="21"/>
  <c r="AA349" i="21" s="1"/>
  <c r="U351" i="21"/>
  <c r="AA351" i="21" s="1"/>
  <c r="R351" i="21"/>
  <c r="X351" i="21" s="1"/>
  <c r="Q349" i="21"/>
  <c r="S349" i="21"/>
  <c r="Y349" i="21" s="1"/>
  <c r="Q351" i="21"/>
  <c r="R377" i="21"/>
  <c r="X377" i="21" s="1"/>
  <c r="S379" i="21"/>
  <c r="Y379" i="21" s="1"/>
  <c r="U379" i="21"/>
  <c r="AA379" i="21" s="1"/>
  <c r="T379" i="21"/>
  <c r="Z379" i="21" s="1"/>
  <c r="V377" i="21"/>
  <c r="AB377" i="21" s="1"/>
  <c r="T377" i="21"/>
  <c r="Z377" i="21" s="1"/>
  <c r="Q377" i="21"/>
  <c r="R379" i="21"/>
  <c r="X379" i="21" s="1"/>
  <c r="V379" i="21"/>
  <c r="AB379" i="21" s="1"/>
  <c r="U377" i="21"/>
  <c r="AA377" i="21" s="1"/>
  <c r="S377" i="21"/>
  <c r="Y377" i="21" s="1"/>
  <c r="Q379" i="21"/>
  <c r="R289" i="21"/>
  <c r="X289" i="21" s="1"/>
  <c r="R291" i="21"/>
  <c r="X291" i="21" s="1"/>
  <c r="S291" i="21"/>
  <c r="Y291" i="21" s="1"/>
  <c r="V289" i="21"/>
  <c r="AB289" i="21" s="1"/>
  <c r="V291" i="21"/>
  <c r="AB291" i="21" s="1"/>
  <c r="S289" i="21"/>
  <c r="Y289" i="21" s="1"/>
  <c r="T291" i="21"/>
  <c r="Z291" i="21" s="1"/>
  <c r="Q289" i="21"/>
  <c r="Q291" i="21"/>
  <c r="T289" i="21"/>
  <c r="Z289" i="21" s="1"/>
  <c r="U289" i="21"/>
  <c r="AA289" i="21" s="1"/>
  <c r="U291" i="21"/>
  <c r="AA291" i="21" s="1"/>
  <c r="R301" i="21"/>
  <c r="X301" i="21" s="1"/>
  <c r="R303" i="21"/>
  <c r="X303" i="21" s="1"/>
  <c r="S303" i="21"/>
  <c r="Y303" i="21" s="1"/>
  <c r="V301" i="21"/>
  <c r="AB301" i="21" s="1"/>
  <c r="V303" i="21"/>
  <c r="AB303" i="21" s="1"/>
  <c r="U303" i="21"/>
  <c r="AA303" i="21" s="1"/>
  <c r="T301" i="21"/>
  <c r="Z301" i="21" s="1"/>
  <c r="U301" i="21"/>
  <c r="AA301" i="21" s="1"/>
  <c r="Q303" i="21"/>
  <c r="Q301" i="21"/>
  <c r="S301" i="21"/>
  <c r="Y301" i="21" s="1"/>
  <c r="T303" i="21"/>
  <c r="Z303" i="21" s="1"/>
  <c r="R297" i="21"/>
  <c r="X297" i="21" s="1"/>
  <c r="R299" i="21"/>
  <c r="X299" i="21" s="1"/>
  <c r="S299" i="21"/>
  <c r="Y299" i="21" s="1"/>
  <c r="V297" i="21"/>
  <c r="AB297" i="21" s="1"/>
  <c r="V299" i="21"/>
  <c r="AB299" i="21" s="1"/>
  <c r="Q299" i="21"/>
  <c r="T299" i="21"/>
  <c r="Z299" i="21" s="1"/>
  <c r="Q297" i="21"/>
  <c r="U299" i="21"/>
  <c r="AA299" i="21" s="1"/>
  <c r="T297" i="21"/>
  <c r="Z297" i="21" s="1"/>
  <c r="U297" i="21"/>
  <c r="AA297" i="21" s="1"/>
  <c r="S297" i="21"/>
  <c r="Y297" i="21" s="1"/>
  <c r="T355" i="21"/>
  <c r="Z355" i="21" s="1"/>
  <c r="R353" i="21"/>
  <c r="X353" i="21" s="1"/>
  <c r="S353" i="21"/>
  <c r="Y353" i="21" s="1"/>
  <c r="Q353" i="21"/>
  <c r="V353" i="21"/>
  <c r="AB353" i="21" s="1"/>
  <c r="U355" i="21"/>
  <c r="AA355" i="21" s="1"/>
  <c r="U353" i="21"/>
  <c r="AA353" i="21" s="1"/>
  <c r="Q355" i="21"/>
  <c r="T353" i="21"/>
  <c r="Z353" i="21" s="1"/>
  <c r="S355" i="21"/>
  <c r="Y355" i="21" s="1"/>
  <c r="R355" i="21"/>
  <c r="X355" i="21" s="1"/>
  <c r="V355" i="21"/>
  <c r="AB355" i="21" s="1"/>
  <c r="V357" i="21"/>
  <c r="AB357" i="21" s="1"/>
  <c r="R357" i="21"/>
  <c r="X357" i="21" s="1"/>
  <c r="T357" i="21"/>
  <c r="Z357" i="21" s="1"/>
  <c r="Q357" i="21"/>
  <c r="T359" i="21"/>
  <c r="Z359" i="21" s="1"/>
  <c r="V359" i="21"/>
  <c r="AB359" i="21" s="1"/>
  <c r="S359" i="21"/>
  <c r="Y359" i="21" s="1"/>
  <c r="U359" i="21"/>
  <c r="AA359" i="21" s="1"/>
  <c r="R359" i="21"/>
  <c r="X359" i="21" s="1"/>
  <c r="U357" i="21"/>
  <c r="AA357" i="21" s="1"/>
  <c r="S357" i="21"/>
  <c r="Y357" i="21" s="1"/>
  <c r="Q359" i="21"/>
  <c r="U143" i="19"/>
  <c r="AA143" i="19" s="1"/>
  <c r="U141" i="19"/>
  <c r="AA141" i="19" s="1"/>
  <c r="S143" i="19"/>
  <c r="Y143" i="19" s="1"/>
  <c r="Q143" i="19"/>
  <c r="V141" i="19"/>
  <c r="AB141" i="19" s="1"/>
  <c r="R141" i="19"/>
  <c r="X141" i="19" s="1"/>
  <c r="T143" i="19"/>
  <c r="Z143" i="19" s="1"/>
  <c r="T141" i="19"/>
  <c r="Z141" i="19" s="1"/>
  <c r="Q141" i="19"/>
  <c r="R143" i="19"/>
  <c r="X143" i="19" s="1"/>
  <c r="S141" i="19"/>
  <c r="Y141" i="19" s="1"/>
  <c r="V143" i="19"/>
  <c r="AB143" i="19" s="1"/>
  <c r="U119" i="19"/>
  <c r="AA119" i="19" s="1"/>
  <c r="T117" i="19"/>
  <c r="Z117" i="19" s="1"/>
  <c r="V117" i="19"/>
  <c r="AB117" i="19" s="1"/>
  <c r="Q119" i="19"/>
  <c r="R119" i="19"/>
  <c r="X119" i="19" s="1"/>
  <c r="Q117" i="19"/>
  <c r="S117" i="19"/>
  <c r="Y117" i="19" s="1"/>
  <c r="R117" i="19"/>
  <c r="X117" i="19" s="1"/>
  <c r="T119" i="19"/>
  <c r="Z119" i="19" s="1"/>
  <c r="S119" i="19"/>
  <c r="Y119" i="19" s="1"/>
  <c r="V119" i="19"/>
  <c r="AB119" i="19" s="1"/>
  <c r="U117" i="19"/>
  <c r="AA117" i="19" s="1"/>
  <c r="AG177" i="19"/>
  <c r="AE177" i="19"/>
  <c r="AH177" i="19"/>
  <c r="AD177" i="19"/>
  <c r="AF177" i="19"/>
  <c r="R285" i="21"/>
  <c r="X285" i="21" s="1"/>
  <c r="R287" i="21"/>
  <c r="X287" i="21" s="1"/>
  <c r="S287" i="21"/>
  <c r="Y287" i="21" s="1"/>
  <c r="V285" i="21"/>
  <c r="AB285" i="21" s="1"/>
  <c r="V287" i="21"/>
  <c r="AB287" i="21" s="1"/>
  <c r="U287" i="21"/>
  <c r="AA287" i="21" s="1"/>
  <c r="T285" i="21"/>
  <c r="Z285" i="21" s="1"/>
  <c r="U285" i="21"/>
  <c r="AA285" i="21" s="1"/>
  <c r="Q287" i="21"/>
  <c r="Q285" i="21"/>
  <c r="S285" i="21"/>
  <c r="Y285" i="21" s="1"/>
  <c r="T287" i="21"/>
  <c r="Z287" i="21" s="1"/>
  <c r="R333" i="21"/>
  <c r="X333" i="21" s="1"/>
  <c r="V335" i="21"/>
  <c r="AB335" i="21" s="1"/>
  <c r="T335" i="21"/>
  <c r="Z335" i="21" s="1"/>
  <c r="V333" i="21"/>
  <c r="AB333" i="21" s="1"/>
  <c r="Q333" i="21"/>
  <c r="U335" i="21"/>
  <c r="AA335" i="21" s="1"/>
  <c r="R335" i="21"/>
  <c r="X335" i="21" s="1"/>
  <c r="S335" i="21"/>
  <c r="Y335" i="21" s="1"/>
  <c r="Q335" i="21"/>
  <c r="S333" i="21"/>
  <c r="Y333" i="21" s="1"/>
  <c r="T333" i="21"/>
  <c r="Z333" i="21" s="1"/>
  <c r="U333" i="21"/>
  <c r="AA333" i="21" s="1"/>
  <c r="R361" i="21"/>
  <c r="X361" i="21" s="1"/>
  <c r="V361" i="21"/>
  <c r="AB361" i="21" s="1"/>
  <c r="U363" i="21"/>
  <c r="AA363" i="21" s="1"/>
  <c r="Q361" i="21"/>
  <c r="T363" i="21"/>
  <c r="Z363" i="21" s="1"/>
  <c r="T361" i="21"/>
  <c r="Z361" i="21" s="1"/>
  <c r="U361" i="21"/>
  <c r="AA361" i="21" s="1"/>
  <c r="R363" i="21"/>
  <c r="X363" i="21" s="1"/>
  <c r="V363" i="21"/>
  <c r="AB363" i="21" s="1"/>
  <c r="S363" i="21"/>
  <c r="Y363" i="21" s="1"/>
  <c r="S361" i="21"/>
  <c r="Y361" i="21" s="1"/>
  <c r="Q363" i="21"/>
  <c r="V343" i="21"/>
  <c r="AB343" i="21" s="1"/>
  <c r="Q341" i="21"/>
  <c r="T343" i="21"/>
  <c r="Z343" i="21" s="1"/>
  <c r="V341" i="21"/>
  <c r="AB341" i="21" s="1"/>
  <c r="U341" i="21"/>
  <c r="AA341" i="21" s="1"/>
  <c r="S341" i="21"/>
  <c r="Y341" i="21" s="1"/>
  <c r="T341" i="21"/>
  <c r="Z341" i="21" s="1"/>
  <c r="S343" i="21"/>
  <c r="Y343" i="21" s="1"/>
  <c r="Q343" i="21"/>
  <c r="R343" i="21"/>
  <c r="X343" i="21" s="1"/>
  <c r="R341" i="21"/>
  <c r="X341" i="21" s="1"/>
  <c r="U343" i="21"/>
  <c r="AA343" i="21" s="1"/>
  <c r="U175" i="19"/>
  <c r="AA175" i="19" s="1"/>
  <c r="T173" i="19"/>
  <c r="Z173" i="19" s="1"/>
  <c r="Q173" i="19"/>
  <c r="Q175" i="19"/>
  <c r="T175" i="19"/>
  <c r="Z175" i="19" s="1"/>
  <c r="R175" i="19"/>
  <c r="X175" i="19" s="1"/>
  <c r="S175" i="19"/>
  <c r="Y175" i="19" s="1"/>
  <c r="V175" i="19"/>
  <c r="AB175" i="19" s="1"/>
  <c r="R173" i="19"/>
  <c r="X173" i="19" s="1"/>
  <c r="U173" i="19"/>
  <c r="AA173" i="19" s="1"/>
  <c r="V173" i="19"/>
  <c r="AB173" i="19" s="1"/>
  <c r="S173" i="19"/>
  <c r="Y173" i="19" s="1"/>
  <c r="R281" i="21"/>
  <c r="X281" i="21" s="1"/>
  <c r="R283" i="21"/>
  <c r="X283" i="21" s="1"/>
  <c r="S283" i="21"/>
  <c r="Y283" i="21" s="1"/>
  <c r="V281" i="21"/>
  <c r="AB281" i="21" s="1"/>
  <c r="V283" i="21"/>
  <c r="AB283" i="21" s="1"/>
  <c r="Q283" i="21"/>
  <c r="T283" i="21"/>
  <c r="Z283" i="21" s="1"/>
  <c r="Q281" i="21"/>
  <c r="U283" i="21"/>
  <c r="AA283" i="21" s="1"/>
  <c r="T281" i="21"/>
  <c r="Z281" i="21" s="1"/>
  <c r="U281" i="21"/>
  <c r="AA281" i="21" s="1"/>
  <c r="S281" i="21"/>
  <c r="Y281" i="21" s="1"/>
  <c r="R317" i="21"/>
  <c r="X317" i="21" s="1"/>
  <c r="R319" i="21"/>
  <c r="X319" i="21" s="1"/>
  <c r="S319" i="21"/>
  <c r="Y319" i="21" s="1"/>
  <c r="V317" i="21"/>
  <c r="AB317" i="21" s="1"/>
  <c r="V319" i="21"/>
  <c r="AB319" i="21" s="1"/>
  <c r="U319" i="21"/>
  <c r="AA319" i="21" s="1"/>
  <c r="T317" i="21"/>
  <c r="Z317" i="21" s="1"/>
  <c r="U317" i="21"/>
  <c r="AA317" i="21" s="1"/>
  <c r="Q319" i="21"/>
  <c r="S317" i="21"/>
  <c r="Y317" i="21" s="1"/>
  <c r="T319" i="21"/>
  <c r="Z319" i="21" s="1"/>
  <c r="Q317" i="21"/>
  <c r="U163" i="19"/>
  <c r="AA163" i="19" s="1"/>
  <c r="R161" i="19"/>
  <c r="X161" i="19" s="1"/>
  <c r="V163" i="19"/>
  <c r="AB163" i="19" s="1"/>
  <c r="Q163" i="19"/>
  <c r="S163" i="19"/>
  <c r="Y163" i="19" s="1"/>
  <c r="Q161" i="19"/>
  <c r="S161" i="19"/>
  <c r="Y161" i="19" s="1"/>
  <c r="T161" i="19"/>
  <c r="Z161" i="19" s="1"/>
  <c r="T163" i="19"/>
  <c r="Z163" i="19" s="1"/>
  <c r="R163" i="19"/>
  <c r="X163" i="19" s="1"/>
  <c r="U161" i="19"/>
  <c r="AA161" i="19" s="1"/>
  <c r="V161" i="19"/>
  <c r="AB161" i="19" s="1"/>
  <c r="R309" i="21"/>
  <c r="X309" i="21" s="1"/>
  <c r="R311" i="21"/>
  <c r="X311" i="21" s="1"/>
  <c r="S311" i="21"/>
  <c r="Y311" i="21" s="1"/>
  <c r="V309" i="21"/>
  <c r="AB309" i="21" s="1"/>
  <c r="V311" i="21"/>
  <c r="AB311" i="21" s="1"/>
  <c r="S309" i="21"/>
  <c r="Y309" i="21" s="1"/>
  <c r="T309" i="21"/>
  <c r="Z309" i="21" s="1"/>
  <c r="U309" i="21"/>
  <c r="AA309" i="21" s="1"/>
  <c r="U311" i="21"/>
  <c r="AA311" i="21" s="1"/>
  <c r="T311" i="21"/>
  <c r="Z311" i="21" s="1"/>
  <c r="Q309" i="21"/>
  <c r="Q311" i="21"/>
  <c r="R293" i="21"/>
  <c r="X293" i="21" s="1"/>
  <c r="R295" i="21"/>
  <c r="X295" i="21" s="1"/>
  <c r="S295" i="21"/>
  <c r="Y295" i="21" s="1"/>
  <c r="V293" i="21"/>
  <c r="AB293" i="21" s="1"/>
  <c r="V295" i="21"/>
  <c r="AB295" i="21" s="1"/>
  <c r="S293" i="21"/>
  <c r="Y293" i="21" s="1"/>
  <c r="T293" i="21"/>
  <c r="Z293" i="21" s="1"/>
  <c r="U293" i="21"/>
  <c r="AA293" i="21" s="1"/>
  <c r="U295" i="21"/>
  <c r="AA295" i="21" s="1"/>
  <c r="Q295" i="21"/>
  <c r="T295" i="21"/>
  <c r="Z295" i="21" s="1"/>
  <c r="Q293" i="21"/>
  <c r="U139" i="19"/>
  <c r="AA139" i="19" s="1"/>
  <c r="V137" i="19"/>
  <c r="AB137" i="19" s="1"/>
  <c r="S139" i="19"/>
  <c r="Y139" i="19" s="1"/>
  <c r="Q139" i="19"/>
  <c r="Q137" i="19"/>
  <c r="R137" i="19"/>
  <c r="X137" i="19" s="1"/>
  <c r="S137" i="19"/>
  <c r="Y137" i="19" s="1"/>
  <c r="T139" i="19"/>
  <c r="Z139" i="19" s="1"/>
  <c r="R139" i="19"/>
  <c r="X139" i="19" s="1"/>
  <c r="V139" i="19"/>
  <c r="AB139" i="19" s="1"/>
  <c r="T137" i="19"/>
  <c r="Z137" i="19" s="1"/>
  <c r="U137" i="19"/>
  <c r="AA137" i="19" s="1"/>
  <c r="R279" i="21"/>
  <c r="X279" i="21" s="1"/>
  <c r="V277" i="21"/>
  <c r="AB277" i="21" s="1"/>
  <c r="V279" i="21"/>
  <c r="AB279" i="21" s="1"/>
  <c r="S277" i="21"/>
  <c r="Y277" i="21" s="1"/>
  <c r="T279" i="21"/>
  <c r="Z279" i="21" s="1"/>
  <c r="Q277" i="21"/>
  <c r="Q279" i="21"/>
  <c r="T277" i="21"/>
  <c r="Z277" i="21" s="1"/>
  <c r="U277" i="21"/>
  <c r="AA277" i="21" s="1"/>
  <c r="U279" i="21"/>
  <c r="AA279" i="21" s="1"/>
  <c r="R277" i="21"/>
  <c r="X277" i="21" s="1"/>
  <c r="S279" i="21"/>
  <c r="Y279" i="21" s="1"/>
  <c r="U111" i="19"/>
  <c r="AA111" i="19" s="1"/>
  <c r="Q111" i="19"/>
  <c r="S109" i="19"/>
  <c r="Y109" i="19" s="1"/>
  <c r="V111" i="19"/>
  <c r="AB111" i="19" s="1"/>
  <c r="V109" i="19"/>
  <c r="AB109" i="19" s="1"/>
  <c r="T111" i="19"/>
  <c r="Z111" i="19" s="1"/>
  <c r="U109" i="19"/>
  <c r="AA109" i="19" s="1"/>
  <c r="S111" i="19"/>
  <c r="Y111" i="19" s="1"/>
  <c r="T109" i="19"/>
  <c r="Z109" i="19" s="1"/>
  <c r="R111" i="19"/>
  <c r="X111" i="19" s="1"/>
  <c r="R109" i="19"/>
  <c r="X109" i="19" s="1"/>
  <c r="Q109" i="19"/>
  <c r="S15" i="23"/>
  <c r="Y15" i="23" s="1"/>
  <c r="S13" i="23"/>
  <c r="Y13" i="23" s="1"/>
  <c r="V15" i="23"/>
  <c r="AB15" i="23" s="1"/>
  <c r="Q15" i="23"/>
  <c r="V13" i="23"/>
  <c r="AB13" i="23" s="1"/>
  <c r="Q13" i="23"/>
  <c r="U15" i="23"/>
  <c r="AA15" i="23" s="1"/>
  <c r="U13" i="23"/>
  <c r="AA13" i="23" s="1"/>
  <c r="R15" i="23"/>
  <c r="X15" i="23" s="1"/>
  <c r="R13" i="23"/>
  <c r="X13" i="23" s="1"/>
  <c r="T13" i="23"/>
  <c r="Z13" i="23" s="1"/>
  <c r="T15" i="23"/>
  <c r="Z15" i="23" s="1"/>
  <c r="U63" i="19"/>
  <c r="AA63" i="19" s="1"/>
  <c r="Q63" i="19"/>
  <c r="R61" i="19"/>
  <c r="X61" i="19" s="1"/>
  <c r="U61" i="19"/>
  <c r="AA61" i="19" s="1"/>
  <c r="S63" i="19"/>
  <c r="Y63" i="19" s="1"/>
  <c r="T61" i="19"/>
  <c r="Z61" i="19" s="1"/>
  <c r="R63" i="19"/>
  <c r="X63" i="19" s="1"/>
  <c r="S61" i="19"/>
  <c r="Y61" i="19" s="1"/>
  <c r="V63" i="19"/>
  <c r="AB63" i="19" s="1"/>
  <c r="V61" i="19"/>
  <c r="AB61" i="19" s="1"/>
  <c r="T63" i="19"/>
  <c r="Z63" i="19" s="1"/>
  <c r="Q61" i="19"/>
  <c r="U83" i="19"/>
  <c r="AA83" i="19" s="1"/>
  <c r="Q83" i="19"/>
  <c r="S81" i="19"/>
  <c r="Y81" i="19" s="1"/>
  <c r="U81" i="19"/>
  <c r="AA81" i="19" s="1"/>
  <c r="S83" i="19"/>
  <c r="Y83" i="19" s="1"/>
  <c r="R83" i="19"/>
  <c r="X83" i="19" s="1"/>
  <c r="R81" i="19"/>
  <c r="X81" i="19" s="1"/>
  <c r="V83" i="19"/>
  <c r="AB83" i="19" s="1"/>
  <c r="V81" i="19"/>
  <c r="AB81" i="19" s="1"/>
  <c r="Q81" i="19"/>
  <c r="T83" i="19"/>
  <c r="Z83" i="19" s="1"/>
  <c r="T81" i="19"/>
  <c r="Z81" i="19" s="1"/>
  <c r="U115" i="19"/>
  <c r="AA115" i="19" s="1"/>
  <c r="Q115" i="19"/>
  <c r="S113" i="19"/>
  <c r="Y113" i="19" s="1"/>
  <c r="U113" i="19"/>
  <c r="AA113" i="19" s="1"/>
  <c r="S115" i="19"/>
  <c r="Y115" i="19" s="1"/>
  <c r="T113" i="19"/>
  <c r="Z113" i="19" s="1"/>
  <c r="R115" i="19"/>
  <c r="X115" i="19" s="1"/>
  <c r="R113" i="19"/>
  <c r="X113" i="19" s="1"/>
  <c r="V115" i="19"/>
  <c r="AB115" i="19" s="1"/>
  <c r="V113" i="19"/>
  <c r="AB113" i="19" s="1"/>
  <c r="Q113" i="19"/>
  <c r="T115" i="19"/>
  <c r="Z115" i="19" s="1"/>
  <c r="V19" i="23"/>
  <c r="AB19" i="23" s="1"/>
  <c r="R19" i="23"/>
  <c r="X19" i="23" s="1"/>
  <c r="V17" i="23"/>
  <c r="AB17" i="23" s="1"/>
  <c r="R17" i="23"/>
  <c r="X17" i="23" s="1"/>
  <c r="U19" i="23"/>
  <c r="AA19" i="23" s="1"/>
  <c r="U17" i="23"/>
  <c r="AA17" i="23" s="1"/>
  <c r="T19" i="23"/>
  <c r="Z19" i="23" s="1"/>
  <c r="T17" i="23"/>
  <c r="Z17" i="23" s="1"/>
  <c r="Q19" i="23"/>
  <c r="Q17" i="23"/>
  <c r="S17" i="23"/>
  <c r="Y17" i="23" s="1"/>
  <c r="S19" i="23"/>
  <c r="Y19" i="23" s="1"/>
  <c r="U67" i="19"/>
  <c r="AA67" i="19" s="1"/>
  <c r="Q67" i="19"/>
  <c r="S65" i="19"/>
  <c r="Y65" i="19" s="1"/>
  <c r="U65" i="19"/>
  <c r="AA65" i="19" s="1"/>
  <c r="T65" i="19"/>
  <c r="Z65" i="19" s="1"/>
  <c r="R67" i="19"/>
  <c r="X67" i="19" s="1"/>
  <c r="R65" i="19"/>
  <c r="X65" i="19" s="1"/>
  <c r="V67" i="19"/>
  <c r="AB67" i="19" s="1"/>
  <c r="V65" i="19"/>
  <c r="AB65" i="19" s="1"/>
  <c r="Q65" i="19"/>
  <c r="T67" i="19"/>
  <c r="Z67" i="19" s="1"/>
  <c r="S67" i="19"/>
  <c r="Y67" i="19" s="1"/>
  <c r="U79" i="19"/>
  <c r="AA79" i="19" s="1"/>
  <c r="Q79" i="19"/>
  <c r="S77" i="19"/>
  <c r="Y77" i="19" s="1"/>
  <c r="V77" i="19"/>
  <c r="AB77" i="19" s="1"/>
  <c r="U77" i="19"/>
  <c r="AA77" i="19" s="1"/>
  <c r="T79" i="19"/>
  <c r="Z79" i="19" s="1"/>
  <c r="S79" i="19"/>
  <c r="Y79" i="19" s="1"/>
  <c r="T77" i="19"/>
  <c r="Z77" i="19" s="1"/>
  <c r="R79" i="19"/>
  <c r="X79" i="19" s="1"/>
  <c r="R77" i="19"/>
  <c r="X77" i="19" s="1"/>
  <c r="V79" i="19"/>
  <c r="AB79" i="19" s="1"/>
  <c r="Q77" i="19"/>
  <c r="U23" i="23"/>
  <c r="AA23" i="23" s="1"/>
  <c r="Q23" i="23"/>
  <c r="U21" i="23"/>
  <c r="AA21" i="23" s="1"/>
  <c r="Q21" i="23"/>
  <c r="T23" i="23"/>
  <c r="Z23" i="23" s="1"/>
  <c r="T21" i="23"/>
  <c r="Z21" i="23" s="1"/>
  <c r="S23" i="23"/>
  <c r="Y23" i="23" s="1"/>
  <c r="S21" i="23"/>
  <c r="Y21" i="23" s="1"/>
  <c r="V23" i="23"/>
  <c r="AB23" i="23" s="1"/>
  <c r="V21" i="23"/>
  <c r="AB21" i="23" s="1"/>
  <c r="R21" i="23"/>
  <c r="X21" i="23" s="1"/>
  <c r="R23" i="23"/>
  <c r="X23" i="23" s="1"/>
  <c r="U107" i="19"/>
  <c r="AA107" i="19" s="1"/>
  <c r="Q107" i="19"/>
  <c r="S105" i="19"/>
  <c r="Y105" i="19" s="1"/>
  <c r="R107" i="19"/>
  <c r="X107" i="19" s="1"/>
  <c r="V107" i="19"/>
  <c r="AB107" i="19" s="1"/>
  <c r="V105" i="19"/>
  <c r="AB105" i="19" s="1"/>
  <c r="Q105" i="19"/>
  <c r="T107" i="19"/>
  <c r="Z107" i="19" s="1"/>
  <c r="U105" i="19"/>
  <c r="AA105" i="19" s="1"/>
  <c r="S107" i="19"/>
  <c r="Y107" i="19" s="1"/>
  <c r="T105" i="19"/>
  <c r="Z105" i="19" s="1"/>
  <c r="R105" i="19"/>
  <c r="X105" i="19" s="1"/>
  <c r="U71" i="19"/>
  <c r="AA71" i="19" s="1"/>
  <c r="Q71" i="19"/>
  <c r="S69" i="19"/>
  <c r="Y69" i="19" s="1"/>
  <c r="T69" i="19"/>
  <c r="Z69" i="19" s="1"/>
  <c r="R71" i="19"/>
  <c r="X71" i="19" s="1"/>
  <c r="R69" i="19"/>
  <c r="X69" i="19" s="1"/>
  <c r="V71" i="19"/>
  <c r="AB71" i="19" s="1"/>
  <c r="V69" i="19"/>
  <c r="AB69" i="19" s="1"/>
  <c r="Q69" i="19"/>
  <c r="T71" i="19"/>
  <c r="Z71" i="19" s="1"/>
  <c r="U69" i="19"/>
  <c r="AA69" i="19" s="1"/>
  <c r="S71" i="19"/>
  <c r="Y71" i="19" s="1"/>
  <c r="U95" i="19"/>
  <c r="AA95" i="19" s="1"/>
  <c r="Q95" i="19"/>
  <c r="S93" i="19"/>
  <c r="Y93" i="19" s="1"/>
  <c r="V93" i="19"/>
  <c r="AB93" i="19" s="1"/>
  <c r="T95" i="19"/>
  <c r="Z95" i="19" s="1"/>
  <c r="U93" i="19"/>
  <c r="AA93" i="19" s="1"/>
  <c r="S95" i="19"/>
  <c r="Y95" i="19" s="1"/>
  <c r="T93" i="19"/>
  <c r="Z93" i="19" s="1"/>
  <c r="R95" i="19"/>
  <c r="X95" i="19" s="1"/>
  <c r="R93" i="19"/>
  <c r="X93" i="19" s="1"/>
  <c r="V95" i="19"/>
  <c r="AB95" i="19" s="1"/>
  <c r="Q93" i="19"/>
  <c r="U7" i="23"/>
  <c r="AA7" i="23" s="1"/>
  <c r="Q7" i="23"/>
  <c r="U5" i="23"/>
  <c r="AA5" i="23" s="1"/>
  <c r="Q5" i="23"/>
  <c r="C3" i="23"/>
  <c r="S7" i="23"/>
  <c r="Y7" i="23" s="1"/>
  <c r="S5" i="23"/>
  <c r="Y5" i="23" s="1"/>
  <c r="R7" i="23"/>
  <c r="X7" i="23" s="1"/>
  <c r="R5" i="23"/>
  <c r="X5" i="23" s="1"/>
  <c r="T7" i="23"/>
  <c r="Z7" i="23" s="1"/>
  <c r="T5" i="23"/>
  <c r="Z5" i="23" s="1"/>
  <c r="V5" i="23"/>
  <c r="AB5" i="23" s="1"/>
  <c r="V7" i="23"/>
  <c r="AB7" i="23" s="1"/>
  <c r="T55" i="19"/>
  <c r="Z55" i="19" s="1"/>
  <c r="S55" i="19"/>
  <c r="Y55" i="19" s="1"/>
  <c r="U53" i="19"/>
  <c r="AA53" i="19" s="1"/>
  <c r="V55" i="19"/>
  <c r="AB55" i="19" s="1"/>
  <c r="R55" i="19"/>
  <c r="X55" i="19" s="1"/>
  <c r="T53" i="19"/>
  <c r="Z53" i="19" s="1"/>
  <c r="U55" i="19"/>
  <c r="AA55" i="19" s="1"/>
  <c r="Q55" i="19"/>
  <c r="S53" i="19"/>
  <c r="Y53" i="19" s="1"/>
  <c r="V53" i="19"/>
  <c r="AB53" i="19" s="1"/>
  <c r="R53" i="19"/>
  <c r="X53" i="19" s="1"/>
  <c r="Q53" i="19"/>
  <c r="U87" i="19"/>
  <c r="AA87" i="19" s="1"/>
  <c r="Q87" i="19"/>
  <c r="S85" i="19"/>
  <c r="Y85" i="19" s="1"/>
  <c r="T85" i="19"/>
  <c r="Z85" i="19" s="1"/>
  <c r="R87" i="19"/>
  <c r="X87" i="19" s="1"/>
  <c r="R85" i="19"/>
  <c r="X85" i="19" s="1"/>
  <c r="V87" i="19"/>
  <c r="AB87" i="19" s="1"/>
  <c r="V85" i="19"/>
  <c r="AB85" i="19" s="1"/>
  <c r="Q85" i="19"/>
  <c r="T87" i="19"/>
  <c r="Z87" i="19" s="1"/>
  <c r="U85" i="19"/>
  <c r="AA85" i="19" s="1"/>
  <c r="S87" i="19"/>
  <c r="Y87" i="19" s="1"/>
  <c r="S47" i="1"/>
  <c r="Y47" i="1" s="1"/>
  <c r="T27" i="23"/>
  <c r="Z27" i="23" s="1"/>
  <c r="T25" i="23"/>
  <c r="Z25" i="23" s="1"/>
  <c r="S27" i="23"/>
  <c r="Y27" i="23" s="1"/>
  <c r="S25" i="23"/>
  <c r="Y25" i="23" s="1"/>
  <c r="R27" i="23"/>
  <c r="X27" i="23" s="1"/>
  <c r="R25" i="23"/>
  <c r="X25" i="23" s="1"/>
  <c r="U27" i="23"/>
  <c r="AA27" i="23" s="1"/>
  <c r="U25" i="23"/>
  <c r="AA25" i="23" s="1"/>
  <c r="V27" i="23"/>
  <c r="AB27" i="23" s="1"/>
  <c r="Q25" i="23"/>
  <c r="Q27" i="23"/>
  <c r="V25" i="23"/>
  <c r="AB25" i="23" s="1"/>
  <c r="U103" i="19"/>
  <c r="AA103" i="19" s="1"/>
  <c r="Q103" i="19"/>
  <c r="S101" i="19"/>
  <c r="Y101" i="19" s="1"/>
  <c r="T101" i="19"/>
  <c r="Z101" i="19" s="1"/>
  <c r="R103" i="19"/>
  <c r="X103" i="19" s="1"/>
  <c r="R101" i="19"/>
  <c r="X101" i="19" s="1"/>
  <c r="V103" i="19"/>
  <c r="AB103" i="19" s="1"/>
  <c r="V101" i="19"/>
  <c r="AB101" i="19" s="1"/>
  <c r="Q101" i="19"/>
  <c r="T103" i="19"/>
  <c r="Z103" i="19" s="1"/>
  <c r="U101" i="19"/>
  <c r="AA101" i="19" s="1"/>
  <c r="S103" i="19"/>
  <c r="Y103" i="19" s="1"/>
  <c r="U75" i="19"/>
  <c r="AA75" i="19" s="1"/>
  <c r="Q75" i="19"/>
  <c r="S73" i="19"/>
  <c r="Y73" i="19" s="1"/>
  <c r="R73" i="19"/>
  <c r="X73" i="19" s="1"/>
  <c r="V73" i="19"/>
  <c r="AB73" i="19" s="1"/>
  <c r="T75" i="19"/>
  <c r="Z75" i="19" s="1"/>
  <c r="U73" i="19"/>
  <c r="AA73" i="19" s="1"/>
  <c r="S75" i="19"/>
  <c r="Y75" i="19" s="1"/>
  <c r="T73" i="19"/>
  <c r="Z73" i="19" s="1"/>
  <c r="R75" i="19"/>
  <c r="X75" i="19" s="1"/>
  <c r="V75" i="19"/>
  <c r="AB75" i="19" s="1"/>
  <c r="Q73" i="19"/>
  <c r="U99" i="19"/>
  <c r="AA99" i="19" s="1"/>
  <c r="Q99" i="19"/>
  <c r="S97" i="19"/>
  <c r="Y97" i="19" s="1"/>
  <c r="U97" i="19"/>
  <c r="AA97" i="19" s="1"/>
  <c r="S99" i="19"/>
  <c r="Y99" i="19" s="1"/>
  <c r="T97" i="19"/>
  <c r="Z97" i="19" s="1"/>
  <c r="R99" i="19"/>
  <c r="X99" i="19" s="1"/>
  <c r="R97" i="19"/>
  <c r="X97" i="19" s="1"/>
  <c r="V99" i="19"/>
  <c r="AB99" i="19" s="1"/>
  <c r="V97" i="19"/>
  <c r="AB97" i="19" s="1"/>
  <c r="Q97" i="19"/>
  <c r="T99" i="19"/>
  <c r="Z99" i="19" s="1"/>
  <c r="T11" i="23"/>
  <c r="Z11" i="23" s="1"/>
  <c r="T9" i="23"/>
  <c r="Z9" i="23" s="1"/>
  <c r="R11" i="23"/>
  <c r="X11" i="23" s="1"/>
  <c r="R9" i="23"/>
  <c r="X9" i="23" s="1"/>
  <c r="V11" i="23"/>
  <c r="AB11" i="23" s="1"/>
  <c r="Q11" i="23"/>
  <c r="V9" i="23"/>
  <c r="AB9" i="23" s="1"/>
  <c r="Q9" i="23"/>
  <c r="S11" i="23"/>
  <c r="Y11" i="23" s="1"/>
  <c r="S9" i="23"/>
  <c r="Y9" i="23" s="1"/>
  <c r="U9" i="23"/>
  <c r="AA9" i="23" s="1"/>
  <c r="U11" i="23"/>
  <c r="AA11" i="23" s="1"/>
  <c r="V57" i="19"/>
  <c r="AB57" i="19" s="1"/>
  <c r="U57" i="19"/>
  <c r="AA57" i="19" s="1"/>
  <c r="S59" i="19"/>
  <c r="Y59" i="19" s="1"/>
  <c r="V59" i="19"/>
  <c r="AB59" i="19" s="1"/>
  <c r="R59" i="19"/>
  <c r="X59" i="19" s="1"/>
  <c r="T57" i="19"/>
  <c r="Z57" i="19" s="1"/>
  <c r="U59" i="19"/>
  <c r="AA59" i="19" s="1"/>
  <c r="Q59" i="19"/>
  <c r="S57" i="19"/>
  <c r="Y57" i="19" s="1"/>
  <c r="T59" i="19"/>
  <c r="Z59" i="19" s="1"/>
  <c r="R57" i="19"/>
  <c r="X57" i="19" s="1"/>
  <c r="Q57" i="19"/>
  <c r="U91" i="19"/>
  <c r="AA91" i="19" s="1"/>
  <c r="Q91" i="19"/>
  <c r="S89" i="19"/>
  <c r="Y89" i="19" s="1"/>
  <c r="R89" i="19"/>
  <c r="X89" i="19" s="1"/>
  <c r="V91" i="19"/>
  <c r="AB91" i="19" s="1"/>
  <c r="V89" i="19"/>
  <c r="AB89" i="19" s="1"/>
  <c r="Q89" i="19"/>
  <c r="T91" i="19"/>
  <c r="Z91" i="19" s="1"/>
  <c r="U89" i="19"/>
  <c r="AA89" i="19" s="1"/>
  <c r="S91" i="19"/>
  <c r="Y91" i="19" s="1"/>
  <c r="T89" i="19"/>
  <c r="Z89" i="19" s="1"/>
  <c r="R91" i="19"/>
  <c r="X91" i="19" s="1"/>
  <c r="S11" i="1"/>
  <c r="Y11" i="1" s="1"/>
  <c r="V89" i="1"/>
  <c r="AB89" i="1" s="1"/>
  <c r="Q95" i="1"/>
  <c r="R9" i="1"/>
  <c r="X9" i="1" s="1"/>
  <c r="T91" i="1"/>
  <c r="Z91" i="1" s="1"/>
  <c r="R47" i="1"/>
  <c r="X47" i="1" s="1"/>
  <c r="R67" i="1"/>
  <c r="X67" i="1" s="1"/>
  <c r="R45" i="1"/>
  <c r="X45" i="1" s="1"/>
  <c r="U67" i="1"/>
  <c r="AA67" i="1" s="1"/>
  <c r="R237" i="21"/>
  <c r="X237" i="21" s="1"/>
  <c r="V237" i="21"/>
  <c r="AB237" i="21" s="1"/>
  <c r="T239" i="21"/>
  <c r="Z239" i="21" s="1"/>
  <c r="T237" i="21"/>
  <c r="Z237" i="21" s="1"/>
  <c r="R239" i="21"/>
  <c r="X239" i="21" s="1"/>
  <c r="V239" i="21"/>
  <c r="AB239" i="21" s="1"/>
  <c r="Q237" i="21"/>
  <c r="U237" i="21"/>
  <c r="AA237" i="21" s="1"/>
  <c r="S239" i="21"/>
  <c r="Y239" i="21" s="1"/>
  <c r="U239" i="21"/>
  <c r="AA239" i="21" s="1"/>
  <c r="S237" i="21"/>
  <c r="Y237" i="21" s="1"/>
  <c r="Q239" i="21"/>
  <c r="R213" i="21"/>
  <c r="X213" i="21" s="1"/>
  <c r="V213" i="21"/>
  <c r="AB213" i="21" s="1"/>
  <c r="T215" i="21"/>
  <c r="Z215" i="21" s="1"/>
  <c r="T213" i="21"/>
  <c r="Z213" i="21" s="1"/>
  <c r="R215" i="21"/>
  <c r="X215" i="21" s="1"/>
  <c r="V215" i="21"/>
  <c r="AB215" i="21" s="1"/>
  <c r="Q213" i="21"/>
  <c r="U213" i="21"/>
  <c r="AA213" i="21" s="1"/>
  <c r="S215" i="21"/>
  <c r="Y215" i="21" s="1"/>
  <c r="S213" i="21"/>
  <c r="Y213" i="21" s="1"/>
  <c r="Q215" i="21"/>
  <c r="U215" i="21"/>
  <c r="AA215" i="21" s="1"/>
  <c r="R181" i="21"/>
  <c r="X181" i="21" s="1"/>
  <c r="V181" i="21"/>
  <c r="AB181" i="21" s="1"/>
  <c r="T183" i="21"/>
  <c r="Z183" i="21" s="1"/>
  <c r="S181" i="21"/>
  <c r="Y181" i="21" s="1"/>
  <c r="Q183" i="21"/>
  <c r="U183" i="21"/>
  <c r="AA183" i="21" s="1"/>
  <c r="T181" i="21"/>
  <c r="Z181" i="21" s="1"/>
  <c r="R183" i="21"/>
  <c r="X183" i="21" s="1"/>
  <c r="V183" i="21"/>
  <c r="AB183" i="21" s="1"/>
  <c r="Q181" i="21"/>
  <c r="U181" i="21"/>
  <c r="AA181" i="21" s="1"/>
  <c r="S183" i="21"/>
  <c r="Y183" i="21" s="1"/>
  <c r="R157" i="21"/>
  <c r="X157" i="21" s="1"/>
  <c r="V157" i="21"/>
  <c r="AB157" i="21" s="1"/>
  <c r="T159" i="21"/>
  <c r="Z159" i="21" s="1"/>
  <c r="S157" i="21"/>
  <c r="Y157" i="21" s="1"/>
  <c r="Q159" i="21"/>
  <c r="U159" i="21"/>
  <c r="AA159" i="21" s="1"/>
  <c r="T157" i="21"/>
  <c r="Z157" i="21" s="1"/>
  <c r="R159" i="21"/>
  <c r="X159" i="21" s="1"/>
  <c r="V159" i="21"/>
  <c r="AB159" i="21" s="1"/>
  <c r="Q157" i="21"/>
  <c r="U157" i="21"/>
  <c r="AA157" i="21" s="1"/>
  <c r="S159" i="21"/>
  <c r="Y159" i="21" s="1"/>
  <c r="R125" i="21"/>
  <c r="X125" i="21" s="1"/>
  <c r="V125" i="21"/>
  <c r="AB125" i="21" s="1"/>
  <c r="T127" i="21"/>
  <c r="Z127" i="21" s="1"/>
  <c r="S125" i="21"/>
  <c r="Y125" i="21" s="1"/>
  <c r="Q127" i="21"/>
  <c r="U127" i="21"/>
  <c r="AA127" i="21" s="1"/>
  <c r="T125" i="21"/>
  <c r="Z125" i="21" s="1"/>
  <c r="R127" i="21"/>
  <c r="X127" i="21" s="1"/>
  <c r="V127" i="21"/>
  <c r="AB127" i="21" s="1"/>
  <c r="Q125" i="21"/>
  <c r="U125" i="21"/>
  <c r="AA125" i="21" s="1"/>
  <c r="S127" i="21"/>
  <c r="Y127" i="21" s="1"/>
  <c r="R105" i="21"/>
  <c r="X105" i="21" s="1"/>
  <c r="V105" i="21"/>
  <c r="AB105" i="21" s="1"/>
  <c r="T107" i="21"/>
  <c r="Z107" i="21" s="1"/>
  <c r="S105" i="21"/>
  <c r="Y105" i="21" s="1"/>
  <c r="Q107" i="21"/>
  <c r="U107" i="21"/>
  <c r="AA107" i="21" s="1"/>
  <c r="T105" i="21"/>
  <c r="Z105" i="21" s="1"/>
  <c r="R107" i="21"/>
  <c r="X107" i="21" s="1"/>
  <c r="V107" i="21"/>
  <c r="AB107" i="21" s="1"/>
  <c r="Q105" i="21"/>
  <c r="U105" i="21"/>
  <c r="AA105" i="21" s="1"/>
  <c r="S107" i="21"/>
  <c r="Y107" i="21" s="1"/>
  <c r="S51" i="22"/>
  <c r="Y51" i="22" s="1"/>
  <c r="S49" i="22"/>
  <c r="Y49" i="22" s="1"/>
  <c r="T51" i="22"/>
  <c r="Z51" i="22" s="1"/>
  <c r="T49" i="22"/>
  <c r="Z49" i="22" s="1"/>
  <c r="R51" i="22"/>
  <c r="X51" i="22" s="1"/>
  <c r="R49" i="22"/>
  <c r="X49" i="22" s="1"/>
  <c r="Q51" i="22"/>
  <c r="Q49" i="22"/>
  <c r="V51" i="22"/>
  <c r="AB51" i="22" s="1"/>
  <c r="V49" i="22"/>
  <c r="AB49" i="22" s="1"/>
  <c r="U51" i="22"/>
  <c r="AA51" i="22" s="1"/>
  <c r="U49" i="22"/>
  <c r="AA49" i="22" s="1"/>
  <c r="R133" i="21"/>
  <c r="X133" i="21" s="1"/>
  <c r="V133" i="21"/>
  <c r="AB133" i="21" s="1"/>
  <c r="T135" i="21"/>
  <c r="Z135" i="21" s="1"/>
  <c r="S133" i="21"/>
  <c r="Y133" i="21" s="1"/>
  <c r="Q135" i="21"/>
  <c r="U135" i="21"/>
  <c r="AA135" i="21" s="1"/>
  <c r="T133" i="21"/>
  <c r="Z133" i="21" s="1"/>
  <c r="R135" i="21"/>
  <c r="X135" i="21" s="1"/>
  <c r="V135" i="21"/>
  <c r="AB135" i="21" s="1"/>
  <c r="Q133" i="21"/>
  <c r="U133" i="21"/>
  <c r="AA133" i="21" s="1"/>
  <c r="S135" i="21"/>
  <c r="Y135" i="21" s="1"/>
  <c r="R109" i="21"/>
  <c r="X109" i="21" s="1"/>
  <c r="V109" i="21"/>
  <c r="AB109" i="21" s="1"/>
  <c r="T111" i="21"/>
  <c r="Z111" i="21" s="1"/>
  <c r="S109" i="21"/>
  <c r="Y109" i="21" s="1"/>
  <c r="Q111" i="21"/>
  <c r="U111" i="21"/>
  <c r="AA111" i="21" s="1"/>
  <c r="T109" i="21"/>
  <c r="Z109" i="21" s="1"/>
  <c r="R111" i="21"/>
  <c r="X111" i="21" s="1"/>
  <c r="V111" i="21"/>
  <c r="AB111" i="21" s="1"/>
  <c r="Q109" i="21"/>
  <c r="U109" i="21"/>
  <c r="AA109" i="21" s="1"/>
  <c r="S111" i="21"/>
  <c r="Y111" i="21" s="1"/>
  <c r="R77" i="21"/>
  <c r="X77" i="21" s="1"/>
  <c r="V77" i="21"/>
  <c r="AB77" i="21" s="1"/>
  <c r="T79" i="21"/>
  <c r="Z79" i="21" s="1"/>
  <c r="S77" i="21"/>
  <c r="Y77" i="21" s="1"/>
  <c r="Q79" i="21"/>
  <c r="U79" i="21"/>
  <c r="AA79" i="21" s="1"/>
  <c r="T77" i="21"/>
  <c r="Z77" i="21" s="1"/>
  <c r="R79" i="21"/>
  <c r="X79" i="21" s="1"/>
  <c r="V79" i="21"/>
  <c r="AB79" i="21" s="1"/>
  <c r="Q77" i="21"/>
  <c r="U77" i="21"/>
  <c r="AA77" i="21" s="1"/>
  <c r="S79" i="21"/>
  <c r="Y79" i="21" s="1"/>
  <c r="R57" i="21"/>
  <c r="X57" i="21" s="1"/>
  <c r="V57" i="21"/>
  <c r="AB57" i="21" s="1"/>
  <c r="T59" i="21"/>
  <c r="Z59" i="21" s="1"/>
  <c r="S57" i="21"/>
  <c r="Y57" i="21" s="1"/>
  <c r="Q59" i="21"/>
  <c r="U59" i="21"/>
  <c r="AA59" i="21" s="1"/>
  <c r="T57" i="21"/>
  <c r="Z57" i="21" s="1"/>
  <c r="R59" i="21"/>
  <c r="X59" i="21" s="1"/>
  <c r="V59" i="21"/>
  <c r="AB59" i="21" s="1"/>
  <c r="Q57" i="21"/>
  <c r="U57" i="21"/>
  <c r="AA57" i="21" s="1"/>
  <c r="S59" i="21"/>
  <c r="Y59" i="21" s="1"/>
  <c r="R269" i="21"/>
  <c r="X269" i="21" s="1"/>
  <c r="V269" i="21"/>
  <c r="AB269" i="21" s="1"/>
  <c r="T271" i="21"/>
  <c r="Z271" i="21" s="1"/>
  <c r="T269" i="21"/>
  <c r="Z269" i="21" s="1"/>
  <c r="R271" i="21"/>
  <c r="X271" i="21" s="1"/>
  <c r="V271" i="21"/>
  <c r="AB271" i="21" s="1"/>
  <c r="Q269" i="21"/>
  <c r="U269" i="21"/>
  <c r="AA269" i="21" s="1"/>
  <c r="S271" i="21"/>
  <c r="Y271" i="21" s="1"/>
  <c r="U271" i="21"/>
  <c r="AA271" i="21" s="1"/>
  <c r="S269" i="21"/>
  <c r="Y269" i="21" s="1"/>
  <c r="Q271" i="21"/>
  <c r="R245" i="21"/>
  <c r="X245" i="21" s="1"/>
  <c r="V245" i="21"/>
  <c r="AB245" i="21" s="1"/>
  <c r="T247" i="21"/>
  <c r="Z247" i="21" s="1"/>
  <c r="T245" i="21"/>
  <c r="Z245" i="21" s="1"/>
  <c r="R247" i="21"/>
  <c r="X247" i="21" s="1"/>
  <c r="V247" i="21"/>
  <c r="AB247" i="21" s="1"/>
  <c r="Q245" i="21"/>
  <c r="U245" i="21"/>
  <c r="AA245" i="21" s="1"/>
  <c r="S247" i="21"/>
  <c r="Y247" i="21" s="1"/>
  <c r="S245" i="21"/>
  <c r="Y245" i="21" s="1"/>
  <c r="Q247" i="21"/>
  <c r="U247" i="21"/>
  <c r="AA247" i="21" s="1"/>
  <c r="R229" i="21"/>
  <c r="X229" i="21" s="1"/>
  <c r="V229" i="21"/>
  <c r="AB229" i="21" s="1"/>
  <c r="T231" i="21"/>
  <c r="Z231" i="21" s="1"/>
  <c r="T229" i="21"/>
  <c r="Z229" i="21" s="1"/>
  <c r="R231" i="21"/>
  <c r="X231" i="21" s="1"/>
  <c r="V231" i="21"/>
  <c r="AB231" i="21" s="1"/>
  <c r="Q229" i="21"/>
  <c r="U229" i="21"/>
  <c r="AA229" i="21" s="1"/>
  <c r="S231" i="21"/>
  <c r="Y231" i="21" s="1"/>
  <c r="S229" i="21"/>
  <c r="Y229" i="21" s="1"/>
  <c r="Q231" i="21"/>
  <c r="U231" i="21"/>
  <c r="AA231" i="21" s="1"/>
  <c r="R205" i="21"/>
  <c r="X205" i="21" s="1"/>
  <c r="V205" i="21"/>
  <c r="AB205" i="21" s="1"/>
  <c r="T207" i="21"/>
  <c r="Z207" i="21" s="1"/>
  <c r="T205" i="21"/>
  <c r="Z205" i="21" s="1"/>
  <c r="R207" i="21"/>
  <c r="X207" i="21" s="1"/>
  <c r="V207" i="21"/>
  <c r="AB207" i="21" s="1"/>
  <c r="Q205" i="21"/>
  <c r="U205" i="21"/>
  <c r="AA205" i="21" s="1"/>
  <c r="S207" i="21"/>
  <c r="Y207" i="21" s="1"/>
  <c r="U207" i="21"/>
  <c r="AA207" i="21" s="1"/>
  <c r="S205" i="21"/>
  <c r="Y205" i="21" s="1"/>
  <c r="Q207" i="21"/>
  <c r="R189" i="21"/>
  <c r="X189" i="21" s="1"/>
  <c r="V189" i="21"/>
  <c r="AB189" i="21" s="1"/>
  <c r="T191" i="21"/>
  <c r="Z191" i="21" s="1"/>
  <c r="S189" i="21"/>
  <c r="Y189" i="21" s="1"/>
  <c r="Q191" i="21"/>
  <c r="U191" i="21"/>
  <c r="AA191" i="21" s="1"/>
  <c r="T189" i="21"/>
  <c r="Z189" i="21" s="1"/>
  <c r="R191" i="21"/>
  <c r="X191" i="21" s="1"/>
  <c r="V191" i="21"/>
  <c r="AB191" i="21" s="1"/>
  <c r="Q189" i="21"/>
  <c r="U189" i="21"/>
  <c r="AA189" i="21" s="1"/>
  <c r="S191" i="21"/>
  <c r="Y191" i="21" s="1"/>
  <c r="R173" i="21"/>
  <c r="X173" i="21" s="1"/>
  <c r="V173" i="21"/>
  <c r="AB173" i="21" s="1"/>
  <c r="T175" i="21"/>
  <c r="Z175" i="21" s="1"/>
  <c r="S173" i="21"/>
  <c r="Y173" i="21" s="1"/>
  <c r="Q175" i="21"/>
  <c r="U175" i="21"/>
  <c r="AA175" i="21" s="1"/>
  <c r="T173" i="21"/>
  <c r="Z173" i="21" s="1"/>
  <c r="R175" i="21"/>
  <c r="X175" i="21" s="1"/>
  <c r="V175" i="21"/>
  <c r="AB175" i="21" s="1"/>
  <c r="Q173" i="21"/>
  <c r="U173" i="21"/>
  <c r="AA173" i="21" s="1"/>
  <c r="S175" i="21"/>
  <c r="Y175" i="21" s="1"/>
  <c r="R93" i="21"/>
  <c r="X93" i="21" s="1"/>
  <c r="V93" i="21"/>
  <c r="AB93" i="21" s="1"/>
  <c r="T95" i="21"/>
  <c r="Z95" i="21" s="1"/>
  <c r="S93" i="21"/>
  <c r="Y93" i="21" s="1"/>
  <c r="Q95" i="21"/>
  <c r="U95" i="21"/>
  <c r="AA95" i="21" s="1"/>
  <c r="T93" i="21"/>
  <c r="Z93" i="21" s="1"/>
  <c r="R95" i="21"/>
  <c r="X95" i="21" s="1"/>
  <c r="V95" i="21"/>
  <c r="AB95" i="21" s="1"/>
  <c r="Q93" i="21"/>
  <c r="U93" i="21"/>
  <c r="AA93" i="21" s="1"/>
  <c r="S95" i="21"/>
  <c r="Y95" i="21" s="1"/>
  <c r="R73" i="21"/>
  <c r="X73" i="21" s="1"/>
  <c r="V73" i="21"/>
  <c r="AB73" i="21" s="1"/>
  <c r="T75" i="21"/>
  <c r="Z75" i="21" s="1"/>
  <c r="S73" i="21"/>
  <c r="Y73" i="21" s="1"/>
  <c r="Q75" i="21"/>
  <c r="U75" i="21"/>
  <c r="AA75" i="21" s="1"/>
  <c r="T73" i="21"/>
  <c r="Z73" i="21" s="1"/>
  <c r="R75" i="21"/>
  <c r="X75" i="21" s="1"/>
  <c r="V75" i="21"/>
  <c r="AB75" i="21" s="1"/>
  <c r="Q73" i="21"/>
  <c r="U73" i="21"/>
  <c r="AA73" i="21" s="1"/>
  <c r="S75" i="21"/>
  <c r="Y75" i="21" s="1"/>
  <c r="V23" i="22"/>
  <c r="AB23" i="22" s="1"/>
  <c r="R23" i="22"/>
  <c r="X23" i="22" s="1"/>
  <c r="V21" i="22"/>
  <c r="AB21" i="22" s="1"/>
  <c r="R21" i="22"/>
  <c r="X21" i="22" s="1"/>
  <c r="S23" i="22"/>
  <c r="Y23" i="22" s="1"/>
  <c r="S21" i="22"/>
  <c r="Y21" i="22" s="1"/>
  <c r="Q23" i="22"/>
  <c r="Q21" i="22"/>
  <c r="U23" i="22"/>
  <c r="AA23" i="22" s="1"/>
  <c r="U21" i="22"/>
  <c r="AA21" i="22" s="1"/>
  <c r="T23" i="22"/>
  <c r="Z23" i="22" s="1"/>
  <c r="T21" i="22"/>
  <c r="Z21" i="22" s="1"/>
  <c r="R261" i="21"/>
  <c r="X261" i="21" s="1"/>
  <c r="V261" i="21"/>
  <c r="AB261" i="21" s="1"/>
  <c r="T263" i="21"/>
  <c r="Z263" i="21" s="1"/>
  <c r="T261" i="21"/>
  <c r="Z261" i="21" s="1"/>
  <c r="R263" i="21"/>
  <c r="X263" i="21" s="1"/>
  <c r="V263" i="21"/>
  <c r="AB263" i="21" s="1"/>
  <c r="Q261" i="21"/>
  <c r="U261" i="21"/>
  <c r="AA261" i="21" s="1"/>
  <c r="S263" i="21"/>
  <c r="Y263" i="21" s="1"/>
  <c r="S261" i="21"/>
  <c r="Y261" i="21" s="1"/>
  <c r="Q263" i="21"/>
  <c r="U263" i="21"/>
  <c r="AA263" i="21" s="1"/>
  <c r="R253" i="21"/>
  <c r="X253" i="21" s="1"/>
  <c r="V253" i="21"/>
  <c r="AB253" i="21" s="1"/>
  <c r="T255" i="21"/>
  <c r="Z255" i="21" s="1"/>
  <c r="T253" i="21"/>
  <c r="Z253" i="21" s="1"/>
  <c r="R255" i="21"/>
  <c r="X255" i="21" s="1"/>
  <c r="V255" i="21"/>
  <c r="AB255" i="21" s="1"/>
  <c r="Q253" i="21"/>
  <c r="U253" i="21"/>
  <c r="AA253" i="21" s="1"/>
  <c r="S255" i="21"/>
  <c r="Y255" i="21" s="1"/>
  <c r="U255" i="21"/>
  <c r="AA255" i="21" s="1"/>
  <c r="S253" i="21"/>
  <c r="Y253" i="21" s="1"/>
  <c r="Q255" i="21"/>
  <c r="R221" i="21"/>
  <c r="X221" i="21" s="1"/>
  <c r="V221" i="21"/>
  <c r="AB221" i="21" s="1"/>
  <c r="T223" i="21"/>
  <c r="Z223" i="21" s="1"/>
  <c r="T221" i="21"/>
  <c r="Z221" i="21" s="1"/>
  <c r="R223" i="21"/>
  <c r="X223" i="21" s="1"/>
  <c r="V223" i="21"/>
  <c r="AB223" i="21" s="1"/>
  <c r="Q221" i="21"/>
  <c r="U221" i="21"/>
  <c r="AA221" i="21" s="1"/>
  <c r="S223" i="21"/>
  <c r="Y223" i="21" s="1"/>
  <c r="U223" i="21"/>
  <c r="AA223" i="21" s="1"/>
  <c r="S221" i="21"/>
  <c r="Y221" i="21" s="1"/>
  <c r="Q223" i="21"/>
  <c r="R197" i="21"/>
  <c r="X197" i="21" s="1"/>
  <c r="V197" i="21"/>
  <c r="AB197" i="21" s="1"/>
  <c r="T199" i="21"/>
  <c r="Z199" i="21" s="1"/>
  <c r="S197" i="21"/>
  <c r="Y197" i="21" s="1"/>
  <c r="Q199" i="21"/>
  <c r="U199" i="21"/>
  <c r="AA199" i="21" s="1"/>
  <c r="T197" i="21"/>
  <c r="Z197" i="21" s="1"/>
  <c r="R199" i="21"/>
  <c r="X199" i="21" s="1"/>
  <c r="V199" i="21"/>
  <c r="AB199" i="21" s="1"/>
  <c r="Q197" i="21"/>
  <c r="U197" i="21"/>
  <c r="AA197" i="21" s="1"/>
  <c r="S199" i="21"/>
  <c r="Y199" i="21" s="1"/>
  <c r="R149" i="21"/>
  <c r="X149" i="21" s="1"/>
  <c r="V149" i="21"/>
  <c r="AB149" i="21" s="1"/>
  <c r="T151" i="21"/>
  <c r="Z151" i="21" s="1"/>
  <c r="S149" i="21"/>
  <c r="Y149" i="21" s="1"/>
  <c r="Q151" i="21"/>
  <c r="U151" i="21"/>
  <c r="AA151" i="21" s="1"/>
  <c r="T149" i="21"/>
  <c r="Z149" i="21" s="1"/>
  <c r="R151" i="21"/>
  <c r="X151" i="21" s="1"/>
  <c r="V151" i="21"/>
  <c r="AB151" i="21" s="1"/>
  <c r="Q149" i="21"/>
  <c r="U149" i="21"/>
  <c r="AA149" i="21" s="1"/>
  <c r="S151" i="21"/>
  <c r="Y151" i="21" s="1"/>
  <c r="R141" i="21"/>
  <c r="X141" i="21" s="1"/>
  <c r="V141" i="21"/>
  <c r="AB141" i="21" s="1"/>
  <c r="T143" i="21"/>
  <c r="Z143" i="21" s="1"/>
  <c r="S141" i="21"/>
  <c r="Y141" i="21" s="1"/>
  <c r="Q143" i="21"/>
  <c r="U143" i="21"/>
  <c r="AA143" i="21" s="1"/>
  <c r="T141" i="21"/>
  <c r="Z141" i="21" s="1"/>
  <c r="R143" i="21"/>
  <c r="X143" i="21" s="1"/>
  <c r="V143" i="21"/>
  <c r="AB143" i="21" s="1"/>
  <c r="Q141" i="21"/>
  <c r="U141" i="21"/>
  <c r="AA141" i="21" s="1"/>
  <c r="S143" i="21"/>
  <c r="Y143" i="21" s="1"/>
  <c r="R117" i="21"/>
  <c r="X117" i="21" s="1"/>
  <c r="V117" i="21"/>
  <c r="AB117" i="21" s="1"/>
  <c r="T119" i="21"/>
  <c r="Z119" i="21" s="1"/>
  <c r="S117" i="21"/>
  <c r="Y117" i="21" s="1"/>
  <c r="Q119" i="21"/>
  <c r="U119" i="21"/>
  <c r="AA119" i="21" s="1"/>
  <c r="T117" i="21"/>
  <c r="Z117" i="21" s="1"/>
  <c r="R119" i="21"/>
  <c r="X119" i="21" s="1"/>
  <c r="V119" i="21"/>
  <c r="AB119" i="21" s="1"/>
  <c r="Q117" i="21"/>
  <c r="U117" i="21"/>
  <c r="AA117" i="21" s="1"/>
  <c r="S119" i="21"/>
  <c r="Y119" i="21" s="1"/>
  <c r="V39" i="22"/>
  <c r="AB39" i="22" s="1"/>
  <c r="R39" i="22"/>
  <c r="X39" i="22" s="1"/>
  <c r="V37" i="22"/>
  <c r="AB37" i="22" s="1"/>
  <c r="R37" i="22"/>
  <c r="X37" i="22" s="1"/>
  <c r="S39" i="22"/>
  <c r="Y39" i="22" s="1"/>
  <c r="S37" i="22"/>
  <c r="Y37" i="22" s="1"/>
  <c r="U39" i="22"/>
  <c r="AA39" i="22" s="1"/>
  <c r="U37" i="22"/>
  <c r="AA37" i="22" s="1"/>
  <c r="T39" i="22"/>
  <c r="Z39" i="22" s="1"/>
  <c r="T37" i="22"/>
  <c r="Z37" i="22" s="1"/>
  <c r="Q39" i="22"/>
  <c r="Q37" i="22"/>
  <c r="R165" i="21"/>
  <c r="X165" i="21" s="1"/>
  <c r="V165" i="21"/>
  <c r="AB165" i="21" s="1"/>
  <c r="T167" i="21"/>
  <c r="Z167" i="21" s="1"/>
  <c r="S165" i="21"/>
  <c r="Y165" i="21" s="1"/>
  <c r="Q167" i="21"/>
  <c r="U167" i="21"/>
  <c r="AA167" i="21" s="1"/>
  <c r="T165" i="21"/>
  <c r="Z165" i="21" s="1"/>
  <c r="R167" i="21"/>
  <c r="X167" i="21" s="1"/>
  <c r="V167" i="21"/>
  <c r="AB167" i="21" s="1"/>
  <c r="Q165" i="21"/>
  <c r="U165" i="21"/>
  <c r="AA165" i="21" s="1"/>
  <c r="S167" i="21"/>
  <c r="Y167" i="21" s="1"/>
  <c r="R89" i="21"/>
  <c r="X89" i="21" s="1"/>
  <c r="V89" i="21"/>
  <c r="AB89" i="21" s="1"/>
  <c r="T91" i="21"/>
  <c r="Z91" i="21" s="1"/>
  <c r="S89" i="21"/>
  <c r="Y89" i="21" s="1"/>
  <c r="Q91" i="21"/>
  <c r="U91" i="21"/>
  <c r="AA91" i="21" s="1"/>
  <c r="T89" i="21"/>
  <c r="Z89" i="21" s="1"/>
  <c r="R91" i="21"/>
  <c r="X91" i="21" s="1"/>
  <c r="V91" i="21"/>
  <c r="AB91" i="21" s="1"/>
  <c r="Q89" i="21"/>
  <c r="U89" i="21"/>
  <c r="AA89" i="21" s="1"/>
  <c r="S91" i="21"/>
  <c r="Y91" i="21" s="1"/>
  <c r="R61" i="21"/>
  <c r="X61" i="21" s="1"/>
  <c r="V61" i="21"/>
  <c r="AB61" i="21" s="1"/>
  <c r="T63" i="21"/>
  <c r="Z63" i="21" s="1"/>
  <c r="S61" i="21"/>
  <c r="Y61" i="21" s="1"/>
  <c r="Q63" i="21"/>
  <c r="U63" i="21"/>
  <c r="AA63" i="21" s="1"/>
  <c r="T61" i="21"/>
  <c r="Z61" i="21" s="1"/>
  <c r="R63" i="21"/>
  <c r="X63" i="21" s="1"/>
  <c r="V63" i="21"/>
  <c r="AB63" i="21" s="1"/>
  <c r="Q61" i="21"/>
  <c r="U61" i="21"/>
  <c r="AA61" i="21" s="1"/>
  <c r="S63" i="21"/>
  <c r="Y63" i="21" s="1"/>
  <c r="R241" i="21"/>
  <c r="X241" i="21" s="1"/>
  <c r="V241" i="21"/>
  <c r="AB241" i="21" s="1"/>
  <c r="T243" i="21"/>
  <c r="Z243" i="21" s="1"/>
  <c r="T241" i="21"/>
  <c r="Z241" i="21" s="1"/>
  <c r="R243" i="21"/>
  <c r="X243" i="21" s="1"/>
  <c r="V243" i="21"/>
  <c r="AB243" i="21" s="1"/>
  <c r="Q241" i="21"/>
  <c r="U241" i="21"/>
  <c r="AA241" i="21" s="1"/>
  <c r="S243" i="21"/>
  <c r="Y243" i="21" s="1"/>
  <c r="S241" i="21"/>
  <c r="Y241" i="21" s="1"/>
  <c r="Q243" i="21"/>
  <c r="U243" i="21"/>
  <c r="AA243" i="21" s="1"/>
  <c r="R217" i="21"/>
  <c r="X217" i="21" s="1"/>
  <c r="V217" i="21"/>
  <c r="AB217" i="21" s="1"/>
  <c r="T219" i="21"/>
  <c r="Z219" i="21" s="1"/>
  <c r="T217" i="21"/>
  <c r="Z217" i="21" s="1"/>
  <c r="R219" i="21"/>
  <c r="X219" i="21" s="1"/>
  <c r="V219" i="21"/>
  <c r="AB219" i="21" s="1"/>
  <c r="Q217" i="21"/>
  <c r="U217" i="21"/>
  <c r="AA217" i="21" s="1"/>
  <c r="S219" i="21"/>
  <c r="Y219" i="21" s="1"/>
  <c r="Q219" i="21"/>
  <c r="U219" i="21"/>
  <c r="AA219" i="21" s="1"/>
  <c r="S217" i="21"/>
  <c r="Y217" i="21" s="1"/>
  <c r="R185" i="21"/>
  <c r="X185" i="21" s="1"/>
  <c r="V185" i="21"/>
  <c r="AB185" i="21" s="1"/>
  <c r="T187" i="21"/>
  <c r="Z187" i="21" s="1"/>
  <c r="S185" i="21"/>
  <c r="Y185" i="21" s="1"/>
  <c r="Q187" i="21"/>
  <c r="U187" i="21"/>
  <c r="AA187" i="21" s="1"/>
  <c r="T185" i="21"/>
  <c r="Z185" i="21" s="1"/>
  <c r="R187" i="21"/>
  <c r="X187" i="21" s="1"/>
  <c r="V187" i="21"/>
  <c r="AB187" i="21" s="1"/>
  <c r="Q185" i="21"/>
  <c r="U185" i="21"/>
  <c r="AA185" i="21" s="1"/>
  <c r="S187" i="21"/>
  <c r="Y187" i="21" s="1"/>
  <c r="R161" i="21"/>
  <c r="X161" i="21" s="1"/>
  <c r="V161" i="21"/>
  <c r="AB161" i="21" s="1"/>
  <c r="T163" i="21"/>
  <c r="Z163" i="21" s="1"/>
  <c r="S161" i="21"/>
  <c r="Y161" i="21" s="1"/>
  <c r="Q163" i="21"/>
  <c r="U163" i="21"/>
  <c r="AA163" i="21" s="1"/>
  <c r="T161" i="21"/>
  <c r="Z161" i="21" s="1"/>
  <c r="R163" i="21"/>
  <c r="X163" i="21" s="1"/>
  <c r="V163" i="21"/>
  <c r="AB163" i="21" s="1"/>
  <c r="Q161" i="21"/>
  <c r="U161" i="21"/>
  <c r="AA161" i="21" s="1"/>
  <c r="S163" i="21"/>
  <c r="Y163" i="21" s="1"/>
  <c r="R129" i="21"/>
  <c r="X129" i="21" s="1"/>
  <c r="V129" i="21"/>
  <c r="AB129" i="21" s="1"/>
  <c r="T131" i="21"/>
  <c r="Z131" i="21" s="1"/>
  <c r="S129" i="21"/>
  <c r="Y129" i="21" s="1"/>
  <c r="Q131" i="21"/>
  <c r="U131" i="21"/>
  <c r="AA131" i="21" s="1"/>
  <c r="T129" i="21"/>
  <c r="Z129" i="21" s="1"/>
  <c r="R131" i="21"/>
  <c r="X131" i="21" s="1"/>
  <c r="V131" i="21"/>
  <c r="AB131" i="21" s="1"/>
  <c r="Q129" i="21"/>
  <c r="U129" i="21"/>
  <c r="AA129" i="21" s="1"/>
  <c r="S131" i="21"/>
  <c r="Y131" i="21" s="1"/>
  <c r="R101" i="21"/>
  <c r="X101" i="21" s="1"/>
  <c r="V101" i="21"/>
  <c r="AB101" i="21" s="1"/>
  <c r="T103" i="21"/>
  <c r="Z103" i="21" s="1"/>
  <c r="S101" i="21"/>
  <c r="Y101" i="21" s="1"/>
  <c r="Q103" i="21"/>
  <c r="U103" i="21"/>
  <c r="AA103" i="21" s="1"/>
  <c r="T101" i="21"/>
  <c r="Z101" i="21" s="1"/>
  <c r="R103" i="21"/>
  <c r="X103" i="21" s="1"/>
  <c r="V103" i="21"/>
  <c r="AB103" i="21" s="1"/>
  <c r="Q101" i="21"/>
  <c r="U101" i="21"/>
  <c r="AA101" i="21" s="1"/>
  <c r="S103" i="21"/>
  <c r="Y103" i="21" s="1"/>
  <c r="T47" i="22"/>
  <c r="Z47" i="22" s="1"/>
  <c r="T45" i="22"/>
  <c r="Z45" i="22" s="1"/>
  <c r="U47" i="22"/>
  <c r="AA47" i="22" s="1"/>
  <c r="Q47" i="22"/>
  <c r="U45" i="22"/>
  <c r="AA45" i="22" s="1"/>
  <c r="Q45" i="22"/>
  <c r="S47" i="22"/>
  <c r="Y47" i="22" s="1"/>
  <c r="S45" i="22"/>
  <c r="Y45" i="22" s="1"/>
  <c r="R47" i="22"/>
  <c r="X47" i="22" s="1"/>
  <c r="R45" i="22"/>
  <c r="X45" i="22" s="1"/>
  <c r="V47" i="22"/>
  <c r="AB47" i="22" s="1"/>
  <c r="V45" i="22"/>
  <c r="AB45" i="22" s="1"/>
  <c r="R137" i="21"/>
  <c r="X137" i="21" s="1"/>
  <c r="V137" i="21"/>
  <c r="AB137" i="21" s="1"/>
  <c r="T139" i="21"/>
  <c r="Z139" i="21" s="1"/>
  <c r="S137" i="21"/>
  <c r="Y137" i="21" s="1"/>
  <c r="Q139" i="21"/>
  <c r="U139" i="21"/>
  <c r="AA139" i="21" s="1"/>
  <c r="T137" i="21"/>
  <c r="Z137" i="21" s="1"/>
  <c r="R139" i="21"/>
  <c r="X139" i="21" s="1"/>
  <c r="V139" i="21"/>
  <c r="AB139" i="21" s="1"/>
  <c r="Q137" i="21"/>
  <c r="U137" i="21"/>
  <c r="AA137" i="21" s="1"/>
  <c r="S139" i="21"/>
  <c r="Y139" i="21" s="1"/>
  <c r="R113" i="21"/>
  <c r="X113" i="21" s="1"/>
  <c r="V113" i="21"/>
  <c r="AB113" i="21" s="1"/>
  <c r="T115" i="21"/>
  <c r="Z115" i="21" s="1"/>
  <c r="S113" i="21"/>
  <c r="Y113" i="21" s="1"/>
  <c r="Q115" i="21"/>
  <c r="U115" i="21"/>
  <c r="AA115" i="21" s="1"/>
  <c r="T113" i="21"/>
  <c r="Z113" i="21" s="1"/>
  <c r="R115" i="21"/>
  <c r="X115" i="21" s="1"/>
  <c r="V115" i="21"/>
  <c r="AB115" i="21" s="1"/>
  <c r="Q113" i="21"/>
  <c r="U113" i="21"/>
  <c r="AA113" i="21" s="1"/>
  <c r="S115" i="21"/>
  <c r="Y115" i="21" s="1"/>
  <c r="R81" i="21"/>
  <c r="X81" i="21" s="1"/>
  <c r="V81" i="21"/>
  <c r="AB81" i="21" s="1"/>
  <c r="T83" i="21"/>
  <c r="Z83" i="21" s="1"/>
  <c r="S81" i="21"/>
  <c r="Y81" i="21" s="1"/>
  <c r="Q83" i="21"/>
  <c r="U83" i="21"/>
  <c r="AA83" i="21" s="1"/>
  <c r="T81" i="21"/>
  <c r="Z81" i="21" s="1"/>
  <c r="R83" i="21"/>
  <c r="X83" i="21" s="1"/>
  <c r="V83" i="21"/>
  <c r="AB83" i="21" s="1"/>
  <c r="Q81" i="21"/>
  <c r="U81" i="21"/>
  <c r="AA81" i="21" s="1"/>
  <c r="S83" i="21"/>
  <c r="Y83" i="21" s="1"/>
  <c r="R53" i="21"/>
  <c r="X53" i="21" s="1"/>
  <c r="V53" i="21"/>
  <c r="AB53" i="21" s="1"/>
  <c r="T55" i="21"/>
  <c r="Z55" i="21" s="1"/>
  <c r="S53" i="21"/>
  <c r="Y53" i="21" s="1"/>
  <c r="Q55" i="21"/>
  <c r="U55" i="21"/>
  <c r="AA55" i="21" s="1"/>
  <c r="T53" i="21"/>
  <c r="Z53" i="21" s="1"/>
  <c r="R55" i="21"/>
  <c r="X55" i="21" s="1"/>
  <c r="V55" i="21"/>
  <c r="AB55" i="21" s="1"/>
  <c r="Q53" i="21"/>
  <c r="U53" i="21"/>
  <c r="AA53" i="21" s="1"/>
  <c r="S55" i="21"/>
  <c r="Y55" i="21" s="1"/>
  <c r="R273" i="21"/>
  <c r="X273" i="21" s="1"/>
  <c r="V273" i="21"/>
  <c r="AB273" i="21" s="1"/>
  <c r="T275" i="21"/>
  <c r="Z275" i="21" s="1"/>
  <c r="T273" i="21"/>
  <c r="Z273" i="21" s="1"/>
  <c r="R275" i="21"/>
  <c r="X275" i="21" s="1"/>
  <c r="V275" i="21"/>
  <c r="AB275" i="21" s="1"/>
  <c r="Q273" i="21"/>
  <c r="U273" i="21"/>
  <c r="AA273" i="21" s="1"/>
  <c r="S275" i="21"/>
  <c r="Y275" i="21" s="1"/>
  <c r="S273" i="21"/>
  <c r="Y273" i="21" s="1"/>
  <c r="Q275" i="21"/>
  <c r="U275" i="21"/>
  <c r="AA275" i="21" s="1"/>
  <c r="R249" i="21"/>
  <c r="X249" i="21" s="1"/>
  <c r="V249" i="21"/>
  <c r="AB249" i="21" s="1"/>
  <c r="T251" i="21"/>
  <c r="Z251" i="21" s="1"/>
  <c r="T249" i="21"/>
  <c r="Z249" i="21" s="1"/>
  <c r="R251" i="21"/>
  <c r="X251" i="21" s="1"/>
  <c r="V251" i="21"/>
  <c r="AB251" i="21" s="1"/>
  <c r="Q249" i="21"/>
  <c r="U249" i="21"/>
  <c r="AA249" i="21" s="1"/>
  <c r="S251" i="21"/>
  <c r="Y251" i="21" s="1"/>
  <c r="Q251" i="21"/>
  <c r="U251" i="21"/>
  <c r="AA251" i="21" s="1"/>
  <c r="S249" i="21"/>
  <c r="Y249" i="21" s="1"/>
  <c r="R233" i="21"/>
  <c r="X233" i="21" s="1"/>
  <c r="V233" i="21"/>
  <c r="AB233" i="21" s="1"/>
  <c r="T235" i="21"/>
  <c r="Z235" i="21" s="1"/>
  <c r="T233" i="21"/>
  <c r="Z233" i="21" s="1"/>
  <c r="R235" i="21"/>
  <c r="X235" i="21" s="1"/>
  <c r="V235" i="21"/>
  <c r="AB235" i="21" s="1"/>
  <c r="Q233" i="21"/>
  <c r="U233" i="21"/>
  <c r="AA233" i="21" s="1"/>
  <c r="S235" i="21"/>
  <c r="Y235" i="21" s="1"/>
  <c r="Q235" i="21"/>
  <c r="U235" i="21"/>
  <c r="AA235" i="21" s="1"/>
  <c r="S233" i="21"/>
  <c r="Y233" i="21" s="1"/>
  <c r="R209" i="21"/>
  <c r="X209" i="21" s="1"/>
  <c r="V209" i="21"/>
  <c r="AB209" i="21" s="1"/>
  <c r="T211" i="21"/>
  <c r="Z211" i="21" s="1"/>
  <c r="T209" i="21"/>
  <c r="Z209" i="21" s="1"/>
  <c r="R211" i="21"/>
  <c r="X211" i="21" s="1"/>
  <c r="V211" i="21"/>
  <c r="AB211" i="21" s="1"/>
  <c r="Q209" i="21"/>
  <c r="U209" i="21"/>
  <c r="AA209" i="21" s="1"/>
  <c r="S211" i="21"/>
  <c r="Y211" i="21" s="1"/>
  <c r="S209" i="21"/>
  <c r="Y209" i="21" s="1"/>
  <c r="Q211" i="21"/>
  <c r="U211" i="21"/>
  <c r="AA211" i="21" s="1"/>
  <c r="R193" i="21"/>
  <c r="X193" i="21" s="1"/>
  <c r="V193" i="21"/>
  <c r="AB193" i="21" s="1"/>
  <c r="T195" i="21"/>
  <c r="Z195" i="21" s="1"/>
  <c r="S193" i="21"/>
  <c r="Y193" i="21" s="1"/>
  <c r="Q195" i="21"/>
  <c r="U195" i="21"/>
  <c r="AA195" i="21" s="1"/>
  <c r="T193" i="21"/>
  <c r="Z193" i="21" s="1"/>
  <c r="R195" i="21"/>
  <c r="X195" i="21" s="1"/>
  <c r="V195" i="21"/>
  <c r="AB195" i="21" s="1"/>
  <c r="Q193" i="21"/>
  <c r="U193" i="21"/>
  <c r="AA193" i="21" s="1"/>
  <c r="S195" i="21"/>
  <c r="Y195" i="21" s="1"/>
  <c r="R177" i="21"/>
  <c r="X177" i="21" s="1"/>
  <c r="V177" i="21"/>
  <c r="AB177" i="21" s="1"/>
  <c r="T179" i="21"/>
  <c r="Z179" i="21" s="1"/>
  <c r="S177" i="21"/>
  <c r="Y177" i="21" s="1"/>
  <c r="Q179" i="21"/>
  <c r="U179" i="21"/>
  <c r="AA179" i="21" s="1"/>
  <c r="T177" i="21"/>
  <c r="Z177" i="21" s="1"/>
  <c r="R179" i="21"/>
  <c r="X179" i="21" s="1"/>
  <c r="V179" i="21"/>
  <c r="AB179" i="21" s="1"/>
  <c r="Q177" i="21"/>
  <c r="U177" i="21"/>
  <c r="AA177" i="21" s="1"/>
  <c r="S179" i="21"/>
  <c r="Y179" i="21" s="1"/>
  <c r="R97" i="21"/>
  <c r="X97" i="21" s="1"/>
  <c r="V97" i="21"/>
  <c r="AB97" i="21" s="1"/>
  <c r="T99" i="21"/>
  <c r="Z99" i="21" s="1"/>
  <c r="S97" i="21"/>
  <c r="Y97" i="21" s="1"/>
  <c r="Q99" i="21"/>
  <c r="U99" i="21"/>
  <c r="AA99" i="21" s="1"/>
  <c r="T97" i="21"/>
  <c r="Z97" i="21" s="1"/>
  <c r="R99" i="21"/>
  <c r="X99" i="21" s="1"/>
  <c r="V99" i="21"/>
  <c r="AB99" i="21" s="1"/>
  <c r="Q97" i="21"/>
  <c r="U97" i="21"/>
  <c r="AA97" i="21" s="1"/>
  <c r="S99" i="21"/>
  <c r="Y99" i="21" s="1"/>
  <c r="R69" i="21"/>
  <c r="X69" i="21" s="1"/>
  <c r="V69" i="21"/>
  <c r="AB69" i="21" s="1"/>
  <c r="T71" i="21"/>
  <c r="Z71" i="21" s="1"/>
  <c r="S69" i="21"/>
  <c r="Y69" i="21" s="1"/>
  <c r="Q71" i="21"/>
  <c r="U71" i="21"/>
  <c r="AA71" i="21" s="1"/>
  <c r="T69" i="21"/>
  <c r="Z69" i="21" s="1"/>
  <c r="R71" i="21"/>
  <c r="X71" i="21" s="1"/>
  <c r="V71" i="21"/>
  <c r="AB71" i="21" s="1"/>
  <c r="Q69" i="21"/>
  <c r="U69" i="21"/>
  <c r="AA69" i="21" s="1"/>
  <c r="S71" i="21"/>
  <c r="Y71" i="21" s="1"/>
  <c r="U27" i="22"/>
  <c r="AA27" i="22" s="1"/>
  <c r="Q27" i="22"/>
  <c r="U25" i="22"/>
  <c r="AA25" i="22" s="1"/>
  <c r="Q25" i="22"/>
  <c r="V27" i="22"/>
  <c r="AB27" i="22" s="1"/>
  <c r="R27" i="22"/>
  <c r="X27" i="22" s="1"/>
  <c r="V25" i="22"/>
  <c r="AB25" i="22" s="1"/>
  <c r="R25" i="22"/>
  <c r="X25" i="22" s="1"/>
  <c r="T27" i="22"/>
  <c r="Z27" i="22" s="1"/>
  <c r="T25" i="22"/>
  <c r="Z25" i="22" s="1"/>
  <c r="S27" i="22"/>
  <c r="Y27" i="22" s="1"/>
  <c r="S25" i="22"/>
  <c r="Y25" i="22" s="1"/>
  <c r="R265" i="21"/>
  <c r="X265" i="21" s="1"/>
  <c r="V265" i="21"/>
  <c r="AB265" i="21" s="1"/>
  <c r="T267" i="21"/>
  <c r="Z267" i="21" s="1"/>
  <c r="T265" i="21"/>
  <c r="Z265" i="21" s="1"/>
  <c r="R267" i="21"/>
  <c r="X267" i="21" s="1"/>
  <c r="V267" i="21"/>
  <c r="AB267" i="21" s="1"/>
  <c r="Q265" i="21"/>
  <c r="U265" i="21"/>
  <c r="AA265" i="21" s="1"/>
  <c r="S267" i="21"/>
  <c r="Y267" i="21" s="1"/>
  <c r="Q267" i="21"/>
  <c r="U267" i="21"/>
  <c r="AA267" i="21" s="1"/>
  <c r="S265" i="21"/>
  <c r="Y265" i="21" s="1"/>
  <c r="R257" i="21"/>
  <c r="X257" i="21" s="1"/>
  <c r="V257" i="21"/>
  <c r="AB257" i="21" s="1"/>
  <c r="T259" i="21"/>
  <c r="Z259" i="21" s="1"/>
  <c r="T257" i="21"/>
  <c r="Z257" i="21" s="1"/>
  <c r="R259" i="21"/>
  <c r="X259" i="21" s="1"/>
  <c r="V259" i="21"/>
  <c r="AB259" i="21" s="1"/>
  <c r="Q257" i="21"/>
  <c r="U257" i="21"/>
  <c r="AA257" i="21" s="1"/>
  <c r="S259" i="21"/>
  <c r="Y259" i="21" s="1"/>
  <c r="S257" i="21"/>
  <c r="Y257" i="21" s="1"/>
  <c r="Q259" i="21"/>
  <c r="U259" i="21"/>
  <c r="AA259" i="21" s="1"/>
  <c r="R225" i="21"/>
  <c r="X225" i="21" s="1"/>
  <c r="V225" i="21"/>
  <c r="AB225" i="21" s="1"/>
  <c r="T227" i="21"/>
  <c r="Z227" i="21" s="1"/>
  <c r="T225" i="21"/>
  <c r="Z225" i="21" s="1"/>
  <c r="R227" i="21"/>
  <c r="X227" i="21" s="1"/>
  <c r="V227" i="21"/>
  <c r="AB227" i="21" s="1"/>
  <c r="Q225" i="21"/>
  <c r="U225" i="21"/>
  <c r="AA225" i="21" s="1"/>
  <c r="S227" i="21"/>
  <c r="Y227" i="21" s="1"/>
  <c r="S225" i="21"/>
  <c r="Y225" i="21" s="1"/>
  <c r="Q227" i="21"/>
  <c r="U227" i="21"/>
  <c r="AA227" i="21" s="1"/>
  <c r="R201" i="21"/>
  <c r="X201" i="21" s="1"/>
  <c r="V201" i="21"/>
  <c r="AB201" i="21" s="1"/>
  <c r="T203" i="21"/>
  <c r="Z203" i="21" s="1"/>
  <c r="S201" i="21"/>
  <c r="Y201" i="21" s="1"/>
  <c r="T201" i="21"/>
  <c r="Z201" i="21" s="1"/>
  <c r="R203" i="21"/>
  <c r="X203" i="21" s="1"/>
  <c r="V203" i="21"/>
  <c r="AB203" i="21" s="1"/>
  <c r="Q201" i="21"/>
  <c r="U201" i="21"/>
  <c r="AA201" i="21" s="1"/>
  <c r="S203" i="21"/>
  <c r="Y203" i="21" s="1"/>
  <c r="Q203" i="21"/>
  <c r="U203" i="21"/>
  <c r="AA203" i="21" s="1"/>
  <c r="R153" i="21"/>
  <c r="X153" i="21" s="1"/>
  <c r="V153" i="21"/>
  <c r="AB153" i="21" s="1"/>
  <c r="T155" i="21"/>
  <c r="Z155" i="21" s="1"/>
  <c r="S153" i="21"/>
  <c r="Y153" i="21" s="1"/>
  <c r="Q155" i="21"/>
  <c r="U155" i="21"/>
  <c r="AA155" i="21" s="1"/>
  <c r="T153" i="21"/>
  <c r="Z153" i="21" s="1"/>
  <c r="R155" i="21"/>
  <c r="X155" i="21" s="1"/>
  <c r="V155" i="21"/>
  <c r="AB155" i="21" s="1"/>
  <c r="Q153" i="21"/>
  <c r="U153" i="21"/>
  <c r="AA153" i="21" s="1"/>
  <c r="S155" i="21"/>
  <c r="Y155" i="21" s="1"/>
  <c r="R145" i="21"/>
  <c r="X145" i="21" s="1"/>
  <c r="V145" i="21"/>
  <c r="AB145" i="21" s="1"/>
  <c r="T147" i="21"/>
  <c r="Z147" i="21" s="1"/>
  <c r="S145" i="21"/>
  <c r="Y145" i="21" s="1"/>
  <c r="Q147" i="21"/>
  <c r="U147" i="21"/>
  <c r="AA147" i="21" s="1"/>
  <c r="T145" i="21"/>
  <c r="Z145" i="21" s="1"/>
  <c r="R147" i="21"/>
  <c r="X147" i="21" s="1"/>
  <c r="V147" i="21"/>
  <c r="AB147" i="21" s="1"/>
  <c r="Q145" i="21"/>
  <c r="U145" i="21"/>
  <c r="AA145" i="21" s="1"/>
  <c r="S147" i="21"/>
  <c r="Y147" i="21" s="1"/>
  <c r="R121" i="21"/>
  <c r="X121" i="21" s="1"/>
  <c r="V121" i="21"/>
  <c r="AB121" i="21" s="1"/>
  <c r="T123" i="21"/>
  <c r="Z123" i="21" s="1"/>
  <c r="S121" i="21"/>
  <c r="Y121" i="21" s="1"/>
  <c r="Q123" i="21"/>
  <c r="U123" i="21"/>
  <c r="AA123" i="21" s="1"/>
  <c r="T121" i="21"/>
  <c r="Z121" i="21" s="1"/>
  <c r="R123" i="21"/>
  <c r="X123" i="21" s="1"/>
  <c r="V123" i="21"/>
  <c r="AB123" i="21" s="1"/>
  <c r="Q121" i="21"/>
  <c r="U121" i="21"/>
  <c r="AA121" i="21" s="1"/>
  <c r="S123" i="21"/>
  <c r="Y123" i="21" s="1"/>
  <c r="U43" i="22"/>
  <c r="AA43" i="22" s="1"/>
  <c r="Q43" i="22"/>
  <c r="U41" i="22"/>
  <c r="AA41" i="22" s="1"/>
  <c r="Q41" i="22"/>
  <c r="V43" i="22"/>
  <c r="AB43" i="22" s="1"/>
  <c r="R43" i="22"/>
  <c r="X43" i="22" s="1"/>
  <c r="V41" i="22"/>
  <c r="AB41" i="22" s="1"/>
  <c r="R41" i="22"/>
  <c r="X41" i="22" s="1"/>
  <c r="T43" i="22"/>
  <c r="Z43" i="22" s="1"/>
  <c r="T41" i="22"/>
  <c r="Z41" i="22" s="1"/>
  <c r="S43" i="22"/>
  <c r="Y43" i="22" s="1"/>
  <c r="S41" i="22"/>
  <c r="Y41" i="22" s="1"/>
  <c r="R169" i="21"/>
  <c r="X169" i="21" s="1"/>
  <c r="V169" i="21"/>
  <c r="AB169" i="21" s="1"/>
  <c r="T171" i="21"/>
  <c r="Z171" i="21" s="1"/>
  <c r="S169" i="21"/>
  <c r="Y169" i="21" s="1"/>
  <c r="Q171" i="21"/>
  <c r="U171" i="21"/>
  <c r="AA171" i="21" s="1"/>
  <c r="T169" i="21"/>
  <c r="Z169" i="21" s="1"/>
  <c r="R171" i="21"/>
  <c r="X171" i="21" s="1"/>
  <c r="V171" i="21"/>
  <c r="AB171" i="21" s="1"/>
  <c r="Q169" i="21"/>
  <c r="U169" i="21"/>
  <c r="AA169" i="21" s="1"/>
  <c r="S171" i="21"/>
  <c r="Y171" i="21" s="1"/>
  <c r="R85" i="21"/>
  <c r="X85" i="21" s="1"/>
  <c r="V85" i="21"/>
  <c r="AB85" i="21" s="1"/>
  <c r="T87" i="21"/>
  <c r="Z87" i="21" s="1"/>
  <c r="S85" i="21"/>
  <c r="Y85" i="21" s="1"/>
  <c r="Q87" i="21"/>
  <c r="U87" i="21"/>
  <c r="AA87" i="21" s="1"/>
  <c r="T85" i="21"/>
  <c r="Z85" i="21" s="1"/>
  <c r="R87" i="21"/>
  <c r="X87" i="21" s="1"/>
  <c r="V87" i="21"/>
  <c r="AB87" i="21" s="1"/>
  <c r="Q85" i="21"/>
  <c r="U85" i="21"/>
  <c r="AA85" i="21" s="1"/>
  <c r="S87" i="21"/>
  <c r="Y87" i="21" s="1"/>
  <c r="R65" i="21"/>
  <c r="X65" i="21" s="1"/>
  <c r="V65" i="21"/>
  <c r="AB65" i="21" s="1"/>
  <c r="T67" i="21"/>
  <c r="Z67" i="21" s="1"/>
  <c r="S65" i="21"/>
  <c r="Y65" i="21" s="1"/>
  <c r="Q67" i="21"/>
  <c r="U67" i="21"/>
  <c r="AA67" i="21" s="1"/>
  <c r="T65" i="21"/>
  <c r="Z65" i="21" s="1"/>
  <c r="R67" i="21"/>
  <c r="X67" i="21" s="1"/>
  <c r="V67" i="21"/>
  <c r="AB67" i="21" s="1"/>
  <c r="Q65" i="21"/>
  <c r="U65" i="21"/>
  <c r="AA65" i="21" s="1"/>
  <c r="S67" i="21"/>
  <c r="Y67" i="21" s="1"/>
  <c r="V103" i="22"/>
  <c r="AB103" i="22" s="1"/>
  <c r="R103" i="22"/>
  <c r="X103" i="22" s="1"/>
  <c r="V101" i="22"/>
  <c r="AB101" i="22" s="1"/>
  <c r="R101" i="22"/>
  <c r="X101" i="22" s="1"/>
  <c r="U103" i="22"/>
  <c r="AA103" i="22" s="1"/>
  <c r="Q103" i="22"/>
  <c r="U101" i="22"/>
  <c r="AA101" i="22" s="1"/>
  <c r="Q101" i="22"/>
  <c r="T103" i="22"/>
  <c r="Z103" i="22" s="1"/>
  <c r="T101" i="22"/>
  <c r="Z101" i="22" s="1"/>
  <c r="S103" i="22"/>
  <c r="Y103" i="22" s="1"/>
  <c r="S101" i="22"/>
  <c r="Y101" i="22" s="1"/>
  <c r="S35" i="22"/>
  <c r="Y35" i="22" s="1"/>
  <c r="S33" i="22"/>
  <c r="Y33" i="22" s="1"/>
  <c r="T35" i="22"/>
  <c r="Z35" i="22" s="1"/>
  <c r="T33" i="22"/>
  <c r="Z33" i="22" s="1"/>
  <c r="V35" i="22"/>
  <c r="AB35" i="22" s="1"/>
  <c r="V33" i="22"/>
  <c r="AB33" i="22" s="1"/>
  <c r="U35" i="22"/>
  <c r="AA35" i="22" s="1"/>
  <c r="U33" i="22"/>
  <c r="AA33" i="22" s="1"/>
  <c r="R35" i="22"/>
  <c r="X35" i="22" s="1"/>
  <c r="R33" i="22"/>
  <c r="X33" i="22" s="1"/>
  <c r="Q35" i="22"/>
  <c r="Q33" i="22"/>
  <c r="T111" i="22"/>
  <c r="Z111" i="22" s="1"/>
  <c r="U111" i="22"/>
  <c r="AA111" i="22" s="1"/>
  <c r="Q111" i="22"/>
  <c r="S111" i="22"/>
  <c r="Y111" i="22" s="1"/>
  <c r="T109" i="22"/>
  <c r="Z109" i="22" s="1"/>
  <c r="R111" i="22"/>
  <c r="X111" i="22" s="1"/>
  <c r="S109" i="22"/>
  <c r="Y109" i="22" s="1"/>
  <c r="V109" i="22"/>
  <c r="AB109" i="22" s="1"/>
  <c r="R109" i="22"/>
  <c r="X109" i="22" s="1"/>
  <c r="V111" i="22"/>
  <c r="AB111" i="22" s="1"/>
  <c r="U109" i="22"/>
  <c r="AA109" i="22" s="1"/>
  <c r="Q109" i="22"/>
  <c r="S83" i="22"/>
  <c r="Y83" i="22" s="1"/>
  <c r="S81" i="22"/>
  <c r="Y81" i="22" s="1"/>
  <c r="V83" i="22"/>
  <c r="AB83" i="22" s="1"/>
  <c r="R83" i="22"/>
  <c r="X83" i="22" s="1"/>
  <c r="V81" i="22"/>
  <c r="AB81" i="22" s="1"/>
  <c r="R81" i="22"/>
  <c r="X81" i="22" s="1"/>
  <c r="U83" i="22"/>
  <c r="AA83" i="22" s="1"/>
  <c r="Q83" i="22"/>
  <c r="U81" i="22"/>
  <c r="AA81" i="22" s="1"/>
  <c r="Q81" i="22"/>
  <c r="T83" i="22"/>
  <c r="Z83" i="22" s="1"/>
  <c r="T81" i="22"/>
  <c r="Z81" i="22" s="1"/>
  <c r="V55" i="22"/>
  <c r="AB55" i="22" s="1"/>
  <c r="R55" i="22"/>
  <c r="X55" i="22" s="1"/>
  <c r="V53" i="22"/>
  <c r="AB53" i="22" s="1"/>
  <c r="R53" i="22"/>
  <c r="X53" i="22" s="1"/>
  <c r="U55" i="22"/>
  <c r="AA55" i="22" s="1"/>
  <c r="Q55" i="22"/>
  <c r="S55" i="22"/>
  <c r="Y55" i="22" s="1"/>
  <c r="S53" i="22"/>
  <c r="Y53" i="22" s="1"/>
  <c r="Q53" i="22"/>
  <c r="T55" i="22"/>
  <c r="Z55" i="22" s="1"/>
  <c r="U53" i="22"/>
  <c r="AA53" i="22" s="1"/>
  <c r="T53" i="22"/>
  <c r="Z53" i="22" s="1"/>
  <c r="S99" i="22"/>
  <c r="Y99" i="22" s="1"/>
  <c r="S97" i="22"/>
  <c r="Y97" i="22" s="1"/>
  <c r="V99" i="22"/>
  <c r="AB99" i="22" s="1"/>
  <c r="R99" i="22"/>
  <c r="X99" i="22" s="1"/>
  <c r="V97" i="22"/>
  <c r="AB97" i="22" s="1"/>
  <c r="R97" i="22"/>
  <c r="X97" i="22" s="1"/>
  <c r="U99" i="22"/>
  <c r="AA99" i="22" s="1"/>
  <c r="Q99" i="22"/>
  <c r="U97" i="22"/>
  <c r="AA97" i="22" s="1"/>
  <c r="Q97" i="22"/>
  <c r="T99" i="22"/>
  <c r="Z99" i="22" s="1"/>
  <c r="T97" i="22"/>
  <c r="Z97" i="22" s="1"/>
  <c r="V71" i="22"/>
  <c r="AB71" i="22" s="1"/>
  <c r="R71" i="22"/>
  <c r="X71" i="22" s="1"/>
  <c r="V69" i="22"/>
  <c r="AB69" i="22" s="1"/>
  <c r="R69" i="22"/>
  <c r="X69" i="22" s="1"/>
  <c r="U71" i="22"/>
  <c r="AA71" i="22" s="1"/>
  <c r="Q71" i="22"/>
  <c r="U69" i="22"/>
  <c r="AA69" i="22" s="1"/>
  <c r="Q69" i="22"/>
  <c r="T71" i="22"/>
  <c r="Z71" i="22" s="1"/>
  <c r="T69" i="22"/>
  <c r="Z69" i="22" s="1"/>
  <c r="S71" i="22"/>
  <c r="Y71" i="22" s="1"/>
  <c r="S69" i="22"/>
  <c r="Y69" i="22" s="1"/>
  <c r="S19" i="22"/>
  <c r="Y19" i="22" s="1"/>
  <c r="S17" i="22"/>
  <c r="Y17" i="22" s="1"/>
  <c r="T19" i="22"/>
  <c r="Z19" i="22" s="1"/>
  <c r="T17" i="22"/>
  <c r="Z17" i="22" s="1"/>
  <c r="R19" i="22"/>
  <c r="X19" i="22" s="1"/>
  <c r="R17" i="22"/>
  <c r="X17" i="22" s="1"/>
  <c r="Q19" i="22"/>
  <c r="Q17" i="22"/>
  <c r="V19" i="22"/>
  <c r="AB19" i="22" s="1"/>
  <c r="V17" i="22"/>
  <c r="AB17" i="22" s="1"/>
  <c r="U19" i="22"/>
  <c r="AA19" i="22" s="1"/>
  <c r="U17" i="22"/>
  <c r="AA17" i="22" s="1"/>
  <c r="U123" i="22"/>
  <c r="AA123" i="22" s="1"/>
  <c r="Q123" i="22"/>
  <c r="U121" i="22"/>
  <c r="AA121" i="22" s="1"/>
  <c r="Q121" i="22"/>
  <c r="V123" i="22"/>
  <c r="AB123" i="22" s="1"/>
  <c r="R123" i="22"/>
  <c r="X123" i="22" s="1"/>
  <c r="V121" i="22"/>
  <c r="AB121" i="22" s="1"/>
  <c r="R121" i="22"/>
  <c r="X121" i="22" s="1"/>
  <c r="T121" i="22"/>
  <c r="Z121" i="22" s="1"/>
  <c r="S121" i="22"/>
  <c r="Y121" i="22" s="1"/>
  <c r="T123" i="22"/>
  <c r="Z123" i="22" s="1"/>
  <c r="S123" i="22"/>
  <c r="Y123" i="22" s="1"/>
  <c r="V7" i="22"/>
  <c r="AB7" i="22" s="1"/>
  <c r="R7" i="22"/>
  <c r="X7" i="22" s="1"/>
  <c r="V5" i="22"/>
  <c r="AB5" i="22" s="1"/>
  <c r="R5" i="22"/>
  <c r="X5" i="22" s="1"/>
  <c r="S7" i="22"/>
  <c r="Y7" i="22" s="1"/>
  <c r="S5" i="22"/>
  <c r="Y5" i="22" s="1"/>
  <c r="U7" i="22"/>
  <c r="AA7" i="22" s="1"/>
  <c r="U5" i="22"/>
  <c r="AA5" i="22" s="1"/>
  <c r="T7" i="22"/>
  <c r="Z7" i="22" s="1"/>
  <c r="T5" i="22"/>
  <c r="Z5" i="22" s="1"/>
  <c r="Q7" i="22"/>
  <c r="Q5" i="22"/>
  <c r="C3" i="22"/>
  <c r="V87" i="22"/>
  <c r="AB87" i="22" s="1"/>
  <c r="R87" i="22"/>
  <c r="X87" i="22" s="1"/>
  <c r="V85" i="22"/>
  <c r="AB85" i="22" s="1"/>
  <c r="R85" i="22"/>
  <c r="X85" i="22" s="1"/>
  <c r="U87" i="22"/>
  <c r="AA87" i="22" s="1"/>
  <c r="Q87" i="22"/>
  <c r="U85" i="22"/>
  <c r="AA85" i="22" s="1"/>
  <c r="Q85" i="22"/>
  <c r="T87" i="22"/>
  <c r="Z87" i="22" s="1"/>
  <c r="T85" i="22"/>
  <c r="Z85" i="22" s="1"/>
  <c r="S87" i="22"/>
  <c r="Y87" i="22" s="1"/>
  <c r="S85" i="22"/>
  <c r="Y85" i="22" s="1"/>
  <c r="S67" i="22"/>
  <c r="Y67" i="22" s="1"/>
  <c r="S65" i="22"/>
  <c r="Y65" i="22" s="1"/>
  <c r="V67" i="22"/>
  <c r="AB67" i="22" s="1"/>
  <c r="R67" i="22"/>
  <c r="X67" i="22" s="1"/>
  <c r="V65" i="22"/>
  <c r="AB65" i="22" s="1"/>
  <c r="R65" i="22"/>
  <c r="X65" i="22" s="1"/>
  <c r="U67" i="22"/>
  <c r="AA67" i="22" s="1"/>
  <c r="Q67" i="22"/>
  <c r="U65" i="22"/>
  <c r="AA65" i="22" s="1"/>
  <c r="Q65" i="22"/>
  <c r="T67" i="22"/>
  <c r="Z67" i="22" s="1"/>
  <c r="T65" i="22"/>
  <c r="Z65" i="22" s="1"/>
  <c r="T51" i="21"/>
  <c r="Z51" i="21" s="1"/>
  <c r="Q51" i="21"/>
  <c r="U51" i="21"/>
  <c r="AA51" i="21" s="1"/>
  <c r="R51" i="21"/>
  <c r="V51" i="21"/>
  <c r="AB51" i="21" s="1"/>
  <c r="S51" i="21"/>
  <c r="Y51" i="21" s="1"/>
  <c r="U107" i="22"/>
  <c r="AA107" i="22" s="1"/>
  <c r="Q107" i="22"/>
  <c r="U105" i="22"/>
  <c r="AA105" i="22" s="1"/>
  <c r="Q105" i="22"/>
  <c r="T107" i="22"/>
  <c r="Z107" i="22" s="1"/>
  <c r="T105" i="22"/>
  <c r="Z105" i="22" s="1"/>
  <c r="S107" i="22"/>
  <c r="Y107" i="22" s="1"/>
  <c r="S105" i="22"/>
  <c r="Y105" i="22" s="1"/>
  <c r="V107" i="22"/>
  <c r="AB107" i="22" s="1"/>
  <c r="R107" i="22"/>
  <c r="X107" i="22" s="1"/>
  <c r="V105" i="22"/>
  <c r="AB105" i="22" s="1"/>
  <c r="R105" i="22"/>
  <c r="X105" i="22" s="1"/>
  <c r="T31" i="22"/>
  <c r="Z31" i="22" s="1"/>
  <c r="T29" i="22"/>
  <c r="Z29" i="22" s="1"/>
  <c r="U31" i="22"/>
  <c r="AA31" i="22" s="1"/>
  <c r="Q31" i="22"/>
  <c r="U29" i="22"/>
  <c r="AA29" i="22" s="1"/>
  <c r="Q29" i="22"/>
  <c r="V31" i="22"/>
  <c r="AB31" i="22" s="1"/>
  <c r="V29" i="22"/>
  <c r="AB29" i="22" s="1"/>
  <c r="S31" i="22"/>
  <c r="Y31" i="22" s="1"/>
  <c r="S29" i="22"/>
  <c r="Y29" i="22" s="1"/>
  <c r="R31" i="22"/>
  <c r="X31" i="22" s="1"/>
  <c r="R29" i="22"/>
  <c r="X29" i="22" s="1"/>
  <c r="S115" i="22"/>
  <c r="Y115" i="22" s="1"/>
  <c r="S113" i="22"/>
  <c r="Y113" i="22" s="1"/>
  <c r="T115" i="22"/>
  <c r="Z115" i="22" s="1"/>
  <c r="T113" i="22"/>
  <c r="Z113" i="22" s="1"/>
  <c r="Q115" i="22"/>
  <c r="U113" i="22"/>
  <c r="AA113" i="22" s="1"/>
  <c r="V115" i="22"/>
  <c r="AB115" i="22" s="1"/>
  <c r="R113" i="22"/>
  <c r="X113" i="22" s="1"/>
  <c r="U115" i="22"/>
  <c r="AA115" i="22" s="1"/>
  <c r="Q113" i="22"/>
  <c r="R115" i="22"/>
  <c r="X115" i="22" s="1"/>
  <c r="V113" i="22"/>
  <c r="AB113" i="22" s="1"/>
  <c r="T79" i="22"/>
  <c r="Z79" i="22" s="1"/>
  <c r="T77" i="22"/>
  <c r="Z77" i="22" s="1"/>
  <c r="S79" i="22"/>
  <c r="Y79" i="22" s="1"/>
  <c r="S77" i="22"/>
  <c r="Y77" i="22" s="1"/>
  <c r="V79" i="22"/>
  <c r="AB79" i="22" s="1"/>
  <c r="R79" i="22"/>
  <c r="X79" i="22" s="1"/>
  <c r="V77" i="22"/>
  <c r="AB77" i="22" s="1"/>
  <c r="R77" i="22"/>
  <c r="X77" i="22" s="1"/>
  <c r="U79" i="22"/>
  <c r="AA79" i="22" s="1"/>
  <c r="Q79" i="22"/>
  <c r="U77" i="22"/>
  <c r="AA77" i="22" s="1"/>
  <c r="Q77" i="22"/>
  <c r="U59" i="22"/>
  <c r="AA59" i="22" s="1"/>
  <c r="Q59" i="22"/>
  <c r="U57" i="22"/>
  <c r="AA57" i="22" s="1"/>
  <c r="Q57" i="22"/>
  <c r="T59" i="22"/>
  <c r="Z59" i="22" s="1"/>
  <c r="T57" i="22"/>
  <c r="Z57" i="22" s="1"/>
  <c r="V59" i="22"/>
  <c r="AB59" i="22" s="1"/>
  <c r="R59" i="22"/>
  <c r="X59" i="22" s="1"/>
  <c r="V57" i="22"/>
  <c r="AB57" i="22" s="1"/>
  <c r="R57" i="22"/>
  <c r="X57" i="22" s="1"/>
  <c r="S57" i="22"/>
  <c r="Y57" i="22" s="1"/>
  <c r="S59" i="22"/>
  <c r="Y59" i="22" s="1"/>
  <c r="T95" i="22"/>
  <c r="Z95" i="22" s="1"/>
  <c r="T93" i="22"/>
  <c r="Z93" i="22" s="1"/>
  <c r="S95" i="22"/>
  <c r="Y95" i="22" s="1"/>
  <c r="S93" i="22"/>
  <c r="Y93" i="22" s="1"/>
  <c r="V95" i="22"/>
  <c r="AB95" i="22" s="1"/>
  <c r="R95" i="22"/>
  <c r="X95" i="22" s="1"/>
  <c r="V93" i="22"/>
  <c r="AB93" i="22" s="1"/>
  <c r="R93" i="22"/>
  <c r="X93" i="22" s="1"/>
  <c r="U95" i="22"/>
  <c r="AA95" i="22" s="1"/>
  <c r="Q95" i="22"/>
  <c r="U93" i="22"/>
  <c r="AA93" i="22" s="1"/>
  <c r="Q93" i="22"/>
  <c r="U75" i="22"/>
  <c r="AA75" i="22" s="1"/>
  <c r="Q75" i="22"/>
  <c r="U73" i="22"/>
  <c r="AA73" i="22" s="1"/>
  <c r="Q73" i="22"/>
  <c r="T75" i="22"/>
  <c r="Z75" i="22" s="1"/>
  <c r="T73" i="22"/>
  <c r="Z73" i="22" s="1"/>
  <c r="S75" i="22"/>
  <c r="Y75" i="22" s="1"/>
  <c r="S73" i="22"/>
  <c r="Y73" i="22" s="1"/>
  <c r="V75" i="22"/>
  <c r="AB75" i="22" s="1"/>
  <c r="R75" i="22"/>
  <c r="X75" i="22" s="1"/>
  <c r="V73" i="22"/>
  <c r="AB73" i="22" s="1"/>
  <c r="R73" i="22"/>
  <c r="X73" i="22" s="1"/>
  <c r="T15" i="22"/>
  <c r="Z15" i="22" s="1"/>
  <c r="T13" i="22"/>
  <c r="Z13" i="22" s="1"/>
  <c r="U15" i="22"/>
  <c r="AA15" i="22" s="1"/>
  <c r="Q15" i="22"/>
  <c r="U13" i="22"/>
  <c r="AA13" i="22" s="1"/>
  <c r="Q13" i="22"/>
  <c r="S15" i="22"/>
  <c r="Y15" i="22" s="1"/>
  <c r="S13" i="22"/>
  <c r="Y13" i="22" s="1"/>
  <c r="R15" i="22"/>
  <c r="X15" i="22" s="1"/>
  <c r="R13" i="22"/>
  <c r="X13" i="22" s="1"/>
  <c r="V15" i="22"/>
  <c r="AB15" i="22" s="1"/>
  <c r="V13" i="22"/>
  <c r="AB13" i="22" s="1"/>
  <c r="V119" i="22"/>
  <c r="AB119" i="22" s="1"/>
  <c r="R119" i="22"/>
  <c r="X119" i="22" s="1"/>
  <c r="V117" i="22"/>
  <c r="AB117" i="22" s="1"/>
  <c r="R117" i="22"/>
  <c r="X117" i="22" s="1"/>
  <c r="S119" i="22"/>
  <c r="Y119" i="22" s="1"/>
  <c r="S117" i="22"/>
  <c r="Y117" i="22" s="1"/>
  <c r="T119" i="22"/>
  <c r="Z119" i="22" s="1"/>
  <c r="Q119" i="22"/>
  <c r="U117" i="22"/>
  <c r="AA117" i="22" s="1"/>
  <c r="T117" i="22"/>
  <c r="Z117" i="22" s="1"/>
  <c r="U119" i="22"/>
  <c r="AA119" i="22" s="1"/>
  <c r="Q117" i="22"/>
  <c r="U11" i="22"/>
  <c r="AA11" i="22" s="1"/>
  <c r="Q11" i="22"/>
  <c r="U9" i="22"/>
  <c r="AA9" i="22" s="1"/>
  <c r="Q9" i="22"/>
  <c r="V11" i="22"/>
  <c r="AB11" i="22" s="1"/>
  <c r="R11" i="22"/>
  <c r="X11" i="22" s="1"/>
  <c r="V9" i="22"/>
  <c r="AB9" i="22" s="1"/>
  <c r="R9" i="22"/>
  <c r="X9" i="22" s="1"/>
  <c r="T11" i="22"/>
  <c r="Z11" i="22" s="1"/>
  <c r="T9" i="22"/>
  <c r="Z9" i="22" s="1"/>
  <c r="S11" i="22"/>
  <c r="Y11" i="22" s="1"/>
  <c r="S9" i="22"/>
  <c r="Y9" i="22" s="1"/>
  <c r="U91" i="22"/>
  <c r="AA91" i="22" s="1"/>
  <c r="Q91" i="22"/>
  <c r="U89" i="22"/>
  <c r="AA89" i="22" s="1"/>
  <c r="Q89" i="22"/>
  <c r="T91" i="22"/>
  <c r="Z91" i="22" s="1"/>
  <c r="T89" i="22"/>
  <c r="Z89" i="22" s="1"/>
  <c r="S91" i="22"/>
  <c r="Y91" i="22" s="1"/>
  <c r="S89" i="22"/>
  <c r="Y89" i="22" s="1"/>
  <c r="V91" i="22"/>
  <c r="AB91" i="22" s="1"/>
  <c r="R91" i="22"/>
  <c r="X91" i="22" s="1"/>
  <c r="V89" i="22"/>
  <c r="AB89" i="22" s="1"/>
  <c r="R89" i="22"/>
  <c r="X89" i="22" s="1"/>
  <c r="T63" i="22"/>
  <c r="Z63" i="22" s="1"/>
  <c r="T61" i="22"/>
  <c r="Z61" i="22" s="1"/>
  <c r="S63" i="22"/>
  <c r="Y63" i="22" s="1"/>
  <c r="S61" i="22"/>
  <c r="Y61" i="22" s="1"/>
  <c r="V63" i="22"/>
  <c r="AB63" i="22" s="1"/>
  <c r="R63" i="22"/>
  <c r="X63" i="22" s="1"/>
  <c r="V61" i="22"/>
  <c r="AB61" i="22" s="1"/>
  <c r="R61" i="22"/>
  <c r="X61" i="22" s="1"/>
  <c r="U63" i="22"/>
  <c r="AA63" i="22" s="1"/>
  <c r="Q63" i="22"/>
  <c r="U61" i="22"/>
  <c r="AA61" i="22" s="1"/>
  <c r="Q61" i="22"/>
  <c r="U39" i="21"/>
  <c r="AA39" i="21" s="1"/>
  <c r="Q39" i="21"/>
  <c r="U37" i="21"/>
  <c r="AA37" i="21" s="1"/>
  <c r="Q37" i="21"/>
  <c r="V39" i="21"/>
  <c r="AB39" i="21" s="1"/>
  <c r="R39" i="21"/>
  <c r="X39" i="21" s="1"/>
  <c r="V37" i="21"/>
  <c r="AB37" i="21" s="1"/>
  <c r="R37" i="21"/>
  <c r="X37" i="21" s="1"/>
  <c r="T39" i="21"/>
  <c r="Z39" i="21" s="1"/>
  <c r="T37" i="21"/>
  <c r="Z37" i="21" s="1"/>
  <c r="S39" i="21"/>
  <c r="Y39" i="21" s="1"/>
  <c r="S37" i="21"/>
  <c r="Y37" i="21" s="1"/>
  <c r="S19" i="21"/>
  <c r="Y19" i="21" s="1"/>
  <c r="S17" i="21"/>
  <c r="Y17" i="21" s="1"/>
  <c r="V19" i="21"/>
  <c r="AB19" i="21" s="1"/>
  <c r="Q19" i="21"/>
  <c r="Q17" i="21"/>
  <c r="U19" i="21"/>
  <c r="AA19" i="21" s="1"/>
  <c r="U17" i="21"/>
  <c r="AA17" i="21" s="1"/>
  <c r="T19" i="21"/>
  <c r="Z19" i="21" s="1"/>
  <c r="T17" i="21"/>
  <c r="Z17" i="21" s="1"/>
  <c r="R19" i="21"/>
  <c r="X19" i="21" s="1"/>
  <c r="R17" i="21"/>
  <c r="X17" i="21" s="1"/>
  <c r="V17" i="21"/>
  <c r="AB17" i="21" s="1"/>
  <c r="V23" i="21"/>
  <c r="AB23" i="21" s="1"/>
  <c r="R23" i="21"/>
  <c r="X23" i="21" s="1"/>
  <c r="V21" i="21"/>
  <c r="AB21" i="21" s="1"/>
  <c r="R21" i="21"/>
  <c r="X21" i="21" s="1"/>
  <c r="Q21" i="21"/>
  <c r="U21" i="21"/>
  <c r="AA21" i="21" s="1"/>
  <c r="T23" i="21"/>
  <c r="Z23" i="21" s="1"/>
  <c r="T21" i="21"/>
  <c r="Z21" i="21" s="1"/>
  <c r="S23" i="21"/>
  <c r="Y23" i="21" s="1"/>
  <c r="S21" i="21"/>
  <c r="Y21" i="21" s="1"/>
  <c r="Q23" i="21"/>
  <c r="U23" i="21"/>
  <c r="AA23" i="21" s="1"/>
  <c r="T43" i="21"/>
  <c r="Z43" i="21" s="1"/>
  <c r="T41" i="21"/>
  <c r="Z41" i="21" s="1"/>
  <c r="U43" i="21"/>
  <c r="AA43" i="21" s="1"/>
  <c r="Q43" i="21"/>
  <c r="U41" i="21"/>
  <c r="AA41" i="21" s="1"/>
  <c r="Q41" i="21"/>
  <c r="S43" i="21"/>
  <c r="Y43" i="21" s="1"/>
  <c r="S41" i="21"/>
  <c r="Y41" i="21" s="1"/>
  <c r="R43" i="21"/>
  <c r="X43" i="21" s="1"/>
  <c r="R41" i="21"/>
  <c r="X41" i="21" s="1"/>
  <c r="V43" i="21"/>
  <c r="AB43" i="21" s="1"/>
  <c r="V41" i="21"/>
  <c r="AB41" i="21" s="1"/>
  <c r="T15" i="21"/>
  <c r="Z15" i="21" s="1"/>
  <c r="T13" i="21"/>
  <c r="Z13" i="21" s="1"/>
  <c r="S13" i="21"/>
  <c r="Y13" i="21" s="1"/>
  <c r="Q13" i="21"/>
  <c r="R15" i="21"/>
  <c r="X15" i="21" s="1"/>
  <c r="Q15" i="21"/>
  <c r="U15" i="21"/>
  <c r="AA15" i="21" s="1"/>
  <c r="U13" i="21"/>
  <c r="AA13" i="21" s="1"/>
  <c r="S15" i="21"/>
  <c r="Y15" i="21" s="1"/>
  <c r="R13" i="21"/>
  <c r="X13" i="21" s="1"/>
  <c r="V15" i="21"/>
  <c r="AB15" i="21" s="1"/>
  <c r="V13" i="21"/>
  <c r="AB13" i="21" s="1"/>
  <c r="U27" i="21"/>
  <c r="AA27" i="21" s="1"/>
  <c r="Q27" i="21"/>
  <c r="U25" i="21"/>
  <c r="AA25" i="21" s="1"/>
  <c r="Q25" i="21"/>
  <c r="V25" i="21"/>
  <c r="AB25" i="21" s="1"/>
  <c r="T27" i="21"/>
  <c r="Z27" i="21" s="1"/>
  <c r="S27" i="21"/>
  <c r="Y27" i="21" s="1"/>
  <c r="S25" i="21"/>
  <c r="Y25" i="21" s="1"/>
  <c r="R27" i="21"/>
  <c r="X27" i="21" s="1"/>
  <c r="R25" i="21"/>
  <c r="X25" i="21" s="1"/>
  <c r="V27" i="21"/>
  <c r="AB27" i="21" s="1"/>
  <c r="T25" i="21"/>
  <c r="Z25" i="21" s="1"/>
  <c r="S47" i="21"/>
  <c r="Y47" i="21" s="1"/>
  <c r="S45" i="21"/>
  <c r="Y45" i="21" s="1"/>
  <c r="T47" i="21"/>
  <c r="Z47" i="21" s="1"/>
  <c r="T45" i="21"/>
  <c r="Z45" i="21" s="1"/>
  <c r="U47" i="21"/>
  <c r="AA47" i="21" s="1"/>
  <c r="U45" i="21"/>
  <c r="AA45" i="21" s="1"/>
  <c r="R47" i="21"/>
  <c r="X47" i="21" s="1"/>
  <c r="R45" i="21"/>
  <c r="X45" i="21" s="1"/>
  <c r="Q47" i="21"/>
  <c r="Q45" i="21"/>
  <c r="V47" i="21"/>
  <c r="AB47" i="21" s="1"/>
  <c r="V45" i="21"/>
  <c r="AB45" i="21" s="1"/>
  <c r="S35" i="21"/>
  <c r="Y35" i="21" s="1"/>
  <c r="S33" i="21"/>
  <c r="Y33" i="21" s="1"/>
  <c r="T33" i="21"/>
  <c r="Z33" i="21" s="1"/>
  <c r="V35" i="21"/>
  <c r="AB35" i="21" s="1"/>
  <c r="Q35" i="21"/>
  <c r="V33" i="21"/>
  <c r="AB33" i="21" s="1"/>
  <c r="Q33" i="21"/>
  <c r="U35" i="21"/>
  <c r="AA35" i="21" s="1"/>
  <c r="U33" i="21"/>
  <c r="AA33" i="21" s="1"/>
  <c r="T35" i="21"/>
  <c r="Z35" i="21" s="1"/>
  <c r="R35" i="21"/>
  <c r="X35" i="21" s="1"/>
  <c r="R33" i="21"/>
  <c r="X33" i="21" s="1"/>
  <c r="R7" i="21"/>
  <c r="X7" i="21" s="1"/>
  <c r="R5" i="21"/>
  <c r="X5" i="21" s="1"/>
  <c r="Q7" i="21"/>
  <c r="U5" i="21"/>
  <c r="AA5" i="21" s="1"/>
  <c r="C3" i="21"/>
  <c r="T7" i="21"/>
  <c r="Z7" i="21" s="1"/>
  <c r="T5" i="21"/>
  <c r="Z5" i="21" s="1"/>
  <c r="S7" i="21"/>
  <c r="Y7" i="21" s="1"/>
  <c r="S5" i="21"/>
  <c r="Y5" i="21" s="1"/>
  <c r="V7" i="21"/>
  <c r="AB7" i="21" s="1"/>
  <c r="V5" i="21"/>
  <c r="AB5" i="21" s="1"/>
  <c r="U7" i="21"/>
  <c r="AA7" i="21" s="1"/>
  <c r="Q5" i="21"/>
  <c r="X51" i="21"/>
  <c r="V49" i="21"/>
  <c r="AB49" i="21" s="1"/>
  <c r="R49" i="21"/>
  <c r="X49" i="21" s="1"/>
  <c r="T49" i="21"/>
  <c r="Z49" i="21" s="1"/>
  <c r="S49" i="21"/>
  <c r="Y49" i="21" s="1"/>
  <c r="U49" i="21"/>
  <c r="AA49" i="21" s="1"/>
  <c r="Q49" i="21"/>
  <c r="T31" i="21"/>
  <c r="Z31" i="21" s="1"/>
  <c r="T29" i="21"/>
  <c r="Z29" i="21" s="1"/>
  <c r="U29" i="21"/>
  <c r="AA29" i="21" s="1"/>
  <c r="S29" i="21"/>
  <c r="Y29" i="21" s="1"/>
  <c r="R31" i="21"/>
  <c r="X31" i="21" s="1"/>
  <c r="R29" i="21"/>
  <c r="X29" i="21" s="1"/>
  <c r="V31" i="21"/>
  <c r="AB31" i="21" s="1"/>
  <c r="Q31" i="21"/>
  <c r="V29" i="21"/>
  <c r="AB29" i="21" s="1"/>
  <c r="Q29" i="21"/>
  <c r="U31" i="21"/>
  <c r="AA31" i="21" s="1"/>
  <c r="S31" i="21"/>
  <c r="Y31" i="21" s="1"/>
  <c r="Q11" i="21"/>
  <c r="U9" i="21"/>
  <c r="AA9" i="21" s="1"/>
  <c r="T9" i="21"/>
  <c r="Z9" i="21" s="1"/>
  <c r="S11" i="21"/>
  <c r="Y11" i="21" s="1"/>
  <c r="V11" i="21"/>
  <c r="AB11" i="21" s="1"/>
  <c r="R11" i="21"/>
  <c r="X11" i="21" s="1"/>
  <c r="V9" i="21"/>
  <c r="AB9" i="21" s="1"/>
  <c r="R9" i="21"/>
  <c r="X9" i="21" s="1"/>
  <c r="U11" i="21"/>
  <c r="AA11" i="21" s="1"/>
  <c r="Q9" i="21"/>
  <c r="T11" i="21"/>
  <c r="Z11" i="21" s="1"/>
  <c r="S9" i="21"/>
  <c r="Y9" i="21" s="1"/>
  <c r="Q53" i="1"/>
  <c r="V61" i="1"/>
  <c r="AB61" i="1" s="1"/>
  <c r="U23" i="19"/>
  <c r="AA23" i="19" s="1"/>
  <c r="Q23" i="19"/>
  <c r="T23" i="19"/>
  <c r="Z23" i="19" s="1"/>
  <c r="S21" i="19"/>
  <c r="Y21" i="19" s="1"/>
  <c r="R23" i="19"/>
  <c r="X23" i="19" s="1"/>
  <c r="Q21" i="19"/>
  <c r="S23" i="19"/>
  <c r="Y23" i="19" s="1"/>
  <c r="V21" i="19"/>
  <c r="AB21" i="19" s="1"/>
  <c r="R21" i="19"/>
  <c r="X21" i="19" s="1"/>
  <c r="V23" i="19"/>
  <c r="AB23" i="19" s="1"/>
  <c r="T21" i="19"/>
  <c r="Z21" i="19" s="1"/>
  <c r="U21" i="19"/>
  <c r="AA21" i="19" s="1"/>
  <c r="S51" i="19"/>
  <c r="Y51" i="19" s="1"/>
  <c r="S49" i="19"/>
  <c r="Y49" i="19" s="1"/>
  <c r="V51" i="19"/>
  <c r="AB51" i="19" s="1"/>
  <c r="R51" i="19"/>
  <c r="X51" i="19" s="1"/>
  <c r="V49" i="19"/>
  <c r="AB49" i="19" s="1"/>
  <c r="R49" i="19"/>
  <c r="X49" i="19" s="1"/>
  <c r="Q51" i="19"/>
  <c r="Q49" i="19"/>
  <c r="U49" i="19"/>
  <c r="AA49" i="19" s="1"/>
  <c r="U51" i="19"/>
  <c r="AA51" i="19" s="1"/>
  <c r="T51" i="19"/>
  <c r="Z51" i="19" s="1"/>
  <c r="T49" i="19"/>
  <c r="Z49" i="19" s="1"/>
  <c r="T27" i="19"/>
  <c r="Z27" i="19" s="1"/>
  <c r="T25" i="19"/>
  <c r="Z25" i="19" s="1"/>
  <c r="S27" i="19"/>
  <c r="Y27" i="19" s="1"/>
  <c r="S25" i="19"/>
  <c r="Y25" i="19" s="1"/>
  <c r="V25" i="19"/>
  <c r="AB25" i="19" s="1"/>
  <c r="R27" i="19"/>
  <c r="X27" i="19" s="1"/>
  <c r="R25" i="19"/>
  <c r="X25" i="19" s="1"/>
  <c r="V27" i="19"/>
  <c r="AB27" i="19" s="1"/>
  <c r="Q27" i="19"/>
  <c r="Q25" i="19"/>
  <c r="U27" i="19"/>
  <c r="AA27" i="19" s="1"/>
  <c r="U25" i="19"/>
  <c r="AA25" i="19" s="1"/>
  <c r="T47" i="19"/>
  <c r="Z47" i="19" s="1"/>
  <c r="T45" i="19"/>
  <c r="Z45" i="19" s="1"/>
  <c r="S47" i="19"/>
  <c r="Y47" i="19" s="1"/>
  <c r="S45" i="19"/>
  <c r="Y45" i="19" s="1"/>
  <c r="R47" i="19"/>
  <c r="X47" i="19" s="1"/>
  <c r="R45" i="19"/>
  <c r="X45" i="19" s="1"/>
  <c r="Q47" i="19"/>
  <c r="Q45" i="19"/>
  <c r="V45" i="19"/>
  <c r="AB45" i="19" s="1"/>
  <c r="U47" i="19"/>
  <c r="AA47" i="19" s="1"/>
  <c r="U45" i="19"/>
  <c r="AA45" i="19" s="1"/>
  <c r="V47" i="19"/>
  <c r="AB47" i="19" s="1"/>
  <c r="U39" i="19"/>
  <c r="AA39" i="19" s="1"/>
  <c r="Q39" i="19"/>
  <c r="U37" i="19"/>
  <c r="AA37" i="19" s="1"/>
  <c r="Q37" i="19"/>
  <c r="V39" i="19"/>
  <c r="AB39" i="19" s="1"/>
  <c r="V37" i="19"/>
  <c r="AB37" i="19" s="1"/>
  <c r="S39" i="19"/>
  <c r="Y39" i="19" s="1"/>
  <c r="T39" i="19"/>
  <c r="Z39" i="19" s="1"/>
  <c r="T37" i="19"/>
  <c r="Z37" i="19" s="1"/>
  <c r="R39" i="19"/>
  <c r="X39" i="19" s="1"/>
  <c r="R37" i="19"/>
  <c r="X37" i="19" s="1"/>
  <c r="S37" i="19"/>
  <c r="Y37" i="19" s="1"/>
  <c r="U15" i="19"/>
  <c r="AA15" i="19" s="1"/>
  <c r="Q15" i="19"/>
  <c r="U13" i="19"/>
  <c r="AA13" i="19" s="1"/>
  <c r="Q13" i="19"/>
  <c r="T15" i="19"/>
  <c r="Z15" i="19" s="1"/>
  <c r="T13" i="19"/>
  <c r="Z13" i="19" s="1"/>
  <c r="V15" i="19"/>
  <c r="AB15" i="19" s="1"/>
  <c r="R15" i="19"/>
  <c r="X15" i="19" s="1"/>
  <c r="V13" i="19"/>
  <c r="AB13" i="19" s="1"/>
  <c r="R13" i="19"/>
  <c r="X13" i="19" s="1"/>
  <c r="S15" i="19"/>
  <c r="Y15" i="19" s="1"/>
  <c r="S13" i="19"/>
  <c r="Y13" i="19" s="1"/>
  <c r="S31" i="19"/>
  <c r="Y31" i="19" s="1"/>
  <c r="S29" i="19"/>
  <c r="Y29" i="19" s="1"/>
  <c r="R31" i="19"/>
  <c r="X31" i="19" s="1"/>
  <c r="R29" i="19"/>
  <c r="X29" i="19" s="1"/>
  <c r="V31" i="19"/>
  <c r="AB31" i="19" s="1"/>
  <c r="Q31" i="19"/>
  <c r="V29" i="19"/>
  <c r="AB29" i="19" s="1"/>
  <c r="Q29" i="19"/>
  <c r="U29" i="19"/>
  <c r="AA29" i="19" s="1"/>
  <c r="T31" i="19"/>
  <c r="Z31" i="19" s="1"/>
  <c r="T29" i="19"/>
  <c r="Z29" i="19" s="1"/>
  <c r="U31" i="19"/>
  <c r="AA31" i="19" s="1"/>
  <c r="S7" i="19"/>
  <c r="Y7" i="19" s="1"/>
  <c r="C3" i="19"/>
  <c r="V7" i="19"/>
  <c r="AB7" i="19" s="1"/>
  <c r="R7" i="19"/>
  <c r="X7" i="19" s="1"/>
  <c r="V5" i="19"/>
  <c r="AB5" i="19" s="1"/>
  <c r="R5" i="19"/>
  <c r="X5" i="19" s="1"/>
  <c r="U7" i="19"/>
  <c r="AA7" i="19" s="1"/>
  <c r="Q5" i="19"/>
  <c r="T7" i="19"/>
  <c r="Z7" i="19" s="1"/>
  <c r="T5" i="19"/>
  <c r="Z5" i="19" s="1"/>
  <c r="S5" i="19"/>
  <c r="Y5" i="19" s="1"/>
  <c r="Q7" i="19"/>
  <c r="U5" i="19"/>
  <c r="AA5" i="19" s="1"/>
  <c r="U43" i="19"/>
  <c r="AA43" i="19" s="1"/>
  <c r="Q43" i="19"/>
  <c r="T43" i="19"/>
  <c r="Z43" i="19" s="1"/>
  <c r="T41" i="19"/>
  <c r="Z41" i="19" s="1"/>
  <c r="S43" i="19"/>
  <c r="Y43" i="19" s="1"/>
  <c r="U41" i="19"/>
  <c r="AA41" i="19" s="1"/>
  <c r="R43" i="19"/>
  <c r="X43" i="19" s="1"/>
  <c r="S41" i="19"/>
  <c r="Y41" i="19" s="1"/>
  <c r="R41" i="19"/>
  <c r="X41" i="19" s="1"/>
  <c r="V43" i="19"/>
  <c r="AB43" i="19" s="1"/>
  <c r="V41" i="19"/>
  <c r="AB41" i="19" s="1"/>
  <c r="Q41" i="19"/>
  <c r="T19" i="19"/>
  <c r="Z19" i="19" s="1"/>
  <c r="T17" i="19"/>
  <c r="Z17" i="19" s="1"/>
  <c r="S19" i="19"/>
  <c r="Y19" i="19" s="1"/>
  <c r="S17" i="19"/>
  <c r="Y17" i="19" s="1"/>
  <c r="R17" i="19"/>
  <c r="X17" i="19" s="1"/>
  <c r="R19" i="19"/>
  <c r="X19" i="19" s="1"/>
  <c r="U19" i="19"/>
  <c r="AA19" i="19" s="1"/>
  <c r="Q19" i="19"/>
  <c r="U17" i="19"/>
  <c r="AA17" i="19" s="1"/>
  <c r="Q17" i="19"/>
  <c r="V19" i="19"/>
  <c r="AB19" i="19" s="1"/>
  <c r="V17" i="19"/>
  <c r="AB17" i="19" s="1"/>
  <c r="V35" i="19"/>
  <c r="AB35" i="19" s="1"/>
  <c r="R35" i="19"/>
  <c r="X35" i="19" s="1"/>
  <c r="V33" i="19"/>
  <c r="AB33" i="19" s="1"/>
  <c r="R33" i="19"/>
  <c r="X33" i="19" s="1"/>
  <c r="Q35" i="19"/>
  <c r="Q33" i="19"/>
  <c r="T33" i="19"/>
  <c r="Z33" i="19" s="1"/>
  <c r="U35" i="19"/>
  <c r="AA35" i="19" s="1"/>
  <c r="U33" i="19"/>
  <c r="AA33" i="19" s="1"/>
  <c r="T35" i="19"/>
  <c r="Z35" i="19" s="1"/>
  <c r="S35" i="19"/>
  <c r="Y35" i="19" s="1"/>
  <c r="S33" i="19"/>
  <c r="Y33" i="19" s="1"/>
  <c r="V11" i="19"/>
  <c r="AB11" i="19" s="1"/>
  <c r="R11" i="19"/>
  <c r="X11" i="19" s="1"/>
  <c r="V9" i="19"/>
  <c r="AB9" i="19" s="1"/>
  <c r="T11" i="19"/>
  <c r="Z11" i="19" s="1"/>
  <c r="U11" i="19"/>
  <c r="AA11" i="19" s="1"/>
  <c r="Q11" i="19"/>
  <c r="U9" i="19"/>
  <c r="AA9" i="19" s="1"/>
  <c r="Q9" i="19"/>
  <c r="S11" i="19"/>
  <c r="Y11" i="19" s="1"/>
  <c r="S9" i="19"/>
  <c r="Y9" i="19" s="1"/>
  <c r="R9" i="19"/>
  <c r="X9" i="19" s="1"/>
  <c r="T9" i="19"/>
  <c r="Z9" i="19" s="1"/>
  <c r="R25" i="1"/>
  <c r="X25" i="1" s="1"/>
  <c r="R93" i="1"/>
  <c r="X93" i="1" s="1"/>
  <c r="V93" i="1"/>
  <c r="AB93" i="1" s="1"/>
  <c r="T93" i="1"/>
  <c r="Z93" i="1" s="1"/>
  <c r="U95" i="1"/>
  <c r="AA95" i="1" s="1"/>
  <c r="S93" i="1"/>
  <c r="Y93" i="1" s="1"/>
  <c r="Q93" i="1"/>
  <c r="T53" i="1"/>
  <c r="Z53" i="1" s="1"/>
  <c r="U55" i="1"/>
  <c r="AA55" i="1" s="1"/>
  <c r="V95" i="1"/>
  <c r="AB95" i="1" s="1"/>
  <c r="S51" i="1"/>
  <c r="Y51" i="1" s="1"/>
  <c r="U51" i="1"/>
  <c r="AA51" i="1" s="1"/>
  <c r="R49" i="1"/>
  <c r="X49" i="1" s="1"/>
  <c r="R51" i="1"/>
  <c r="X51" i="1" s="1"/>
  <c r="T95" i="1"/>
  <c r="Z95" i="1" s="1"/>
  <c r="S95" i="1"/>
  <c r="Y95" i="1" s="1"/>
  <c r="Q75" i="1"/>
  <c r="V71" i="1"/>
  <c r="AB71" i="1" s="1"/>
  <c r="U5" i="1"/>
  <c r="AA5" i="1" s="1"/>
  <c r="U7" i="1"/>
  <c r="AA7" i="1" s="1"/>
  <c r="S27" i="1"/>
  <c r="Y27" i="1" s="1"/>
  <c r="Q79" i="1"/>
  <c r="R75" i="1"/>
  <c r="X75" i="1" s="1"/>
  <c r="S69" i="1"/>
  <c r="Y69" i="1" s="1"/>
  <c r="S73" i="1"/>
  <c r="Y73" i="1" s="1"/>
  <c r="V49" i="1"/>
  <c r="AB49" i="1" s="1"/>
  <c r="R37" i="1"/>
  <c r="X37" i="1" s="1"/>
  <c r="R39" i="1"/>
  <c r="X39" i="1" s="1"/>
  <c r="T51" i="1"/>
  <c r="Z51" i="1" s="1"/>
  <c r="R57" i="1"/>
  <c r="X57" i="1" s="1"/>
  <c r="T49" i="1"/>
  <c r="Z49" i="1" s="1"/>
  <c r="S49" i="1"/>
  <c r="Y49" i="1" s="1"/>
  <c r="Q51" i="1"/>
  <c r="S39" i="1"/>
  <c r="Y39" i="1" s="1"/>
  <c r="Q91" i="1"/>
  <c r="Q67" i="1"/>
  <c r="T9" i="1"/>
  <c r="Z9" i="1" s="1"/>
  <c r="R53" i="1"/>
  <c r="X53" i="1" s="1"/>
  <c r="Q15" i="1"/>
  <c r="S65" i="1"/>
  <c r="Y65" i="1" s="1"/>
  <c r="T11" i="1"/>
  <c r="Z11" i="1" s="1"/>
  <c r="T89" i="1"/>
  <c r="Z89" i="1" s="1"/>
  <c r="T65" i="1"/>
  <c r="Z65" i="1" s="1"/>
  <c r="Q11" i="1"/>
  <c r="Q55" i="1"/>
  <c r="U53" i="1"/>
  <c r="AA53" i="1" s="1"/>
  <c r="Q29" i="1"/>
  <c r="Q65" i="1"/>
  <c r="V67" i="1"/>
  <c r="AB67" i="1" s="1"/>
  <c r="S91" i="1"/>
  <c r="Y91" i="1" s="1"/>
  <c r="S67" i="1"/>
  <c r="Y67" i="1" s="1"/>
  <c r="R65" i="1"/>
  <c r="X65" i="1" s="1"/>
  <c r="V53" i="1"/>
  <c r="AB53" i="1" s="1"/>
  <c r="U31" i="1"/>
  <c r="AA31" i="1" s="1"/>
  <c r="T55" i="1"/>
  <c r="Z55" i="1" s="1"/>
  <c r="T31" i="1"/>
  <c r="Z31" i="1" s="1"/>
  <c r="T67" i="1"/>
  <c r="Z67" i="1" s="1"/>
  <c r="V73" i="1"/>
  <c r="AB73" i="1" s="1"/>
  <c r="Q27" i="1"/>
  <c r="S19" i="1"/>
  <c r="Y19" i="1" s="1"/>
  <c r="U77" i="1"/>
  <c r="AA77" i="1" s="1"/>
  <c r="U69" i="1"/>
  <c r="AA69" i="1" s="1"/>
  <c r="S63" i="1"/>
  <c r="Y63" i="1" s="1"/>
  <c r="R7" i="1"/>
  <c r="X7" i="1" s="1"/>
  <c r="Q71" i="1"/>
  <c r="Q7" i="1"/>
  <c r="T99" i="1"/>
  <c r="Z99" i="1" s="1"/>
  <c r="Q73" i="1"/>
  <c r="R27" i="1"/>
  <c r="X27" i="1" s="1"/>
  <c r="V75" i="1"/>
  <c r="AB75" i="1" s="1"/>
  <c r="V27" i="1"/>
  <c r="AB27" i="1" s="1"/>
  <c r="T73" i="1"/>
  <c r="Z73" i="1" s="1"/>
  <c r="V25" i="1"/>
  <c r="AB25" i="1" s="1"/>
  <c r="R17" i="1"/>
  <c r="X17" i="1" s="1"/>
  <c r="S71" i="1"/>
  <c r="Y71" i="1" s="1"/>
  <c r="R71" i="1"/>
  <c r="X71" i="1" s="1"/>
  <c r="R63" i="1"/>
  <c r="X63" i="1" s="1"/>
  <c r="S7" i="1"/>
  <c r="Y7" i="1" s="1"/>
  <c r="T7" i="1"/>
  <c r="Z7" i="1" s="1"/>
  <c r="V69" i="1"/>
  <c r="AB69" i="1" s="1"/>
  <c r="V5" i="1"/>
  <c r="AB5" i="1" s="1"/>
  <c r="T27" i="1"/>
  <c r="Z27" i="1" s="1"/>
  <c r="Q25" i="1"/>
  <c r="U73" i="1"/>
  <c r="AA73" i="1" s="1"/>
  <c r="U25" i="1"/>
  <c r="AA25" i="1" s="1"/>
  <c r="U75" i="1"/>
  <c r="AA75" i="1" s="1"/>
  <c r="V97" i="1"/>
  <c r="AB97" i="1" s="1"/>
  <c r="S75" i="1"/>
  <c r="Y75" i="1" s="1"/>
  <c r="R73" i="1"/>
  <c r="X73" i="1" s="1"/>
  <c r="T25" i="1"/>
  <c r="Z25" i="1" s="1"/>
  <c r="Q69" i="1"/>
  <c r="T71" i="1"/>
  <c r="Z71" i="1" s="1"/>
  <c r="S5" i="1"/>
  <c r="Y5" i="1" s="1"/>
  <c r="V7" i="1"/>
  <c r="AB7" i="1" s="1"/>
  <c r="R69" i="1"/>
  <c r="X69" i="1" s="1"/>
  <c r="R5" i="1"/>
  <c r="X5" i="1" s="1"/>
  <c r="T69" i="1"/>
  <c r="Z69" i="1" s="1"/>
  <c r="T5" i="1"/>
  <c r="Z5" i="1" s="1"/>
  <c r="S25" i="1"/>
  <c r="Y25" i="1" s="1"/>
  <c r="V19" i="1"/>
  <c r="AB19" i="1" s="1"/>
  <c r="U63" i="1"/>
  <c r="AA63" i="1" s="1"/>
  <c r="U49" i="1"/>
  <c r="AA49" i="1" s="1"/>
  <c r="Q49" i="1"/>
  <c r="S81" i="1"/>
  <c r="Y81" i="1" s="1"/>
  <c r="R43" i="1"/>
  <c r="X43" i="1" s="1"/>
  <c r="R83" i="1"/>
  <c r="X83" i="1" s="1"/>
  <c r="U81" i="1"/>
  <c r="AA81" i="1" s="1"/>
  <c r="V43" i="1"/>
  <c r="AB43" i="1" s="1"/>
  <c r="U43" i="1"/>
  <c r="AA43" i="1" s="1"/>
  <c r="S23" i="1"/>
  <c r="Y23" i="1" s="1"/>
  <c r="S13" i="1"/>
  <c r="Y13" i="1" s="1"/>
  <c r="V15" i="1"/>
  <c r="AB15" i="1" s="1"/>
  <c r="S85" i="1"/>
  <c r="Y85" i="1" s="1"/>
  <c r="R23" i="1"/>
  <c r="X23" i="1" s="1"/>
  <c r="U13" i="1"/>
  <c r="AA13" i="1" s="1"/>
  <c r="V13" i="1"/>
  <c r="AB13" i="1" s="1"/>
  <c r="V87" i="1"/>
  <c r="AB87" i="1" s="1"/>
  <c r="S15" i="1"/>
  <c r="Y15" i="1" s="1"/>
  <c r="R15" i="1"/>
  <c r="X15" i="1" s="1"/>
  <c r="R13" i="1"/>
  <c r="X13" i="1" s="1"/>
  <c r="T85" i="1"/>
  <c r="Z85" i="1" s="1"/>
  <c r="S59" i="1"/>
  <c r="Y59" i="1" s="1"/>
  <c r="Q35" i="1"/>
  <c r="Q13" i="1"/>
  <c r="T15" i="1"/>
  <c r="Z15" i="1" s="1"/>
  <c r="Q23" i="1"/>
  <c r="T13" i="1"/>
  <c r="Z13" i="1" s="1"/>
  <c r="Q59" i="1"/>
  <c r="V33" i="1"/>
  <c r="AB33" i="1" s="1"/>
  <c r="Q61" i="1"/>
  <c r="T63" i="1"/>
  <c r="Z63" i="1" s="1"/>
  <c r="Q45" i="1"/>
  <c r="T47" i="1"/>
  <c r="Z47" i="1" s="1"/>
  <c r="R61" i="1"/>
  <c r="X61" i="1" s="1"/>
  <c r="U39" i="1"/>
  <c r="AA39" i="1" s="1"/>
  <c r="Q37" i="1"/>
  <c r="T39" i="1"/>
  <c r="Z39" i="1" s="1"/>
  <c r="R35" i="1"/>
  <c r="X35" i="1" s="1"/>
  <c r="V35" i="1"/>
  <c r="AB35" i="1" s="1"/>
  <c r="U35" i="1"/>
  <c r="AA35" i="1" s="1"/>
  <c r="V57" i="1"/>
  <c r="AB57" i="1" s="1"/>
  <c r="T33" i="1"/>
  <c r="Z33" i="1" s="1"/>
  <c r="S61" i="1"/>
  <c r="Y61" i="1" s="1"/>
  <c r="V63" i="1"/>
  <c r="AB63" i="1" s="1"/>
  <c r="S45" i="1"/>
  <c r="Y45" i="1" s="1"/>
  <c r="V47" i="1"/>
  <c r="AB47" i="1" s="1"/>
  <c r="Q47" i="1"/>
  <c r="Q39" i="1"/>
  <c r="S37" i="1"/>
  <c r="Y37" i="1" s="1"/>
  <c r="V39" i="1"/>
  <c r="AB39" i="1" s="1"/>
  <c r="T59" i="1"/>
  <c r="Z59" i="1" s="1"/>
  <c r="T35" i="1"/>
  <c r="Z35" i="1" s="1"/>
  <c r="Q33" i="1"/>
  <c r="U33" i="1"/>
  <c r="AA33" i="1" s="1"/>
  <c r="S35" i="1"/>
  <c r="Y35" i="1" s="1"/>
  <c r="R33" i="1"/>
  <c r="X33" i="1" s="1"/>
  <c r="U61" i="1"/>
  <c r="AA61" i="1" s="1"/>
  <c r="U45" i="1"/>
  <c r="AA45" i="1" s="1"/>
  <c r="T37" i="1"/>
  <c r="Z37" i="1" s="1"/>
  <c r="Q63" i="1"/>
  <c r="V45" i="1"/>
  <c r="AB45" i="1" s="1"/>
  <c r="V37" i="1"/>
  <c r="AB37" i="1" s="1"/>
  <c r="T45" i="1"/>
  <c r="Z45" i="1" s="1"/>
  <c r="Q99" i="1"/>
  <c r="T81" i="1"/>
  <c r="Z81" i="1" s="1"/>
  <c r="V41" i="1"/>
  <c r="AB41" i="1" s="1"/>
  <c r="T17" i="1"/>
  <c r="Z17" i="1" s="1"/>
  <c r="Q85" i="1"/>
  <c r="T87" i="1"/>
  <c r="Z87" i="1" s="1"/>
  <c r="S77" i="1"/>
  <c r="Y77" i="1" s="1"/>
  <c r="V79" i="1"/>
  <c r="AB79" i="1" s="1"/>
  <c r="T29" i="1"/>
  <c r="Z29" i="1" s="1"/>
  <c r="U21" i="1"/>
  <c r="AA21" i="1" s="1"/>
  <c r="C3" i="1"/>
  <c r="R85" i="1"/>
  <c r="X85" i="1" s="1"/>
  <c r="R29" i="1"/>
  <c r="X29" i="1" s="1"/>
  <c r="S31" i="1"/>
  <c r="Y31" i="1" s="1"/>
  <c r="R31" i="1"/>
  <c r="X31" i="1" s="1"/>
  <c r="T83" i="1"/>
  <c r="Z83" i="1" s="1"/>
  <c r="S17" i="1"/>
  <c r="Y17" i="1" s="1"/>
  <c r="Q97" i="1"/>
  <c r="Q17" i="1"/>
  <c r="V83" i="1"/>
  <c r="AB83" i="1" s="1"/>
  <c r="U19" i="1"/>
  <c r="AA19" i="1" s="1"/>
  <c r="T97" i="1"/>
  <c r="Z97" i="1" s="1"/>
  <c r="Q83" i="1"/>
  <c r="S43" i="1"/>
  <c r="Y43" i="1" s="1"/>
  <c r="R41" i="1"/>
  <c r="X41" i="1" s="1"/>
  <c r="Q19" i="1"/>
  <c r="U85" i="1"/>
  <c r="AA85" i="1" s="1"/>
  <c r="S79" i="1"/>
  <c r="Y79" i="1" s="1"/>
  <c r="R79" i="1"/>
  <c r="X79" i="1" s="1"/>
  <c r="Q21" i="1"/>
  <c r="T23" i="1"/>
  <c r="Z23" i="1" s="1"/>
  <c r="Q87" i="1"/>
  <c r="V77" i="1"/>
  <c r="AB77" i="1" s="1"/>
  <c r="Q31" i="1"/>
  <c r="V21" i="1"/>
  <c r="AB21" i="1" s="1"/>
  <c r="T77" i="1"/>
  <c r="Z77" i="1" s="1"/>
  <c r="S29" i="1"/>
  <c r="Y29" i="1" s="1"/>
  <c r="V31" i="1"/>
  <c r="AB31" i="1" s="1"/>
  <c r="S97" i="1"/>
  <c r="Y97" i="1" s="1"/>
  <c r="S41" i="1"/>
  <c r="Y41" i="1" s="1"/>
  <c r="Q81" i="1"/>
  <c r="Q41" i="1"/>
  <c r="V99" i="1"/>
  <c r="AB99" i="1" s="1"/>
  <c r="U17" i="1"/>
  <c r="AA17" i="1" s="1"/>
  <c r="U41" i="1"/>
  <c r="AA41" i="1" s="1"/>
  <c r="U23" i="1"/>
  <c r="AA23" i="1" s="1"/>
  <c r="U99" i="1"/>
  <c r="AA99" i="1" s="1"/>
  <c r="U87" i="1"/>
  <c r="AA87" i="1" s="1"/>
  <c r="S99" i="1"/>
  <c r="Y99" i="1" s="1"/>
  <c r="R97" i="1"/>
  <c r="X97" i="1" s="1"/>
  <c r="V81" i="1"/>
  <c r="AB81" i="1" s="1"/>
  <c r="V17" i="1"/>
  <c r="AB17" i="1" s="1"/>
  <c r="S87" i="1"/>
  <c r="Y87" i="1" s="1"/>
  <c r="R87" i="1"/>
  <c r="X87" i="1" s="1"/>
  <c r="Q77" i="1"/>
  <c r="T79" i="1"/>
  <c r="Z79" i="1" s="1"/>
  <c r="S21" i="1"/>
  <c r="Y21" i="1" s="1"/>
  <c r="V23" i="1"/>
  <c r="AB23" i="1" s="1"/>
  <c r="R77" i="1"/>
  <c r="X77" i="1" s="1"/>
  <c r="V29" i="1"/>
  <c r="AB29" i="1" s="1"/>
  <c r="R21" i="1"/>
  <c r="X21" i="1" s="1"/>
  <c r="T19" i="1"/>
  <c r="Z19" i="1" s="1"/>
  <c r="R99" i="1"/>
  <c r="X99" i="1" s="1"/>
  <c r="U91" i="1"/>
  <c r="AA91" i="1" s="1"/>
  <c r="Q89" i="1"/>
  <c r="U89" i="1"/>
  <c r="AA89" i="1" s="1"/>
  <c r="R91" i="1"/>
  <c r="X91" i="1" s="1"/>
  <c r="V91" i="1"/>
  <c r="AB91" i="1" s="1"/>
  <c r="S89" i="1"/>
  <c r="Y89" i="1" s="1"/>
  <c r="U9" i="1"/>
  <c r="AA9" i="1" s="1"/>
  <c r="Q9" i="1"/>
  <c r="V11" i="1"/>
  <c r="AB11" i="1" s="1"/>
  <c r="R11" i="1"/>
  <c r="X11" i="1" s="1"/>
  <c r="U11" i="1"/>
  <c r="AA11" i="1" s="1"/>
  <c r="S9" i="1"/>
  <c r="Y9" i="1" s="1"/>
  <c r="V59" i="1"/>
  <c r="AB59" i="1" s="1"/>
  <c r="Q57" i="1"/>
  <c r="U59" i="1"/>
  <c r="AA59" i="1" s="1"/>
  <c r="R59" i="1"/>
  <c r="X59" i="1" s="1"/>
  <c r="S57" i="1"/>
  <c r="Y57" i="1" s="1"/>
  <c r="S53" i="1"/>
  <c r="Y53" i="1" s="1"/>
  <c r="V55" i="1"/>
  <c r="AB55" i="1" s="1"/>
  <c r="U57" i="1"/>
  <c r="AA57" i="1" s="1"/>
  <c r="S55" i="1"/>
  <c r="Y55" i="1" s="1"/>
  <c r="AE123" i="1" l="1"/>
  <c r="AD123" i="1"/>
  <c r="AG123" i="1"/>
  <c r="AH123" i="1"/>
  <c r="AF123" i="1"/>
  <c r="AG221" i="1"/>
  <c r="AH221" i="1"/>
  <c r="AD221" i="1"/>
  <c r="AE221" i="1"/>
  <c r="AF221" i="1"/>
  <c r="AE285" i="1"/>
  <c r="AH285" i="1"/>
  <c r="AG285" i="1"/>
  <c r="AD285" i="1"/>
  <c r="AF285" i="1"/>
  <c r="AF301" i="1"/>
  <c r="AH301" i="1"/>
  <c r="AD301" i="1"/>
  <c r="AG301" i="1"/>
  <c r="AE301" i="1"/>
  <c r="AE107" i="1"/>
  <c r="AD107" i="1"/>
  <c r="AF107" i="1"/>
  <c r="AH107" i="1"/>
  <c r="AG107" i="1"/>
  <c r="AE147" i="1"/>
  <c r="AG147" i="1"/>
  <c r="AH147" i="1"/>
  <c r="AD147" i="1"/>
  <c r="AF147" i="1"/>
  <c r="AH269" i="1"/>
  <c r="AD269" i="1"/>
  <c r="AG269" i="1"/>
  <c r="AE269" i="1"/>
  <c r="AF269" i="1"/>
  <c r="AE181" i="25"/>
  <c r="AG181" i="25"/>
  <c r="AD181" i="25"/>
  <c r="AF181" i="25"/>
  <c r="AH181" i="25"/>
  <c r="AE213" i="25"/>
  <c r="AG213" i="25"/>
  <c r="AF213" i="25"/>
  <c r="AH213" i="25"/>
  <c r="AD213" i="25"/>
  <c r="AG171" i="1"/>
  <c r="AH171" i="1"/>
  <c r="AD171" i="1"/>
  <c r="AE171" i="1"/>
  <c r="AF171" i="1"/>
  <c r="AG253" i="1"/>
  <c r="AH253" i="1"/>
  <c r="AD253" i="1"/>
  <c r="AF253" i="1"/>
  <c r="AE253" i="1"/>
  <c r="AD139" i="1"/>
  <c r="AF139" i="1"/>
  <c r="AG139" i="1"/>
  <c r="AH139" i="1"/>
  <c r="AE139" i="1"/>
  <c r="AG189" i="25"/>
  <c r="AH189" i="25"/>
  <c r="AF189" i="25"/>
  <c r="AD189" i="25"/>
  <c r="AE189" i="25"/>
  <c r="AD221" i="25"/>
  <c r="AG221" i="25"/>
  <c r="AE221" i="25"/>
  <c r="AF221" i="25"/>
  <c r="AH221" i="25"/>
  <c r="AF185" i="25"/>
  <c r="AD185" i="25"/>
  <c r="AG185" i="25"/>
  <c r="AH185" i="25"/>
  <c r="AE185" i="25"/>
  <c r="AE217" i="25"/>
  <c r="AF217" i="25"/>
  <c r="AH217" i="25"/>
  <c r="AG217" i="25"/>
  <c r="AD217" i="25"/>
  <c r="AG213" i="1"/>
  <c r="AH213" i="1"/>
  <c r="AD213" i="1"/>
  <c r="AF213" i="1"/>
  <c r="AE213" i="1"/>
  <c r="AD171" i="25"/>
  <c r="AE171" i="25"/>
  <c r="AH171" i="25"/>
  <c r="AG171" i="25"/>
  <c r="AF171" i="25"/>
  <c r="AG181" i="1"/>
  <c r="AH181" i="1"/>
  <c r="AD181" i="1"/>
  <c r="AE181" i="1"/>
  <c r="AF181" i="1"/>
  <c r="AG193" i="25"/>
  <c r="AE193" i="25"/>
  <c r="AH193" i="25"/>
  <c r="AD193" i="25"/>
  <c r="AF193" i="25"/>
  <c r="AD225" i="25"/>
  <c r="AH225" i="25"/>
  <c r="AE225" i="25"/>
  <c r="AF225" i="25"/>
  <c r="AG225" i="25"/>
  <c r="AD201" i="25"/>
  <c r="AE201" i="25"/>
  <c r="AG201" i="25"/>
  <c r="AH201" i="25"/>
  <c r="AF201" i="25"/>
  <c r="AD233" i="25"/>
  <c r="AE233" i="25"/>
  <c r="AG233" i="25"/>
  <c r="AF233" i="25"/>
  <c r="AH233" i="25"/>
  <c r="AH237" i="1"/>
  <c r="AD237" i="1"/>
  <c r="AG237" i="1"/>
  <c r="AF237" i="1"/>
  <c r="AE237" i="1"/>
  <c r="AF155" i="1"/>
  <c r="AH155" i="1"/>
  <c r="AG155" i="1"/>
  <c r="AE155" i="1"/>
  <c r="AD155" i="1"/>
  <c r="AH205" i="25"/>
  <c r="AD205" i="25"/>
  <c r="AF205" i="25"/>
  <c r="AE205" i="25"/>
  <c r="AG205" i="25"/>
  <c r="AE237" i="25"/>
  <c r="AD237" i="25"/>
  <c r="AG237" i="25"/>
  <c r="AH237" i="25"/>
  <c r="AF237" i="25"/>
  <c r="AF163" i="1"/>
  <c r="AD163" i="1"/>
  <c r="AE163" i="1"/>
  <c r="AG163" i="1"/>
  <c r="AH163" i="1"/>
  <c r="AE193" i="1"/>
  <c r="AF193" i="1"/>
  <c r="AH193" i="1"/>
  <c r="AG193" i="1"/>
  <c r="AD193" i="1"/>
  <c r="AF163" i="25"/>
  <c r="AD163" i="25"/>
  <c r="AG163" i="25"/>
  <c r="AE163" i="25"/>
  <c r="AH163" i="25"/>
  <c r="AF131" i="1"/>
  <c r="AE131" i="1"/>
  <c r="AH131" i="1"/>
  <c r="AG131" i="1"/>
  <c r="AD131" i="1"/>
  <c r="AH205" i="1"/>
  <c r="AD205" i="1"/>
  <c r="AG205" i="1"/>
  <c r="AE205" i="1"/>
  <c r="AF205" i="1"/>
  <c r="AH197" i="25"/>
  <c r="AG197" i="25"/>
  <c r="AD197" i="25"/>
  <c r="AE197" i="25"/>
  <c r="AF197" i="25"/>
  <c r="AF229" i="25"/>
  <c r="AH229" i="25"/>
  <c r="AG229" i="25"/>
  <c r="AD229" i="25"/>
  <c r="AE229" i="25"/>
  <c r="AG155" i="25"/>
  <c r="AF155" i="25"/>
  <c r="AH155" i="25"/>
  <c r="AE155" i="25"/>
  <c r="AD155" i="25"/>
  <c r="AH115" i="1"/>
  <c r="AG115" i="1"/>
  <c r="AE115" i="1"/>
  <c r="AD115" i="1"/>
  <c r="AF115" i="1"/>
  <c r="AD209" i="25"/>
  <c r="AF209" i="25"/>
  <c r="AE209" i="25"/>
  <c r="AH209" i="25"/>
  <c r="AG209" i="25"/>
  <c r="AF241" i="25"/>
  <c r="AG241" i="25"/>
  <c r="AE241" i="25"/>
  <c r="AH241" i="25"/>
  <c r="AD241" i="25"/>
  <c r="AD121" i="1"/>
  <c r="AH121" i="1"/>
  <c r="AF121" i="1"/>
  <c r="AG121" i="1"/>
  <c r="AE121" i="1"/>
  <c r="AE175" i="1"/>
  <c r="AD175" i="1"/>
  <c r="AG175" i="1"/>
  <c r="AF175" i="1"/>
  <c r="AH175" i="1"/>
  <c r="AH173" i="1"/>
  <c r="AD173" i="1"/>
  <c r="AG173" i="1"/>
  <c r="AF173" i="1"/>
  <c r="AE173" i="1"/>
  <c r="AH105" i="1"/>
  <c r="AD105" i="1"/>
  <c r="AE105" i="1"/>
  <c r="AF105" i="1"/>
  <c r="AG105" i="1"/>
  <c r="AF145" i="1"/>
  <c r="AE145" i="1"/>
  <c r="AH145" i="1"/>
  <c r="AD145" i="1"/>
  <c r="AG145" i="1"/>
  <c r="AE169" i="1"/>
  <c r="AF169" i="1"/>
  <c r="AD169" i="1"/>
  <c r="AG169" i="1"/>
  <c r="AH169" i="1"/>
  <c r="AF167" i="25"/>
  <c r="AH167" i="25"/>
  <c r="AD167" i="25"/>
  <c r="AE167" i="25"/>
  <c r="AG167" i="25"/>
  <c r="AE165" i="25"/>
  <c r="AD165" i="25"/>
  <c r="AG165" i="25"/>
  <c r="AH165" i="25"/>
  <c r="AF165" i="25"/>
  <c r="AD137" i="1"/>
  <c r="AF137" i="1"/>
  <c r="AH137" i="1"/>
  <c r="AG137" i="1"/>
  <c r="AE137" i="1"/>
  <c r="AF185" i="1"/>
  <c r="AE185" i="1"/>
  <c r="AD185" i="1"/>
  <c r="AH185" i="1"/>
  <c r="AG185" i="1"/>
  <c r="AE117" i="1"/>
  <c r="AF117" i="1"/>
  <c r="AH117" i="1"/>
  <c r="AG117" i="1"/>
  <c r="AD117" i="1"/>
  <c r="AD229" i="1"/>
  <c r="AG229" i="1"/>
  <c r="AH229" i="1"/>
  <c r="AE229" i="1"/>
  <c r="AF229" i="1"/>
  <c r="AD165" i="1"/>
  <c r="AG165" i="1"/>
  <c r="AH165" i="1"/>
  <c r="AE165" i="1"/>
  <c r="AF165" i="1"/>
  <c r="AD169" i="25"/>
  <c r="AH169" i="25"/>
  <c r="AF169" i="25"/>
  <c r="AG169" i="25"/>
  <c r="AE169" i="25"/>
  <c r="AG157" i="25"/>
  <c r="AH157" i="25"/>
  <c r="AF157" i="25"/>
  <c r="AE157" i="25"/>
  <c r="AD157" i="25"/>
  <c r="AD127" i="1"/>
  <c r="AH127" i="1"/>
  <c r="AE127" i="1"/>
  <c r="AG127" i="1"/>
  <c r="AF127" i="1"/>
  <c r="AD125" i="1"/>
  <c r="AF125" i="1"/>
  <c r="AH125" i="1"/>
  <c r="AG125" i="1"/>
  <c r="AE125" i="1"/>
  <c r="AE209" i="1"/>
  <c r="AF209" i="1"/>
  <c r="AG209" i="1"/>
  <c r="AH209" i="1"/>
  <c r="AD209" i="1"/>
  <c r="AF151" i="25"/>
  <c r="AD151" i="25"/>
  <c r="AH151" i="25"/>
  <c r="AG151" i="25"/>
  <c r="AE151" i="25"/>
  <c r="AH149" i="25"/>
  <c r="AE149" i="25"/>
  <c r="AG149" i="25"/>
  <c r="AD149" i="25"/>
  <c r="AF149" i="25"/>
  <c r="AH153" i="1"/>
  <c r="AE153" i="1"/>
  <c r="AF153" i="1"/>
  <c r="AG153" i="1"/>
  <c r="AD153" i="1"/>
  <c r="AD161" i="1"/>
  <c r="AE161" i="1"/>
  <c r="AH161" i="1"/>
  <c r="AG161" i="1"/>
  <c r="AF161" i="1"/>
  <c r="AD261" i="1"/>
  <c r="AG261" i="1"/>
  <c r="AH261" i="1"/>
  <c r="AF261" i="1"/>
  <c r="AE261" i="1"/>
  <c r="AG293" i="1"/>
  <c r="AD293" i="1"/>
  <c r="AH293" i="1"/>
  <c r="AF293" i="1"/>
  <c r="AE293" i="1"/>
  <c r="AG161" i="25"/>
  <c r="AF161" i="25"/>
  <c r="AE161" i="25"/>
  <c r="AH161" i="25"/>
  <c r="AD161" i="25"/>
  <c r="AF129" i="1"/>
  <c r="AH129" i="1"/>
  <c r="AE129" i="1"/>
  <c r="AD129" i="1"/>
  <c r="AG129" i="1"/>
  <c r="AG245" i="1"/>
  <c r="AH245" i="1"/>
  <c r="AD245" i="1"/>
  <c r="AE245" i="1"/>
  <c r="AF245" i="1"/>
  <c r="AG277" i="1"/>
  <c r="AH277" i="1"/>
  <c r="AD277" i="1"/>
  <c r="AF277" i="1"/>
  <c r="AE277" i="1"/>
  <c r="AD197" i="1"/>
  <c r="AG197" i="1"/>
  <c r="AH197" i="1"/>
  <c r="AF197" i="1"/>
  <c r="AE197" i="1"/>
  <c r="AF153" i="25"/>
  <c r="AH153" i="25"/>
  <c r="AE153" i="25"/>
  <c r="AD153" i="25"/>
  <c r="AG153" i="25"/>
  <c r="AH113" i="1"/>
  <c r="AF113" i="1"/>
  <c r="AG113" i="1"/>
  <c r="AE113" i="1"/>
  <c r="AD113" i="1"/>
  <c r="AE309" i="1"/>
  <c r="AH309" i="1"/>
  <c r="AG309" i="1"/>
  <c r="AD309" i="1"/>
  <c r="AF309" i="1"/>
  <c r="AE223" i="1"/>
  <c r="AD223" i="1"/>
  <c r="AF223" i="1"/>
  <c r="AG223" i="1"/>
  <c r="AH223" i="1"/>
  <c r="AH287" i="1"/>
  <c r="AD287" i="1"/>
  <c r="AF287" i="1"/>
  <c r="AG287" i="1"/>
  <c r="AE287" i="1"/>
  <c r="AH303" i="1"/>
  <c r="AD303" i="1"/>
  <c r="AF303" i="1"/>
  <c r="AG303" i="1"/>
  <c r="AE303" i="1"/>
  <c r="AG235" i="1"/>
  <c r="AH235" i="1"/>
  <c r="AD235" i="1"/>
  <c r="AE235" i="1"/>
  <c r="AF235" i="1"/>
  <c r="AE271" i="1"/>
  <c r="AD271" i="1"/>
  <c r="AG271" i="1"/>
  <c r="AF271" i="1"/>
  <c r="AH271" i="1"/>
  <c r="AG219" i="1"/>
  <c r="AE219" i="1"/>
  <c r="AH219" i="1"/>
  <c r="AF219" i="1"/>
  <c r="AD219" i="1"/>
  <c r="AE255" i="1"/>
  <c r="AD255" i="1"/>
  <c r="AF255" i="1"/>
  <c r="AG255" i="1"/>
  <c r="AH255" i="1"/>
  <c r="AG187" i="1"/>
  <c r="AE187" i="1"/>
  <c r="AH187" i="1"/>
  <c r="AF187" i="1"/>
  <c r="AD187" i="1"/>
  <c r="AD119" i="1"/>
  <c r="AH119" i="1"/>
  <c r="AF119" i="1"/>
  <c r="AE119" i="1"/>
  <c r="AG119" i="1"/>
  <c r="AH179" i="1"/>
  <c r="AD179" i="1"/>
  <c r="AE179" i="1"/>
  <c r="AF179" i="1"/>
  <c r="AG179" i="1"/>
  <c r="AD227" i="1"/>
  <c r="AE227" i="1"/>
  <c r="AH227" i="1"/>
  <c r="AF227" i="1"/>
  <c r="AG227" i="1"/>
  <c r="AD291" i="1"/>
  <c r="AG291" i="1"/>
  <c r="AF291" i="1"/>
  <c r="AH291" i="1"/>
  <c r="AE291" i="1"/>
  <c r="AD307" i="1"/>
  <c r="AG307" i="1"/>
  <c r="AF307" i="1"/>
  <c r="AH307" i="1"/>
  <c r="AE307" i="1"/>
  <c r="AH231" i="1"/>
  <c r="AD231" i="1"/>
  <c r="AF231" i="1"/>
  <c r="AG231" i="1"/>
  <c r="AE231" i="1"/>
  <c r="AH275" i="1"/>
  <c r="AD275" i="1"/>
  <c r="AE275" i="1"/>
  <c r="AG275" i="1"/>
  <c r="AF275" i="1"/>
  <c r="AH167" i="1"/>
  <c r="AD167" i="1"/>
  <c r="AF167" i="1"/>
  <c r="AG167" i="1"/>
  <c r="AE167" i="1"/>
  <c r="AH215" i="1"/>
  <c r="AF215" i="1"/>
  <c r="AE215" i="1"/>
  <c r="AG215" i="1"/>
  <c r="AD215" i="1"/>
  <c r="AD259" i="1"/>
  <c r="AE259" i="1"/>
  <c r="AH259" i="1"/>
  <c r="AG259" i="1"/>
  <c r="AF259" i="1"/>
  <c r="AH183" i="1"/>
  <c r="AF183" i="1"/>
  <c r="AG183" i="1"/>
  <c r="AE183" i="1"/>
  <c r="AD183" i="1"/>
  <c r="AE191" i="1"/>
  <c r="AD191" i="1"/>
  <c r="AH191" i="1"/>
  <c r="AF191" i="1"/>
  <c r="AG191" i="1"/>
  <c r="AG267" i="1"/>
  <c r="AH267" i="1"/>
  <c r="AD267" i="1"/>
  <c r="AE267" i="1"/>
  <c r="AF267" i="1"/>
  <c r="AF299" i="1"/>
  <c r="AH299" i="1"/>
  <c r="AE299" i="1"/>
  <c r="AD299" i="1"/>
  <c r="AG299" i="1"/>
  <c r="AE159" i="25"/>
  <c r="AG159" i="25"/>
  <c r="AH159" i="25"/>
  <c r="AD159" i="25"/>
  <c r="AF159" i="25"/>
  <c r="AH211" i="1"/>
  <c r="AD211" i="1"/>
  <c r="AE211" i="1"/>
  <c r="AG211" i="1"/>
  <c r="AF211" i="1"/>
  <c r="AG251" i="1"/>
  <c r="AE251" i="1"/>
  <c r="AH251" i="1"/>
  <c r="AF251" i="1"/>
  <c r="AD251" i="1"/>
  <c r="AF283" i="1"/>
  <c r="AE283" i="1"/>
  <c r="AH283" i="1"/>
  <c r="AD283" i="1"/>
  <c r="AG283" i="1"/>
  <c r="AG203" i="1"/>
  <c r="AH203" i="1"/>
  <c r="AD203" i="1"/>
  <c r="AE203" i="1"/>
  <c r="AF203" i="1"/>
  <c r="AE239" i="1"/>
  <c r="AD239" i="1"/>
  <c r="AG239" i="1"/>
  <c r="AF239" i="1"/>
  <c r="AH239" i="1"/>
  <c r="AF315" i="1"/>
  <c r="AH315" i="1"/>
  <c r="AE315" i="1"/>
  <c r="AD315" i="1"/>
  <c r="AG315" i="1"/>
  <c r="AD195" i="1"/>
  <c r="AE195" i="1"/>
  <c r="AH195" i="1"/>
  <c r="AF195" i="1"/>
  <c r="AG195" i="1"/>
  <c r="AH263" i="1"/>
  <c r="AF263" i="1"/>
  <c r="AG263" i="1"/>
  <c r="AE263" i="1"/>
  <c r="AD263" i="1"/>
  <c r="AF295" i="1"/>
  <c r="AG295" i="1"/>
  <c r="AE295" i="1"/>
  <c r="AH295" i="1"/>
  <c r="AD295" i="1"/>
  <c r="AE207" i="1"/>
  <c r="AD207" i="1"/>
  <c r="AG207" i="1"/>
  <c r="AF207" i="1"/>
  <c r="AH207" i="1"/>
  <c r="AH247" i="1"/>
  <c r="AF247" i="1"/>
  <c r="AG247" i="1"/>
  <c r="AD247" i="1"/>
  <c r="AE247" i="1"/>
  <c r="AH279" i="1"/>
  <c r="AF279" i="1"/>
  <c r="AE279" i="1"/>
  <c r="AG279" i="1"/>
  <c r="AD279" i="1"/>
  <c r="AH199" i="1"/>
  <c r="AF199" i="1"/>
  <c r="AG199" i="1"/>
  <c r="AE199" i="1"/>
  <c r="AD199" i="1"/>
  <c r="AH243" i="1"/>
  <c r="AD243" i="1"/>
  <c r="AE243" i="1"/>
  <c r="AF243" i="1"/>
  <c r="AG243" i="1"/>
  <c r="AF311" i="1"/>
  <c r="AG311" i="1"/>
  <c r="AE311" i="1"/>
  <c r="AH311" i="1"/>
  <c r="AD311" i="1"/>
  <c r="AE233" i="1"/>
  <c r="AF233" i="1"/>
  <c r="AD233" i="1"/>
  <c r="AH233" i="1"/>
  <c r="AG233" i="1"/>
  <c r="AD183" i="25"/>
  <c r="AG183" i="25"/>
  <c r="AE183" i="25"/>
  <c r="AF183" i="25"/>
  <c r="AH183" i="25"/>
  <c r="AG215" i="25"/>
  <c r="AE215" i="25"/>
  <c r="AH215" i="25"/>
  <c r="AD215" i="25"/>
  <c r="AF215" i="25"/>
  <c r="AF217" i="1"/>
  <c r="AE217" i="1"/>
  <c r="AD217" i="1"/>
  <c r="AG217" i="1"/>
  <c r="AH217" i="1"/>
  <c r="AG191" i="25"/>
  <c r="AH191" i="25"/>
  <c r="AF191" i="25"/>
  <c r="AD191" i="25"/>
  <c r="AE191" i="25"/>
  <c r="AE223" i="25"/>
  <c r="AG223" i="25"/>
  <c r="AH223" i="25"/>
  <c r="AF223" i="25"/>
  <c r="AD223" i="25"/>
  <c r="AE177" i="1"/>
  <c r="AF177" i="1"/>
  <c r="AD177" i="1"/>
  <c r="AG177" i="1"/>
  <c r="AH177" i="1"/>
  <c r="AE225" i="1"/>
  <c r="AF225" i="1"/>
  <c r="AG225" i="1"/>
  <c r="AH225" i="1"/>
  <c r="AD225" i="1"/>
  <c r="AH289" i="1"/>
  <c r="AD289" i="1"/>
  <c r="AE289" i="1"/>
  <c r="AF289" i="1"/>
  <c r="AG289" i="1"/>
  <c r="AE305" i="1"/>
  <c r="AG305" i="1"/>
  <c r="AF305" i="1"/>
  <c r="AH305" i="1"/>
  <c r="AD305" i="1"/>
  <c r="AE273" i="1"/>
  <c r="AF273" i="1"/>
  <c r="AG273" i="1"/>
  <c r="AH273" i="1"/>
  <c r="AD273" i="1"/>
  <c r="AG187" i="25"/>
  <c r="AH187" i="25"/>
  <c r="AE187" i="25"/>
  <c r="AF187" i="25"/>
  <c r="AD187" i="25"/>
  <c r="AG219" i="25"/>
  <c r="AF219" i="25"/>
  <c r="AH219" i="25"/>
  <c r="AE219" i="25"/>
  <c r="AD219" i="25"/>
  <c r="AE257" i="1"/>
  <c r="AF257" i="1"/>
  <c r="AH257" i="1"/>
  <c r="AG257" i="1"/>
  <c r="AD257" i="1"/>
  <c r="AE195" i="25"/>
  <c r="AH195" i="25"/>
  <c r="AF195" i="25"/>
  <c r="AG195" i="25"/>
  <c r="AD195" i="25"/>
  <c r="AE227" i="25"/>
  <c r="AF227" i="25"/>
  <c r="AG227" i="25"/>
  <c r="AH227" i="25"/>
  <c r="AD227" i="25"/>
  <c r="AG189" i="1"/>
  <c r="AH189" i="1"/>
  <c r="AD189" i="1"/>
  <c r="AE189" i="1"/>
  <c r="AF189" i="1"/>
  <c r="AE265" i="1"/>
  <c r="AF265" i="1"/>
  <c r="AD265" i="1"/>
  <c r="AG265" i="1"/>
  <c r="AH265" i="1"/>
  <c r="AG297" i="1"/>
  <c r="AD297" i="1"/>
  <c r="AH297" i="1"/>
  <c r="AF297" i="1"/>
  <c r="AE297" i="1"/>
  <c r="AF249" i="1"/>
  <c r="AE249" i="1"/>
  <c r="AD249" i="1"/>
  <c r="AH249" i="1"/>
  <c r="AG249" i="1"/>
  <c r="AG281" i="1"/>
  <c r="AF281" i="1"/>
  <c r="AE281" i="1"/>
  <c r="AD281" i="1"/>
  <c r="AH281" i="1"/>
  <c r="AE203" i="25"/>
  <c r="AH203" i="25"/>
  <c r="AG203" i="25"/>
  <c r="AF203" i="25"/>
  <c r="AD203" i="25"/>
  <c r="AD235" i="25"/>
  <c r="AG235" i="25"/>
  <c r="AE235" i="25"/>
  <c r="AF235" i="25"/>
  <c r="AH235" i="25"/>
  <c r="AE201" i="1"/>
  <c r="AF201" i="1"/>
  <c r="AD201" i="1"/>
  <c r="AG201" i="1"/>
  <c r="AH201" i="1"/>
  <c r="AH313" i="1"/>
  <c r="AD313" i="1"/>
  <c r="AG313" i="1"/>
  <c r="AE313" i="1"/>
  <c r="AF313" i="1"/>
  <c r="AH207" i="25"/>
  <c r="AD207" i="25"/>
  <c r="AF207" i="25"/>
  <c r="AE207" i="25"/>
  <c r="AG207" i="25"/>
  <c r="AE239" i="25"/>
  <c r="AH239" i="25"/>
  <c r="AF239" i="25"/>
  <c r="AD239" i="25"/>
  <c r="AG239" i="25"/>
  <c r="AD199" i="25"/>
  <c r="AF199" i="25"/>
  <c r="AG199" i="25"/>
  <c r="AE199" i="25"/>
  <c r="AH199" i="25"/>
  <c r="AF231" i="25"/>
  <c r="AE231" i="25"/>
  <c r="AG231" i="25"/>
  <c r="AD231" i="25"/>
  <c r="AH231" i="25"/>
  <c r="AE241" i="1"/>
  <c r="AF241" i="1"/>
  <c r="AG241" i="1"/>
  <c r="AH241" i="1"/>
  <c r="AD241" i="1"/>
  <c r="AH211" i="25"/>
  <c r="AE211" i="25"/>
  <c r="AF211" i="25"/>
  <c r="AD211" i="25"/>
  <c r="AG211" i="25"/>
  <c r="AF243" i="25"/>
  <c r="AH243" i="25"/>
  <c r="AD243" i="25"/>
  <c r="AE243" i="25"/>
  <c r="AG243" i="25"/>
  <c r="AH27" i="23"/>
  <c r="AD27" i="23"/>
  <c r="AG27" i="23"/>
  <c r="AF27" i="23"/>
  <c r="AE27" i="23"/>
  <c r="AF147" i="25"/>
  <c r="AD147" i="25"/>
  <c r="AH147" i="25"/>
  <c r="AG147" i="25"/>
  <c r="AE147" i="25"/>
  <c r="AD95" i="25"/>
  <c r="AH95" i="25"/>
  <c r="AG95" i="25"/>
  <c r="AF95" i="25"/>
  <c r="AE95" i="25"/>
  <c r="AE113" i="25"/>
  <c r="AH113" i="25"/>
  <c r="AF113" i="25"/>
  <c r="AD113" i="25"/>
  <c r="AG113" i="25"/>
  <c r="AG131" i="25"/>
  <c r="AD131" i="25"/>
  <c r="AF131" i="25"/>
  <c r="AE131" i="25"/>
  <c r="AH131" i="25"/>
  <c r="AG129" i="25"/>
  <c r="AE129" i="25"/>
  <c r="AD129" i="25"/>
  <c r="AF129" i="25"/>
  <c r="AH129" i="25"/>
  <c r="AF71" i="24"/>
  <c r="AH71" i="24"/>
  <c r="AE71" i="24"/>
  <c r="AG71" i="24"/>
  <c r="AD71" i="24"/>
  <c r="AG143" i="25"/>
  <c r="AE143" i="25"/>
  <c r="AF143" i="25"/>
  <c r="AH143" i="25"/>
  <c r="AD143" i="25"/>
  <c r="AD83" i="24"/>
  <c r="AG83" i="24"/>
  <c r="AF83" i="24"/>
  <c r="AH83" i="24"/>
  <c r="AE83" i="24"/>
  <c r="AD93" i="24"/>
  <c r="AG93" i="24"/>
  <c r="AE93" i="24"/>
  <c r="AH93" i="24"/>
  <c r="AF93" i="24"/>
  <c r="AD107" i="25"/>
  <c r="AH107" i="25"/>
  <c r="AF107" i="25"/>
  <c r="AE107" i="25"/>
  <c r="AG107" i="25"/>
  <c r="AH99" i="25"/>
  <c r="AE99" i="25"/>
  <c r="AG99" i="25"/>
  <c r="AF99" i="25"/>
  <c r="AD99" i="25"/>
  <c r="AG103" i="25"/>
  <c r="AF103" i="25"/>
  <c r="AH103" i="25"/>
  <c r="AE103" i="25"/>
  <c r="AD103" i="25"/>
  <c r="AH123" i="25"/>
  <c r="AE123" i="25"/>
  <c r="AD123" i="25"/>
  <c r="AG123" i="25"/>
  <c r="AF123" i="25"/>
  <c r="AH133" i="25"/>
  <c r="AE133" i="25"/>
  <c r="AF133" i="25"/>
  <c r="AD133" i="25"/>
  <c r="AG133" i="25"/>
  <c r="AE55" i="24"/>
  <c r="AF55" i="24"/>
  <c r="AG55" i="24"/>
  <c r="AD55" i="24"/>
  <c r="AH55" i="24"/>
  <c r="AF67" i="24"/>
  <c r="AG67" i="24"/>
  <c r="AH67" i="24"/>
  <c r="AE67" i="24"/>
  <c r="AD67" i="24"/>
  <c r="AH107" i="24"/>
  <c r="AD107" i="24"/>
  <c r="AF107" i="24"/>
  <c r="AE107" i="24"/>
  <c r="AG107" i="24"/>
  <c r="AH57" i="24"/>
  <c r="AE57" i="24"/>
  <c r="AD57" i="24"/>
  <c r="AF57" i="24"/>
  <c r="AG57" i="24"/>
  <c r="AF139" i="25"/>
  <c r="AE139" i="25"/>
  <c r="AH139" i="25"/>
  <c r="AD139" i="25"/>
  <c r="AG139" i="25"/>
  <c r="AE61" i="24"/>
  <c r="AD61" i="24"/>
  <c r="AH61" i="24"/>
  <c r="AG61" i="24"/>
  <c r="AF61" i="24"/>
  <c r="AE69" i="24"/>
  <c r="AD69" i="24"/>
  <c r="AG69" i="24"/>
  <c r="AH69" i="24"/>
  <c r="AF69" i="24"/>
  <c r="AG125" i="25"/>
  <c r="AE125" i="25"/>
  <c r="AH125" i="25"/>
  <c r="AD125" i="25"/>
  <c r="AF125" i="25"/>
  <c r="AG127" i="25"/>
  <c r="AE127" i="25"/>
  <c r="AF127" i="25"/>
  <c r="AD127" i="25"/>
  <c r="AH127" i="25"/>
  <c r="AF101" i="24"/>
  <c r="AE101" i="24"/>
  <c r="AH101" i="24"/>
  <c r="AG101" i="24"/>
  <c r="AD101" i="24"/>
  <c r="AD111" i="25"/>
  <c r="AF111" i="25"/>
  <c r="AE111" i="25"/>
  <c r="AG111" i="25"/>
  <c r="AH111" i="25"/>
  <c r="AH95" i="24"/>
  <c r="AD95" i="24"/>
  <c r="AG95" i="24"/>
  <c r="AE95" i="24"/>
  <c r="AF95" i="24"/>
  <c r="AE79" i="24"/>
  <c r="AD79" i="24"/>
  <c r="AG79" i="24"/>
  <c r="AF79" i="24"/>
  <c r="AH79" i="24"/>
  <c r="AG105" i="25"/>
  <c r="AH105" i="25"/>
  <c r="AE105" i="25"/>
  <c r="AF105" i="25"/>
  <c r="AD105" i="25"/>
  <c r="AG111" i="24"/>
  <c r="AE111" i="24"/>
  <c r="AF111" i="24"/>
  <c r="AD111" i="24"/>
  <c r="AH111" i="24"/>
  <c r="AD109" i="24"/>
  <c r="AG109" i="24"/>
  <c r="AE109" i="24"/>
  <c r="AH109" i="24"/>
  <c r="AF109" i="24"/>
  <c r="AF135" i="25"/>
  <c r="AE135" i="25"/>
  <c r="AD135" i="25"/>
  <c r="AG135" i="25"/>
  <c r="AH135" i="25"/>
  <c r="AF99" i="24"/>
  <c r="AH99" i="24"/>
  <c r="AE99" i="24"/>
  <c r="AG99" i="24"/>
  <c r="AD99" i="24"/>
  <c r="AH113" i="24"/>
  <c r="AE113" i="24"/>
  <c r="AD113" i="24"/>
  <c r="AG113" i="24"/>
  <c r="AF113" i="24"/>
  <c r="AH89" i="25"/>
  <c r="AF89" i="25"/>
  <c r="AE89" i="25"/>
  <c r="AG89" i="25"/>
  <c r="AD89" i="25"/>
  <c r="AE93" i="25"/>
  <c r="AF93" i="25"/>
  <c r="AD93" i="25"/>
  <c r="AH93" i="25"/>
  <c r="AG93" i="25"/>
  <c r="AE145" i="25"/>
  <c r="AD145" i="25"/>
  <c r="AH145" i="25"/>
  <c r="AF145" i="25"/>
  <c r="AG145" i="25"/>
  <c r="AE85" i="24"/>
  <c r="AD85" i="24"/>
  <c r="AG85" i="24"/>
  <c r="AF85" i="24"/>
  <c r="AH85" i="24"/>
  <c r="AG119" i="25"/>
  <c r="AD119" i="25"/>
  <c r="AF119" i="25"/>
  <c r="AE119" i="25"/>
  <c r="AH119" i="25"/>
  <c r="AF109" i="25"/>
  <c r="AE109" i="25"/>
  <c r="AG109" i="25"/>
  <c r="AH109" i="25"/>
  <c r="AD109" i="25"/>
  <c r="AE77" i="24"/>
  <c r="AH77" i="24"/>
  <c r="AD77" i="24"/>
  <c r="AG77" i="24"/>
  <c r="AF77" i="24"/>
  <c r="AF87" i="25"/>
  <c r="AE87" i="25"/>
  <c r="AH87" i="25"/>
  <c r="AG87" i="25"/>
  <c r="AD87" i="25"/>
  <c r="AH121" i="25"/>
  <c r="AD121" i="25"/>
  <c r="AF121" i="25"/>
  <c r="AG121" i="25"/>
  <c r="AE121" i="25"/>
  <c r="AG53" i="24"/>
  <c r="AF53" i="24"/>
  <c r="AE53" i="24"/>
  <c r="AD53" i="24"/>
  <c r="AH53" i="24"/>
  <c r="AD89" i="24"/>
  <c r="AH89" i="24"/>
  <c r="AF89" i="24"/>
  <c r="AE89" i="24"/>
  <c r="AG89" i="24"/>
  <c r="AF65" i="24"/>
  <c r="AG65" i="24"/>
  <c r="AH65" i="24"/>
  <c r="AE65" i="24"/>
  <c r="AD65" i="24"/>
  <c r="AF97" i="24"/>
  <c r="AH97" i="24"/>
  <c r="AE97" i="24"/>
  <c r="AD97" i="24"/>
  <c r="AG97" i="24"/>
  <c r="AH105" i="24"/>
  <c r="AD105" i="24"/>
  <c r="AF105" i="24"/>
  <c r="AE105" i="24"/>
  <c r="AG105" i="24"/>
  <c r="AD59" i="24"/>
  <c r="AF59" i="24"/>
  <c r="AG59" i="24"/>
  <c r="AH59" i="24"/>
  <c r="AE59" i="24"/>
  <c r="AG91" i="25"/>
  <c r="AE91" i="25"/>
  <c r="AD91" i="25"/>
  <c r="AH91" i="25"/>
  <c r="AF91" i="25"/>
  <c r="AD115" i="25"/>
  <c r="AG115" i="25"/>
  <c r="AF115" i="25"/>
  <c r="AH115" i="25"/>
  <c r="AE115" i="25"/>
  <c r="AG137" i="25"/>
  <c r="AE137" i="25"/>
  <c r="AF137" i="25"/>
  <c r="AD137" i="25"/>
  <c r="AH137" i="25"/>
  <c r="AE87" i="24"/>
  <c r="AH87" i="24"/>
  <c r="AG87" i="24"/>
  <c r="AD87" i="24"/>
  <c r="AF87" i="24"/>
  <c r="AD73" i="24"/>
  <c r="AF73" i="24"/>
  <c r="AG73" i="24"/>
  <c r="AH73" i="24"/>
  <c r="AE73" i="24"/>
  <c r="AG75" i="24"/>
  <c r="AH75" i="24"/>
  <c r="AE75" i="24"/>
  <c r="AD75" i="24"/>
  <c r="AF75" i="24"/>
  <c r="AH63" i="24"/>
  <c r="AD63" i="24"/>
  <c r="AG63" i="24"/>
  <c r="AE63" i="24"/>
  <c r="AF63" i="24"/>
  <c r="AE117" i="25"/>
  <c r="AH117" i="25"/>
  <c r="AG117" i="25"/>
  <c r="AD117" i="25"/>
  <c r="AF117" i="25"/>
  <c r="AG103" i="24"/>
  <c r="AD103" i="24"/>
  <c r="AF103" i="24"/>
  <c r="AH103" i="24"/>
  <c r="AE103" i="24"/>
  <c r="AH141" i="25"/>
  <c r="AE141" i="25"/>
  <c r="AD141" i="25"/>
  <c r="AG141" i="25"/>
  <c r="AF141" i="25"/>
  <c r="AE81" i="24"/>
  <c r="AF81" i="24"/>
  <c r="AG81" i="24"/>
  <c r="AD81" i="24"/>
  <c r="AH81" i="24"/>
  <c r="AH85" i="25"/>
  <c r="AG85" i="25"/>
  <c r="AD85" i="25"/>
  <c r="AF85" i="25"/>
  <c r="AE85" i="25"/>
  <c r="AE97" i="25"/>
  <c r="AF97" i="25"/>
  <c r="AD97" i="25"/>
  <c r="AH97" i="25"/>
  <c r="AG97" i="25"/>
  <c r="AH101" i="25"/>
  <c r="AG101" i="25"/>
  <c r="AD101" i="25"/>
  <c r="AF101" i="25"/>
  <c r="AE101" i="25"/>
  <c r="AE91" i="24"/>
  <c r="AF91" i="24"/>
  <c r="AD91" i="24"/>
  <c r="AH91" i="24"/>
  <c r="AG91" i="24"/>
  <c r="AD115" i="24"/>
  <c r="AG115" i="24"/>
  <c r="AF115" i="24"/>
  <c r="AH115" i="24"/>
  <c r="AE115" i="24"/>
  <c r="AF69" i="25"/>
  <c r="AG69" i="25"/>
  <c r="AE69" i="25"/>
  <c r="AH69" i="25"/>
  <c r="AD69" i="25"/>
  <c r="AG71" i="25"/>
  <c r="AF71" i="25"/>
  <c r="AH71" i="25"/>
  <c r="AD71" i="25"/>
  <c r="AE71" i="25"/>
  <c r="AD63" i="25"/>
  <c r="AH63" i="25"/>
  <c r="AF63" i="25"/>
  <c r="AG63" i="25"/>
  <c r="AE63" i="25"/>
  <c r="AF75" i="25"/>
  <c r="AG75" i="25"/>
  <c r="AE75" i="25"/>
  <c r="AH75" i="25"/>
  <c r="AD75" i="25"/>
  <c r="AH57" i="25"/>
  <c r="AF57" i="25"/>
  <c r="AG57" i="25"/>
  <c r="AE57" i="25"/>
  <c r="AD57" i="25"/>
  <c r="AE77" i="25"/>
  <c r="AF77" i="25"/>
  <c r="AH77" i="25"/>
  <c r="AD77" i="25"/>
  <c r="AG77" i="25"/>
  <c r="AD53" i="25"/>
  <c r="AG53" i="25"/>
  <c r="AF53" i="25"/>
  <c r="AH53" i="25"/>
  <c r="AE53" i="25"/>
  <c r="AH65" i="25"/>
  <c r="AE65" i="25"/>
  <c r="AG65" i="25"/>
  <c r="AF65" i="25"/>
  <c r="AD65" i="25"/>
  <c r="AE67" i="25"/>
  <c r="AG67" i="25"/>
  <c r="AF67" i="25"/>
  <c r="AH67" i="25"/>
  <c r="AD67" i="25"/>
  <c r="AH81" i="25"/>
  <c r="AE81" i="25"/>
  <c r="AD81" i="25"/>
  <c r="AG81" i="25"/>
  <c r="AF81" i="25"/>
  <c r="AH59" i="25"/>
  <c r="AG59" i="25"/>
  <c r="AF59" i="25"/>
  <c r="AE59" i="25"/>
  <c r="AD59" i="25"/>
  <c r="AD55" i="25"/>
  <c r="AE55" i="25"/>
  <c r="AG55" i="25"/>
  <c r="AH55" i="25"/>
  <c r="AF55" i="25"/>
  <c r="AH61" i="25"/>
  <c r="AG61" i="25"/>
  <c r="AF61" i="25"/>
  <c r="AE61" i="25"/>
  <c r="AD61" i="25"/>
  <c r="AG73" i="25"/>
  <c r="AF73" i="25"/>
  <c r="AE73" i="25"/>
  <c r="AH73" i="25"/>
  <c r="AD73" i="25"/>
  <c r="AE79" i="25"/>
  <c r="AF79" i="25"/>
  <c r="AH79" i="25"/>
  <c r="AD79" i="25"/>
  <c r="AG79" i="25"/>
  <c r="AD83" i="25"/>
  <c r="AG83" i="25"/>
  <c r="AF83" i="25"/>
  <c r="AH83" i="25"/>
  <c r="AE83" i="25"/>
  <c r="AA1" i="25"/>
  <c r="AG41" i="25"/>
  <c r="AF41" i="25"/>
  <c r="AE41" i="25"/>
  <c r="AD41" i="25"/>
  <c r="AH41" i="25"/>
  <c r="AF31" i="25"/>
  <c r="AD31" i="25"/>
  <c r="AH31" i="25"/>
  <c r="AG31" i="25"/>
  <c r="AE31" i="25"/>
  <c r="AF9" i="25"/>
  <c r="AG9" i="25"/>
  <c r="AH9" i="25"/>
  <c r="AE9" i="25"/>
  <c r="AD9" i="25"/>
  <c r="AE49" i="25"/>
  <c r="AD49" i="25"/>
  <c r="AH49" i="25"/>
  <c r="AG49" i="25"/>
  <c r="AF49" i="25"/>
  <c r="AF25" i="25"/>
  <c r="AE25" i="25"/>
  <c r="AH25" i="25"/>
  <c r="AD25" i="25"/>
  <c r="AG25" i="25"/>
  <c r="AF47" i="25"/>
  <c r="AE47" i="25"/>
  <c r="AD47" i="25"/>
  <c r="AH47" i="25"/>
  <c r="AG47" i="25"/>
  <c r="AH21" i="25"/>
  <c r="AD21" i="25"/>
  <c r="AG21" i="25"/>
  <c r="AE21" i="25"/>
  <c r="AF21" i="25"/>
  <c r="AH37" i="25"/>
  <c r="AD37" i="25"/>
  <c r="AG37" i="25"/>
  <c r="AF37" i="25"/>
  <c r="AE37" i="25"/>
  <c r="AE33" i="25"/>
  <c r="AH33" i="25"/>
  <c r="AG33" i="25"/>
  <c r="AF33" i="25"/>
  <c r="AD33" i="25"/>
  <c r="AG43" i="25"/>
  <c r="AF43" i="25"/>
  <c r="AE43" i="25"/>
  <c r="AD43" i="25"/>
  <c r="AH43" i="25"/>
  <c r="AG11" i="25"/>
  <c r="AF11" i="25"/>
  <c r="AH11" i="25"/>
  <c r="AE11" i="25"/>
  <c r="AD11" i="25"/>
  <c r="AE51" i="25"/>
  <c r="AD51" i="25"/>
  <c r="AH51" i="25"/>
  <c r="AG51" i="25"/>
  <c r="AF51" i="25"/>
  <c r="AF13" i="25"/>
  <c r="AE13" i="25"/>
  <c r="AG13" i="25"/>
  <c r="AD13" i="25"/>
  <c r="AH13" i="25"/>
  <c r="AH39" i="25"/>
  <c r="AD39" i="25"/>
  <c r="AG39" i="25"/>
  <c r="AF39" i="25"/>
  <c r="AE39" i="25"/>
  <c r="AE35" i="25"/>
  <c r="AH35" i="25"/>
  <c r="AG35" i="25"/>
  <c r="AF35" i="25"/>
  <c r="AD35" i="25"/>
  <c r="AH5" i="25"/>
  <c r="AD5" i="25"/>
  <c r="AG5" i="25"/>
  <c r="X1" i="25"/>
  <c r="AF5" i="25"/>
  <c r="AE5" i="25"/>
  <c r="AB1" i="25"/>
  <c r="Y1" i="25"/>
  <c r="AE29" i="25"/>
  <c r="AH29" i="25"/>
  <c r="AD29" i="25"/>
  <c r="AG29" i="25"/>
  <c r="AF29" i="25"/>
  <c r="AH17" i="25"/>
  <c r="AE17" i="25"/>
  <c r="AD17" i="25"/>
  <c r="AF17" i="25"/>
  <c r="AG17" i="25"/>
  <c r="AF45" i="25"/>
  <c r="AE45" i="25"/>
  <c r="AD45" i="25"/>
  <c r="AH45" i="25"/>
  <c r="AG45" i="25"/>
  <c r="AH7" i="25"/>
  <c r="AD7" i="25"/>
  <c r="AG7" i="25"/>
  <c r="AF7" i="25"/>
  <c r="AE7" i="25"/>
  <c r="Z1" i="25"/>
  <c r="AH19" i="25"/>
  <c r="AE19" i="25"/>
  <c r="AD19" i="25"/>
  <c r="AG19" i="25"/>
  <c r="AF19" i="25"/>
  <c r="AF27" i="25"/>
  <c r="AE27" i="25"/>
  <c r="AH27" i="25"/>
  <c r="AD27" i="25"/>
  <c r="AG27" i="25"/>
  <c r="AF15" i="25"/>
  <c r="AE15" i="25"/>
  <c r="AG15" i="25"/>
  <c r="AD15" i="25"/>
  <c r="AH15" i="25"/>
  <c r="AF23" i="25"/>
  <c r="AH23" i="25"/>
  <c r="AD23" i="25"/>
  <c r="AG23" i="25"/>
  <c r="AE23" i="25"/>
  <c r="AH31" i="24"/>
  <c r="AD31" i="24"/>
  <c r="AG31" i="24"/>
  <c r="AF31" i="24"/>
  <c r="AE31" i="24"/>
  <c r="AE41" i="24"/>
  <c r="AG41" i="24"/>
  <c r="AD41" i="24"/>
  <c r="AH41" i="24"/>
  <c r="AF41" i="24"/>
  <c r="AH9" i="24"/>
  <c r="AD9" i="24"/>
  <c r="AF9" i="24"/>
  <c r="AG9" i="24"/>
  <c r="AE9" i="24"/>
  <c r="AF39" i="24"/>
  <c r="AH39" i="24"/>
  <c r="AD39" i="24"/>
  <c r="AE39" i="24"/>
  <c r="AG39" i="24"/>
  <c r="AB1" i="24"/>
  <c r="Y1" i="24"/>
  <c r="AA1" i="24"/>
  <c r="AF19" i="24"/>
  <c r="AE19" i="24"/>
  <c r="AH19" i="24"/>
  <c r="AD19" i="24"/>
  <c r="AG19" i="24"/>
  <c r="AF17" i="24"/>
  <c r="AE17" i="24"/>
  <c r="AH17" i="24"/>
  <c r="AD17" i="24"/>
  <c r="AG17" i="24"/>
  <c r="AH47" i="24"/>
  <c r="AD47" i="24"/>
  <c r="AF47" i="24"/>
  <c r="AG47" i="24"/>
  <c r="AE47" i="24"/>
  <c r="AH25" i="24"/>
  <c r="AD25" i="24"/>
  <c r="AG25" i="24"/>
  <c r="AF25" i="24"/>
  <c r="AE25" i="24"/>
  <c r="AG15" i="24"/>
  <c r="AF15" i="24"/>
  <c r="AE15" i="24"/>
  <c r="AH15" i="24"/>
  <c r="AD15" i="24"/>
  <c r="AG49" i="24"/>
  <c r="AE49" i="24"/>
  <c r="AH49" i="24"/>
  <c r="AF49" i="24"/>
  <c r="AD49" i="24"/>
  <c r="AE21" i="24"/>
  <c r="AH21" i="24"/>
  <c r="AD21" i="24"/>
  <c r="AG21" i="24"/>
  <c r="AF21" i="24"/>
  <c r="AG35" i="24"/>
  <c r="AE35" i="24"/>
  <c r="AF35" i="24"/>
  <c r="AD35" i="24"/>
  <c r="AH35" i="24"/>
  <c r="AE43" i="24"/>
  <c r="AG43" i="24"/>
  <c r="AD43" i="24"/>
  <c r="AH43" i="24"/>
  <c r="AF43" i="24"/>
  <c r="AH45" i="24"/>
  <c r="AD45" i="24"/>
  <c r="AF45" i="24"/>
  <c r="AG45" i="24"/>
  <c r="AE45" i="24"/>
  <c r="AH27" i="24"/>
  <c r="AD27" i="24"/>
  <c r="AG27" i="24"/>
  <c r="AF27" i="24"/>
  <c r="AE27" i="24"/>
  <c r="AG13" i="24"/>
  <c r="AF13" i="24"/>
  <c r="AE13" i="24"/>
  <c r="AD13" i="24"/>
  <c r="AH13" i="24"/>
  <c r="Z1" i="24"/>
  <c r="AG51" i="24"/>
  <c r="AE51" i="24"/>
  <c r="AH51" i="24"/>
  <c r="AF51" i="24"/>
  <c r="AD51" i="24"/>
  <c r="AE23" i="24"/>
  <c r="AH23" i="24"/>
  <c r="AD23" i="24"/>
  <c r="AG23" i="24"/>
  <c r="AF23" i="24"/>
  <c r="AG33" i="24"/>
  <c r="AF33" i="24"/>
  <c r="AE33" i="24"/>
  <c r="AD33" i="24"/>
  <c r="AH33" i="24"/>
  <c r="AH29" i="24"/>
  <c r="AD29" i="24"/>
  <c r="AG29" i="24"/>
  <c r="AF29" i="24"/>
  <c r="AE29" i="24"/>
  <c r="AH11" i="24"/>
  <c r="AD11" i="24"/>
  <c r="AG11" i="24"/>
  <c r="AF11" i="24"/>
  <c r="AE11" i="24"/>
  <c r="AF37" i="24"/>
  <c r="AH37" i="24"/>
  <c r="AD37" i="24"/>
  <c r="AE37" i="24"/>
  <c r="AG37" i="24"/>
  <c r="AE5" i="24"/>
  <c r="AG5" i="24"/>
  <c r="X1" i="24"/>
  <c r="AH5" i="24"/>
  <c r="AF5" i="24"/>
  <c r="AD5" i="24"/>
  <c r="AE7" i="24"/>
  <c r="AG7" i="24"/>
  <c r="AH7" i="24"/>
  <c r="AF7" i="24"/>
  <c r="AD7" i="24"/>
  <c r="AG137" i="19"/>
  <c r="AE137" i="19"/>
  <c r="AH137" i="19"/>
  <c r="AD137" i="19"/>
  <c r="AF137" i="19"/>
  <c r="AD295" i="21"/>
  <c r="AF295" i="21"/>
  <c r="AE295" i="21"/>
  <c r="AH295" i="21"/>
  <c r="AG295" i="21"/>
  <c r="AF311" i="21"/>
  <c r="AD311" i="21"/>
  <c r="AE311" i="21"/>
  <c r="AG311" i="21"/>
  <c r="AH311" i="21"/>
  <c r="AG163" i="19"/>
  <c r="AH163" i="19"/>
  <c r="AD163" i="19"/>
  <c r="AE163" i="19"/>
  <c r="AF163" i="19"/>
  <c r="AF161" i="19"/>
  <c r="AG161" i="19"/>
  <c r="AE161" i="19"/>
  <c r="AH161" i="19"/>
  <c r="AD161" i="19"/>
  <c r="AF319" i="21"/>
  <c r="AD319" i="21"/>
  <c r="AH319" i="21"/>
  <c r="AG319" i="21"/>
  <c r="AE319" i="21"/>
  <c r="AF283" i="21"/>
  <c r="AH283" i="21"/>
  <c r="AE283" i="21"/>
  <c r="AD283" i="21"/>
  <c r="AG283" i="21"/>
  <c r="AG175" i="19"/>
  <c r="AH175" i="19"/>
  <c r="AD175" i="19"/>
  <c r="AF175" i="19"/>
  <c r="AE175" i="19"/>
  <c r="AH343" i="21"/>
  <c r="AE343" i="21"/>
  <c r="AG343" i="21"/>
  <c r="AF343" i="21"/>
  <c r="AD343" i="21"/>
  <c r="AD287" i="21"/>
  <c r="AG287" i="21"/>
  <c r="AE287" i="21"/>
  <c r="AF287" i="21"/>
  <c r="AH287" i="21"/>
  <c r="AH355" i="21"/>
  <c r="AD355" i="21"/>
  <c r="AG355" i="21"/>
  <c r="AE355" i="21"/>
  <c r="AF355" i="21"/>
  <c r="AG387" i="21"/>
  <c r="AE387" i="21"/>
  <c r="AF387" i="21"/>
  <c r="AH387" i="21"/>
  <c r="AD387" i="21"/>
  <c r="AF371" i="21"/>
  <c r="AG371" i="21"/>
  <c r="AE371" i="21"/>
  <c r="AH371" i="21"/>
  <c r="AD371" i="21"/>
  <c r="AF393" i="21"/>
  <c r="AG393" i="21"/>
  <c r="AE393" i="21"/>
  <c r="AH393" i="21"/>
  <c r="AD393" i="21"/>
  <c r="AF389" i="21"/>
  <c r="AD389" i="21"/>
  <c r="AG389" i="21"/>
  <c r="AE389" i="21"/>
  <c r="AH389" i="21"/>
  <c r="AG131" i="19"/>
  <c r="AH131" i="19"/>
  <c r="AD131" i="19"/>
  <c r="AE131" i="19"/>
  <c r="AF131" i="19"/>
  <c r="AF345" i="21"/>
  <c r="AD345" i="21"/>
  <c r="AH345" i="21"/>
  <c r="AE345" i="21"/>
  <c r="AG345" i="21"/>
  <c r="AF153" i="19"/>
  <c r="AG153" i="19"/>
  <c r="AH153" i="19"/>
  <c r="AE153" i="19"/>
  <c r="AD153" i="19"/>
  <c r="AH127" i="19"/>
  <c r="AF127" i="19"/>
  <c r="AD127" i="19"/>
  <c r="AG127" i="19"/>
  <c r="AE127" i="19"/>
  <c r="AF171" i="19"/>
  <c r="AG171" i="19"/>
  <c r="AH171" i="19"/>
  <c r="AD171" i="19"/>
  <c r="AE171" i="19"/>
  <c r="AE167" i="19"/>
  <c r="AF167" i="19"/>
  <c r="AG167" i="19"/>
  <c r="AD167" i="19"/>
  <c r="AH167" i="19"/>
  <c r="AG399" i="21"/>
  <c r="AE399" i="21"/>
  <c r="AD399" i="21"/>
  <c r="AF399" i="21"/>
  <c r="AH399" i="21"/>
  <c r="AD159" i="19"/>
  <c r="AG159" i="19"/>
  <c r="AE159" i="19"/>
  <c r="AH159" i="19"/>
  <c r="AF159" i="19"/>
  <c r="AF279" i="21"/>
  <c r="AH279" i="21"/>
  <c r="AG279" i="21"/>
  <c r="AD279" i="21"/>
  <c r="AE279" i="21"/>
  <c r="AH139" i="19"/>
  <c r="AD139" i="19"/>
  <c r="AE139" i="19"/>
  <c r="AF139" i="19"/>
  <c r="AG139" i="19"/>
  <c r="AE293" i="21"/>
  <c r="AH293" i="21"/>
  <c r="AG293" i="21"/>
  <c r="AD293" i="21"/>
  <c r="AF293" i="21"/>
  <c r="AF309" i="21"/>
  <c r="AH309" i="21"/>
  <c r="AE309" i="21"/>
  <c r="AD309" i="21"/>
  <c r="AG309" i="21"/>
  <c r="AH317" i="21"/>
  <c r="AE317" i="21"/>
  <c r="AF317" i="21"/>
  <c r="AD317" i="21"/>
  <c r="AG317" i="21"/>
  <c r="AE281" i="21"/>
  <c r="AG281" i="21"/>
  <c r="AF281" i="21"/>
  <c r="AD281" i="21"/>
  <c r="AH281" i="21"/>
  <c r="AE173" i="19"/>
  <c r="AF173" i="19"/>
  <c r="AG173" i="19"/>
  <c r="AH173" i="19"/>
  <c r="AD173" i="19"/>
  <c r="AF361" i="21"/>
  <c r="AH361" i="21"/>
  <c r="AD361" i="21"/>
  <c r="AG361" i="21"/>
  <c r="AE361" i="21"/>
  <c r="AF333" i="21"/>
  <c r="AE333" i="21"/>
  <c r="AG333" i="21"/>
  <c r="AD333" i="21"/>
  <c r="AH333" i="21"/>
  <c r="AH285" i="21"/>
  <c r="AF285" i="21"/>
  <c r="AE285" i="21"/>
  <c r="AG285" i="21"/>
  <c r="AD285" i="21"/>
  <c r="AD143" i="19"/>
  <c r="AF143" i="19"/>
  <c r="AE143" i="19"/>
  <c r="AG143" i="19"/>
  <c r="AH143" i="19"/>
  <c r="AF141" i="19"/>
  <c r="AG141" i="19"/>
  <c r="AH141" i="19"/>
  <c r="AD141" i="19"/>
  <c r="AE141" i="19"/>
  <c r="AG357" i="21"/>
  <c r="AE357" i="21"/>
  <c r="AH357" i="21"/>
  <c r="AF357" i="21"/>
  <c r="AD357" i="21"/>
  <c r="AG353" i="21"/>
  <c r="AF353" i="21"/>
  <c r="AH353" i="21"/>
  <c r="AD353" i="21"/>
  <c r="AE353" i="21"/>
  <c r="AF299" i="21"/>
  <c r="AH299" i="21"/>
  <c r="AD299" i="21"/>
  <c r="AG299" i="21"/>
  <c r="AE299" i="21"/>
  <c r="AE303" i="21"/>
  <c r="AF303" i="21"/>
  <c r="AD303" i="21"/>
  <c r="AH303" i="21"/>
  <c r="AG303" i="21"/>
  <c r="AF291" i="21"/>
  <c r="AG291" i="21"/>
  <c r="AD291" i="21"/>
  <c r="AH291" i="21"/>
  <c r="AE291" i="21"/>
  <c r="AE385" i="21"/>
  <c r="AD385" i="21"/>
  <c r="AG385" i="21"/>
  <c r="AH385" i="21"/>
  <c r="AF385" i="21"/>
  <c r="AG339" i="21"/>
  <c r="AH339" i="21"/>
  <c r="AE339" i="21"/>
  <c r="AD339" i="21"/>
  <c r="AF339" i="21"/>
  <c r="AG381" i="21"/>
  <c r="AD381" i="21"/>
  <c r="AE381" i="21"/>
  <c r="AH381" i="21"/>
  <c r="AF381" i="21"/>
  <c r="AF155" i="19"/>
  <c r="AG155" i="19"/>
  <c r="AD155" i="19"/>
  <c r="AE155" i="19"/>
  <c r="AH155" i="19"/>
  <c r="AE169" i="19"/>
  <c r="AH169" i="19"/>
  <c r="AD169" i="19"/>
  <c r="AF169" i="19"/>
  <c r="AG169" i="19"/>
  <c r="AF151" i="19"/>
  <c r="AH151" i="19"/>
  <c r="AD151" i="19"/>
  <c r="AE151" i="19"/>
  <c r="AG151" i="19"/>
  <c r="AH165" i="19"/>
  <c r="AD165" i="19"/>
  <c r="AE165" i="19"/>
  <c r="AG165" i="19"/>
  <c r="AF165" i="19"/>
  <c r="AE157" i="19"/>
  <c r="AF157" i="19"/>
  <c r="AG157" i="19"/>
  <c r="AH157" i="19"/>
  <c r="AD157" i="19"/>
  <c r="AG363" i="21"/>
  <c r="AF363" i="21"/>
  <c r="AE363" i="21"/>
  <c r="AH363" i="21"/>
  <c r="AD363" i="21"/>
  <c r="AF119" i="19"/>
  <c r="AH119" i="19"/>
  <c r="AD119" i="19"/>
  <c r="AE119" i="19"/>
  <c r="AG119" i="19"/>
  <c r="AG359" i="21"/>
  <c r="AD359" i="21"/>
  <c r="AE359" i="21"/>
  <c r="AH359" i="21"/>
  <c r="AF359" i="21"/>
  <c r="AE297" i="21"/>
  <c r="AG297" i="21"/>
  <c r="AD297" i="21"/>
  <c r="AH297" i="21"/>
  <c r="AF297" i="21"/>
  <c r="AD301" i="21"/>
  <c r="AF301" i="21"/>
  <c r="AH301" i="21"/>
  <c r="AG301" i="21"/>
  <c r="AE301" i="21"/>
  <c r="AH289" i="21"/>
  <c r="AD289" i="21"/>
  <c r="AF289" i="21"/>
  <c r="AE289" i="21"/>
  <c r="AG289" i="21"/>
  <c r="AE377" i="21"/>
  <c r="AG377" i="21"/>
  <c r="AD377" i="21"/>
  <c r="AH377" i="21"/>
  <c r="AF377" i="21"/>
  <c r="AF351" i="21"/>
  <c r="AD351" i="21"/>
  <c r="AG351" i="21"/>
  <c r="AE351" i="21"/>
  <c r="AH351" i="21"/>
  <c r="AH349" i="21"/>
  <c r="AF349" i="21"/>
  <c r="AE349" i="21"/>
  <c r="AG349" i="21"/>
  <c r="AD349" i="21"/>
  <c r="AH337" i="21"/>
  <c r="AG337" i="21"/>
  <c r="AE337" i="21"/>
  <c r="AF337" i="21"/>
  <c r="AD337" i="21"/>
  <c r="AF307" i="21"/>
  <c r="AD307" i="21"/>
  <c r="AG307" i="21"/>
  <c r="AE307" i="21"/>
  <c r="AH307" i="21"/>
  <c r="AE373" i="21"/>
  <c r="AF373" i="21"/>
  <c r="AG373" i="21"/>
  <c r="AD373" i="21"/>
  <c r="AH373" i="21"/>
  <c r="AG369" i="21"/>
  <c r="AE369" i="21"/>
  <c r="AD369" i="21"/>
  <c r="AF369" i="21"/>
  <c r="AH369" i="21"/>
  <c r="AG395" i="21"/>
  <c r="AF395" i="21"/>
  <c r="AE395" i="21"/>
  <c r="AH395" i="21"/>
  <c r="AD395" i="21"/>
  <c r="AF323" i="21"/>
  <c r="AD323" i="21"/>
  <c r="AH323" i="21"/>
  <c r="AG323" i="21"/>
  <c r="AE323" i="21"/>
  <c r="AG327" i="21"/>
  <c r="AD327" i="21"/>
  <c r="AF327" i="21"/>
  <c r="AE327" i="21"/>
  <c r="AH327" i="21"/>
  <c r="AG123" i="19"/>
  <c r="AD123" i="19"/>
  <c r="AE123" i="19"/>
  <c r="AH123" i="19"/>
  <c r="AF123" i="19"/>
  <c r="AH121" i="19"/>
  <c r="AE121" i="19"/>
  <c r="AD121" i="19"/>
  <c r="AF121" i="19"/>
  <c r="AG121" i="19"/>
  <c r="AG315" i="21"/>
  <c r="AH315" i="21"/>
  <c r="AE315" i="21"/>
  <c r="AF315" i="21"/>
  <c r="AD315" i="21"/>
  <c r="AD129" i="19"/>
  <c r="AF129" i="19"/>
  <c r="AG129" i="19"/>
  <c r="AE129" i="19"/>
  <c r="AH129" i="19"/>
  <c r="AH347" i="21"/>
  <c r="AG347" i="21"/>
  <c r="AE347" i="21"/>
  <c r="AD347" i="21"/>
  <c r="AF347" i="21"/>
  <c r="AE331" i="21"/>
  <c r="AG331" i="21"/>
  <c r="AD331" i="21"/>
  <c r="AH331" i="21"/>
  <c r="AF331" i="21"/>
  <c r="AE403" i="21"/>
  <c r="AH403" i="21"/>
  <c r="AF403" i="21"/>
  <c r="AG403" i="21"/>
  <c r="AD403" i="21"/>
  <c r="AE149" i="19"/>
  <c r="AF149" i="19"/>
  <c r="AG149" i="19"/>
  <c r="AH149" i="19"/>
  <c r="AD149" i="19"/>
  <c r="AF135" i="19"/>
  <c r="AG135" i="19"/>
  <c r="AD135" i="19"/>
  <c r="AH135" i="19"/>
  <c r="AE135" i="19"/>
  <c r="AH133" i="19"/>
  <c r="AD133" i="19"/>
  <c r="AE133" i="19"/>
  <c r="AG133" i="19"/>
  <c r="AF133" i="19"/>
  <c r="AH397" i="21"/>
  <c r="AE397" i="21"/>
  <c r="AD397" i="21"/>
  <c r="AF397" i="21"/>
  <c r="AG397" i="21"/>
  <c r="AH277" i="21"/>
  <c r="AG277" i="21"/>
  <c r="AD277" i="21"/>
  <c r="AE277" i="21"/>
  <c r="AF277" i="21"/>
  <c r="AG341" i="21"/>
  <c r="AF341" i="21"/>
  <c r="AE341" i="21"/>
  <c r="AD341" i="21"/>
  <c r="AH341" i="21"/>
  <c r="AH335" i="21"/>
  <c r="AF335" i="21"/>
  <c r="AG335" i="21"/>
  <c r="AD335" i="21"/>
  <c r="AE335" i="21"/>
  <c r="AD117" i="19"/>
  <c r="AE117" i="19"/>
  <c r="AF117" i="19"/>
  <c r="AG117" i="19"/>
  <c r="AH117" i="19"/>
  <c r="AH379" i="21"/>
  <c r="AD379" i="21"/>
  <c r="AE379" i="21"/>
  <c r="AG379" i="21"/>
  <c r="AF379" i="21"/>
  <c r="AD305" i="21"/>
  <c r="AG305" i="21"/>
  <c r="AH305" i="21"/>
  <c r="AE305" i="21"/>
  <c r="AF305" i="21"/>
  <c r="AE375" i="21"/>
  <c r="AH375" i="21"/>
  <c r="AF375" i="21"/>
  <c r="AD375" i="21"/>
  <c r="AG375" i="21"/>
  <c r="AE383" i="21"/>
  <c r="AD383" i="21"/>
  <c r="AG383" i="21"/>
  <c r="AF383" i="21"/>
  <c r="AH383" i="21"/>
  <c r="AF321" i="21"/>
  <c r="AE321" i="21"/>
  <c r="AG321" i="21"/>
  <c r="AH321" i="21"/>
  <c r="AD321" i="21"/>
  <c r="AF325" i="21"/>
  <c r="AH325" i="21"/>
  <c r="AE325" i="21"/>
  <c r="AG325" i="21"/>
  <c r="AD325" i="21"/>
  <c r="AG313" i="21"/>
  <c r="AE313" i="21"/>
  <c r="AH313" i="21"/>
  <c r="AF313" i="21"/>
  <c r="AD313" i="21"/>
  <c r="AD391" i="21"/>
  <c r="AE391" i="21"/>
  <c r="AG391" i="21"/>
  <c r="AF391" i="21"/>
  <c r="AH391" i="21"/>
  <c r="AH329" i="21"/>
  <c r="AD329" i="21"/>
  <c r="AE329" i="21"/>
  <c r="AG329" i="21"/>
  <c r="AF329" i="21"/>
  <c r="AG401" i="21"/>
  <c r="AF401" i="21"/>
  <c r="AH401" i="21"/>
  <c r="AD401" i="21"/>
  <c r="AE401" i="21"/>
  <c r="AD125" i="19"/>
  <c r="AE125" i="19"/>
  <c r="AF125" i="19"/>
  <c r="AG125" i="19"/>
  <c r="AH125" i="19"/>
  <c r="AE145" i="19"/>
  <c r="AH145" i="19"/>
  <c r="AD145" i="19"/>
  <c r="AF145" i="19"/>
  <c r="AG145" i="19"/>
  <c r="AH147" i="19"/>
  <c r="AD147" i="19"/>
  <c r="AE147" i="19"/>
  <c r="AF147" i="19"/>
  <c r="AG147" i="19"/>
  <c r="AH367" i="21"/>
  <c r="AF367" i="21"/>
  <c r="AE367" i="21"/>
  <c r="AG367" i="21"/>
  <c r="AD367" i="21"/>
  <c r="AF365" i="21"/>
  <c r="AG365" i="21"/>
  <c r="AH365" i="21"/>
  <c r="AE365" i="21"/>
  <c r="AD365" i="21"/>
  <c r="AH75" i="19"/>
  <c r="AE75" i="19"/>
  <c r="AF75" i="19"/>
  <c r="AG75" i="19"/>
  <c r="AD75" i="19"/>
  <c r="AG101" i="19"/>
  <c r="AH101" i="19"/>
  <c r="AD101" i="19"/>
  <c r="AE101" i="19"/>
  <c r="AF101" i="19"/>
  <c r="AH25" i="23"/>
  <c r="AD25" i="23"/>
  <c r="AF25" i="23"/>
  <c r="AE25" i="23"/>
  <c r="AG25" i="23"/>
  <c r="AG53" i="19"/>
  <c r="AD53" i="19"/>
  <c r="AE53" i="19"/>
  <c r="AF53" i="19"/>
  <c r="AH53" i="19"/>
  <c r="AB1" i="23"/>
  <c r="AE7" i="23"/>
  <c r="AF7" i="23"/>
  <c r="AD7" i="23"/>
  <c r="AG7" i="23"/>
  <c r="AH7" i="23"/>
  <c r="AE105" i="19"/>
  <c r="AD105" i="19"/>
  <c r="AF105" i="19"/>
  <c r="AG105" i="19"/>
  <c r="AH105" i="19"/>
  <c r="AH107" i="19"/>
  <c r="AE107" i="19"/>
  <c r="AF107" i="19"/>
  <c r="AG107" i="19"/>
  <c r="AD107" i="19"/>
  <c r="AE23" i="23"/>
  <c r="AG23" i="23"/>
  <c r="AF23" i="23"/>
  <c r="AH23" i="23"/>
  <c r="AD23" i="23"/>
  <c r="AF17" i="23"/>
  <c r="AH17" i="23"/>
  <c r="AG17" i="23"/>
  <c r="AD17" i="23"/>
  <c r="AE17" i="23"/>
  <c r="AE113" i="19"/>
  <c r="AD113" i="19"/>
  <c r="AF113" i="19"/>
  <c r="AG113" i="19"/>
  <c r="AH113" i="19"/>
  <c r="AH45" i="23"/>
  <c r="AH59" i="19"/>
  <c r="AE59" i="19"/>
  <c r="AF59" i="19"/>
  <c r="AG59" i="19"/>
  <c r="AD59" i="19"/>
  <c r="AD103" i="19"/>
  <c r="AE103" i="19"/>
  <c r="AF103" i="19"/>
  <c r="AG103" i="19"/>
  <c r="AH103" i="19"/>
  <c r="AG85" i="19"/>
  <c r="AD85" i="19"/>
  <c r="AE85" i="19"/>
  <c r="AF85" i="19"/>
  <c r="AH85" i="19"/>
  <c r="Z1" i="23"/>
  <c r="Y1" i="23"/>
  <c r="AA1" i="23"/>
  <c r="AE21" i="23"/>
  <c r="AG21" i="23"/>
  <c r="AF21" i="23"/>
  <c r="AH21" i="23"/>
  <c r="AD21" i="23"/>
  <c r="AD65" i="19"/>
  <c r="AF65" i="19"/>
  <c r="AG65" i="19"/>
  <c r="AH65" i="19"/>
  <c r="AE65" i="19"/>
  <c r="AH115" i="19"/>
  <c r="AE115" i="19"/>
  <c r="AF115" i="19"/>
  <c r="AG115" i="19"/>
  <c r="AD115" i="19"/>
  <c r="AE81" i="19"/>
  <c r="AD81" i="19"/>
  <c r="AF81" i="19"/>
  <c r="AG81" i="19"/>
  <c r="AH81" i="19"/>
  <c r="AG63" i="19"/>
  <c r="AH63" i="19"/>
  <c r="AF63" i="19"/>
  <c r="AD63" i="19"/>
  <c r="AE63" i="19"/>
  <c r="AG61" i="19"/>
  <c r="AD61" i="19"/>
  <c r="AE61" i="19"/>
  <c r="AF61" i="19"/>
  <c r="AH61" i="19"/>
  <c r="AG109" i="19"/>
  <c r="AD109" i="19"/>
  <c r="AE109" i="19"/>
  <c r="AF109" i="19"/>
  <c r="AH109" i="19"/>
  <c r="AE91" i="19"/>
  <c r="AF91" i="19"/>
  <c r="AG91" i="19"/>
  <c r="AD91" i="19"/>
  <c r="AH91" i="19"/>
  <c r="AE89" i="19"/>
  <c r="AF89" i="19"/>
  <c r="AG89" i="19"/>
  <c r="AH89" i="19"/>
  <c r="AD89" i="19"/>
  <c r="AH9" i="23"/>
  <c r="AD9" i="23"/>
  <c r="AE9" i="23"/>
  <c r="AF9" i="23"/>
  <c r="AG9" i="23"/>
  <c r="AE97" i="19"/>
  <c r="AD97" i="19"/>
  <c r="AF97" i="19"/>
  <c r="AG97" i="19"/>
  <c r="AH97" i="19"/>
  <c r="AE73" i="19"/>
  <c r="AD73" i="19"/>
  <c r="AF73" i="19"/>
  <c r="AG73" i="19"/>
  <c r="AH73" i="19"/>
  <c r="AF87" i="19"/>
  <c r="AD87" i="19"/>
  <c r="AE87" i="19"/>
  <c r="AG87" i="19"/>
  <c r="AH87" i="19"/>
  <c r="AF55" i="19"/>
  <c r="AD55" i="19"/>
  <c r="AE55" i="19"/>
  <c r="AG55" i="19"/>
  <c r="AH55" i="19"/>
  <c r="AG93" i="19"/>
  <c r="AD93" i="19"/>
  <c r="AE93" i="19"/>
  <c r="AF93" i="19"/>
  <c r="AH93" i="19"/>
  <c r="AG69" i="19"/>
  <c r="AH69" i="19"/>
  <c r="AD69" i="19"/>
  <c r="AE69" i="19"/>
  <c r="AF69" i="19"/>
  <c r="AH51" i="23"/>
  <c r="AG77" i="19"/>
  <c r="AD77" i="19"/>
  <c r="AE77" i="19"/>
  <c r="AF77" i="19"/>
  <c r="AH77" i="19"/>
  <c r="AH67" i="19"/>
  <c r="AE67" i="19"/>
  <c r="AF67" i="19"/>
  <c r="AG67" i="19"/>
  <c r="AD67" i="19"/>
  <c r="AF19" i="23"/>
  <c r="AH19" i="23"/>
  <c r="AG19" i="23"/>
  <c r="AD19" i="23"/>
  <c r="AE19" i="23"/>
  <c r="AH83" i="19"/>
  <c r="AE83" i="19"/>
  <c r="AF83" i="19"/>
  <c r="AG83" i="19"/>
  <c r="AD83" i="19"/>
  <c r="AG13" i="23"/>
  <c r="AD13" i="23"/>
  <c r="AH13" i="23"/>
  <c r="AE13" i="23"/>
  <c r="AF13" i="23"/>
  <c r="AD111" i="19"/>
  <c r="AE111" i="19"/>
  <c r="AG111" i="19"/>
  <c r="AH111" i="19"/>
  <c r="AF111" i="19"/>
  <c r="AE57" i="19"/>
  <c r="AF57" i="19"/>
  <c r="AG57" i="19"/>
  <c r="AH57" i="19"/>
  <c r="AD57" i="19"/>
  <c r="AH11" i="23"/>
  <c r="AD11" i="23"/>
  <c r="AE11" i="23"/>
  <c r="AF11" i="23"/>
  <c r="AG11" i="23"/>
  <c r="AH99" i="19"/>
  <c r="AE99" i="19"/>
  <c r="AF99" i="19"/>
  <c r="AG99" i="19"/>
  <c r="AD99" i="19"/>
  <c r="AE5" i="23"/>
  <c r="AF5" i="23"/>
  <c r="X1" i="23"/>
  <c r="AD5" i="23"/>
  <c r="AG5" i="23"/>
  <c r="AH5" i="23"/>
  <c r="AG95" i="19"/>
  <c r="AH95" i="19"/>
  <c r="AF95" i="19"/>
  <c r="AD95" i="19"/>
  <c r="AE95" i="19"/>
  <c r="AD71" i="19"/>
  <c r="AE71" i="19"/>
  <c r="AG71" i="19"/>
  <c r="AH71" i="19"/>
  <c r="AF71" i="19"/>
  <c r="AH49" i="23"/>
  <c r="AD79" i="19"/>
  <c r="AE79" i="19"/>
  <c r="AG79" i="19"/>
  <c r="AH79" i="19"/>
  <c r="AF79" i="19"/>
  <c r="AH47" i="23"/>
  <c r="AG15" i="23"/>
  <c r="AD15" i="23"/>
  <c r="AH15" i="23"/>
  <c r="AE15" i="23"/>
  <c r="AF15" i="23"/>
  <c r="AH51" i="19"/>
  <c r="AD51" i="19"/>
  <c r="AG51" i="19"/>
  <c r="AF51" i="19"/>
  <c r="AE51" i="19"/>
  <c r="AF5" i="22"/>
  <c r="AG5" i="22"/>
  <c r="X1" i="22"/>
  <c r="AE5" i="22"/>
  <c r="AD5" i="22"/>
  <c r="AH5" i="22"/>
  <c r="AF53" i="22"/>
  <c r="AG53" i="22"/>
  <c r="AH53" i="22"/>
  <c r="AE53" i="22"/>
  <c r="AD53" i="22"/>
  <c r="AG83" i="22"/>
  <c r="AF83" i="22"/>
  <c r="AE83" i="22"/>
  <c r="AH83" i="22"/>
  <c r="AD83" i="22"/>
  <c r="AH171" i="21"/>
  <c r="AF171" i="21"/>
  <c r="AD171" i="21"/>
  <c r="AG171" i="21"/>
  <c r="AE171" i="21"/>
  <c r="AE41" i="22"/>
  <c r="AF41" i="22"/>
  <c r="AD41" i="22"/>
  <c r="AH41" i="22"/>
  <c r="AG41" i="22"/>
  <c r="AH123" i="21"/>
  <c r="AF123" i="21"/>
  <c r="AG123" i="21"/>
  <c r="AD123" i="21"/>
  <c r="AE123" i="21"/>
  <c r="AH147" i="21"/>
  <c r="AF147" i="21"/>
  <c r="AD147" i="21"/>
  <c r="AE147" i="21"/>
  <c r="AG147" i="21"/>
  <c r="AG155" i="21"/>
  <c r="AE155" i="21"/>
  <c r="AH155" i="21"/>
  <c r="AD155" i="21"/>
  <c r="AF155" i="21"/>
  <c r="AD55" i="21"/>
  <c r="AF55" i="21"/>
  <c r="AH55" i="21"/>
  <c r="AG55" i="21"/>
  <c r="AE55" i="21"/>
  <c r="AD83" i="21"/>
  <c r="AF83" i="21"/>
  <c r="AH83" i="21"/>
  <c r="AG83" i="21"/>
  <c r="AE83" i="21"/>
  <c r="AH115" i="21"/>
  <c r="AE115" i="21"/>
  <c r="AF115" i="21"/>
  <c r="AD115" i="21"/>
  <c r="AG115" i="21"/>
  <c r="AE139" i="21"/>
  <c r="AD139" i="21"/>
  <c r="AH139" i="21"/>
  <c r="AG139" i="21"/>
  <c r="AF139" i="21"/>
  <c r="AD103" i="21"/>
  <c r="AG103" i="21"/>
  <c r="AH103" i="21"/>
  <c r="AF103" i="21"/>
  <c r="AE103" i="21"/>
  <c r="AE131" i="21"/>
  <c r="AF131" i="21"/>
  <c r="AG131" i="21"/>
  <c r="AD131" i="21"/>
  <c r="AH131" i="21"/>
  <c r="AE163" i="21"/>
  <c r="AF163" i="21"/>
  <c r="AG163" i="21"/>
  <c r="AD163" i="21"/>
  <c r="AH163" i="21"/>
  <c r="AE187" i="21"/>
  <c r="AG187" i="21"/>
  <c r="AF187" i="21"/>
  <c r="AH187" i="21"/>
  <c r="AD187" i="21"/>
  <c r="AG63" i="21"/>
  <c r="AE63" i="21"/>
  <c r="AD63" i="21"/>
  <c r="AF63" i="21"/>
  <c r="AH63" i="21"/>
  <c r="AH91" i="21"/>
  <c r="AG91" i="21"/>
  <c r="AF91" i="21"/>
  <c r="AD91" i="21"/>
  <c r="AE91" i="21"/>
  <c r="AE143" i="21"/>
  <c r="AH143" i="21"/>
  <c r="AF143" i="21"/>
  <c r="AD143" i="21"/>
  <c r="AG143" i="21"/>
  <c r="AF21" i="22"/>
  <c r="AG21" i="22"/>
  <c r="AH21" i="22"/>
  <c r="AE21" i="22"/>
  <c r="AD21" i="22"/>
  <c r="AG95" i="21"/>
  <c r="AH95" i="21"/>
  <c r="AE95" i="21"/>
  <c r="AD95" i="21"/>
  <c r="AF95" i="21"/>
  <c r="AD175" i="21"/>
  <c r="AH175" i="21"/>
  <c r="AF175" i="21"/>
  <c r="AE175" i="21"/>
  <c r="AG175" i="21"/>
  <c r="AG191" i="21"/>
  <c r="AH191" i="21"/>
  <c r="AF191" i="21"/>
  <c r="AE191" i="21"/>
  <c r="AD191" i="21"/>
  <c r="AH59" i="21"/>
  <c r="AD59" i="21"/>
  <c r="AE59" i="21"/>
  <c r="AF59" i="21"/>
  <c r="AG59" i="21"/>
  <c r="AF79" i="21"/>
  <c r="AE79" i="21"/>
  <c r="AD79" i="21"/>
  <c r="AG79" i="21"/>
  <c r="AH79" i="21"/>
  <c r="AF111" i="21"/>
  <c r="AE111" i="21"/>
  <c r="AD111" i="21"/>
  <c r="AG111" i="21"/>
  <c r="AH111" i="21"/>
  <c r="AD135" i="21"/>
  <c r="AG135" i="21"/>
  <c r="AF135" i="21"/>
  <c r="AH135" i="21"/>
  <c r="AE135" i="21"/>
  <c r="AE107" i="21"/>
  <c r="AH107" i="21"/>
  <c r="AD107" i="21"/>
  <c r="AF107" i="21"/>
  <c r="AG107" i="21"/>
  <c r="AG127" i="21"/>
  <c r="AE127" i="21"/>
  <c r="AH127" i="21"/>
  <c r="AD127" i="21"/>
  <c r="AF127" i="21"/>
  <c r="AG159" i="21"/>
  <c r="AH159" i="21"/>
  <c r="AE159" i="21"/>
  <c r="AD159" i="21"/>
  <c r="AF159" i="21"/>
  <c r="AE183" i="21"/>
  <c r="AH183" i="21"/>
  <c r="AD183" i="21"/>
  <c r="AG183" i="21"/>
  <c r="AF183" i="21"/>
  <c r="AH61" i="22"/>
  <c r="AD61" i="22"/>
  <c r="AG61" i="22"/>
  <c r="AF61" i="22"/>
  <c r="AE61" i="22"/>
  <c r="AE89" i="22"/>
  <c r="AH89" i="22"/>
  <c r="AD89" i="22"/>
  <c r="AG89" i="22"/>
  <c r="AF89" i="22"/>
  <c r="AE9" i="22"/>
  <c r="AF9" i="22"/>
  <c r="AD9" i="22"/>
  <c r="AH9" i="22"/>
  <c r="AG9" i="22"/>
  <c r="AF117" i="22"/>
  <c r="AG117" i="22"/>
  <c r="AH117" i="22"/>
  <c r="AE117" i="22"/>
  <c r="AD117" i="22"/>
  <c r="AE73" i="22"/>
  <c r="AH73" i="22"/>
  <c r="AD73" i="22"/>
  <c r="AG73" i="22"/>
  <c r="AF73" i="22"/>
  <c r="AH93" i="22"/>
  <c r="AD93" i="22"/>
  <c r="AG93" i="22"/>
  <c r="AF93" i="22"/>
  <c r="AE93" i="22"/>
  <c r="AE59" i="22"/>
  <c r="AH59" i="22"/>
  <c r="AD59" i="22"/>
  <c r="AG59" i="22"/>
  <c r="AF59" i="22"/>
  <c r="AH77" i="22"/>
  <c r="AD77" i="22"/>
  <c r="AG77" i="22"/>
  <c r="AF77" i="22"/>
  <c r="AE77" i="22"/>
  <c r="AG113" i="22"/>
  <c r="AH113" i="22"/>
  <c r="AD113" i="22"/>
  <c r="AE113" i="22"/>
  <c r="AF113" i="22"/>
  <c r="AH29" i="22"/>
  <c r="AD29" i="22"/>
  <c r="AE29" i="22"/>
  <c r="AG29" i="22"/>
  <c r="AF29" i="22"/>
  <c r="AE105" i="22"/>
  <c r="AH105" i="22"/>
  <c r="AD105" i="22"/>
  <c r="AG105" i="22"/>
  <c r="AF105" i="22"/>
  <c r="AG65" i="22"/>
  <c r="AF65" i="22"/>
  <c r="AE65" i="22"/>
  <c r="AH65" i="22"/>
  <c r="AD65" i="22"/>
  <c r="AF87" i="22"/>
  <c r="AE87" i="22"/>
  <c r="AH87" i="22"/>
  <c r="AD87" i="22"/>
  <c r="AG87" i="22"/>
  <c r="AB1" i="22"/>
  <c r="AH15" i="22"/>
  <c r="AD15" i="22"/>
  <c r="AE15" i="22"/>
  <c r="AG15" i="22"/>
  <c r="AF15" i="22"/>
  <c r="AA1" i="22"/>
  <c r="AE121" i="22"/>
  <c r="AF121" i="22"/>
  <c r="AD121" i="22"/>
  <c r="AH121" i="22"/>
  <c r="AG121" i="22"/>
  <c r="AF69" i="22"/>
  <c r="AE69" i="22"/>
  <c r="AH69" i="22"/>
  <c r="AD69" i="22"/>
  <c r="AG69" i="22"/>
  <c r="AG99" i="22"/>
  <c r="AF99" i="22"/>
  <c r="AE99" i="22"/>
  <c r="AH99" i="22"/>
  <c r="AD99" i="22"/>
  <c r="AF37" i="22"/>
  <c r="AG37" i="22"/>
  <c r="AE37" i="22"/>
  <c r="AD37" i="22"/>
  <c r="AH37" i="22"/>
  <c r="AD151" i="21"/>
  <c r="AG151" i="21"/>
  <c r="AH151" i="21"/>
  <c r="AE151" i="21"/>
  <c r="AF151" i="21"/>
  <c r="AE75" i="21"/>
  <c r="AD75" i="21"/>
  <c r="AG75" i="21"/>
  <c r="AF75" i="21"/>
  <c r="AH75" i="21"/>
  <c r="AG115" i="22"/>
  <c r="AH115" i="22"/>
  <c r="AD115" i="22"/>
  <c r="AF115" i="22"/>
  <c r="AE115" i="22"/>
  <c r="AH31" i="22"/>
  <c r="AD31" i="22"/>
  <c r="AE31" i="22"/>
  <c r="AG31" i="22"/>
  <c r="AF31" i="22"/>
  <c r="Z1" i="22"/>
  <c r="Y1" i="22"/>
  <c r="AF7" i="22"/>
  <c r="AG7" i="22"/>
  <c r="AE7" i="22"/>
  <c r="AD7" i="22"/>
  <c r="AH7" i="22"/>
  <c r="AE123" i="22"/>
  <c r="AF123" i="22"/>
  <c r="AH123" i="22"/>
  <c r="AG123" i="22"/>
  <c r="AD123" i="22"/>
  <c r="AG17" i="22"/>
  <c r="AH17" i="22"/>
  <c r="AD17" i="22"/>
  <c r="AF17" i="22"/>
  <c r="AE17" i="22"/>
  <c r="AF71" i="22"/>
  <c r="AE71" i="22"/>
  <c r="AH71" i="22"/>
  <c r="AD71" i="22"/>
  <c r="AG71" i="22"/>
  <c r="AG97" i="22"/>
  <c r="AF97" i="22"/>
  <c r="AE97" i="22"/>
  <c r="AH97" i="22"/>
  <c r="AD97" i="22"/>
  <c r="AF55" i="22"/>
  <c r="AE55" i="22"/>
  <c r="AG55" i="22"/>
  <c r="AD55" i="22"/>
  <c r="AH55" i="22"/>
  <c r="AG81" i="22"/>
  <c r="AF81" i="22"/>
  <c r="AE81" i="22"/>
  <c r="AH81" i="22"/>
  <c r="AD81" i="22"/>
  <c r="AH111" i="22"/>
  <c r="AD111" i="22"/>
  <c r="AE111" i="22"/>
  <c r="AG111" i="22"/>
  <c r="AF111" i="22"/>
  <c r="AG33" i="22"/>
  <c r="AH33" i="22"/>
  <c r="AD33" i="22"/>
  <c r="AF33" i="22"/>
  <c r="AE33" i="22"/>
  <c r="AF103" i="22"/>
  <c r="AE103" i="22"/>
  <c r="AH103" i="22"/>
  <c r="AD103" i="22"/>
  <c r="AG103" i="22"/>
  <c r="AE43" i="22"/>
  <c r="AF43" i="22"/>
  <c r="AD43" i="22"/>
  <c r="AH43" i="22"/>
  <c r="AG43" i="22"/>
  <c r="AH203" i="21"/>
  <c r="AG203" i="21"/>
  <c r="AD203" i="21"/>
  <c r="AF203" i="21"/>
  <c r="AE203" i="21"/>
  <c r="AE27" i="22"/>
  <c r="AF27" i="22"/>
  <c r="AH27" i="22"/>
  <c r="AG27" i="22"/>
  <c r="AD27" i="22"/>
  <c r="AH45" i="22"/>
  <c r="AD45" i="22"/>
  <c r="AE45" i="22"/>
  <c r="AG45" i="22"/>
  <c r="AF45" i="22"/>
  <c r="AF39" i="22"/>
  <c r="AG39" i="22"/>
  <c r="AE39" i="22"/>
  <c r="AD39" i="22"/>
  <c r="AH39" i="22"/>
  <c r="AF23" i="22"/>
  <c r="AG23" i="22"/>
  <c r="AH23" i="22"/>
  <c r="AE23" i="22"/>
  <c r="AD23" i="22"/>
  <c r="AG49" i="22"/>
  <c r="AH49" i="22"/>
  <c r="AD49" i="22"/>
  <c r="AF49" i="22"/>
  <c r="AE49" i="22"/>
  <c r="AF101" i="22"/>
  <c r="AE101" i="22"/>
  <c r="AH101" i="22"/>
  <c r="AD101" i="22"/>
  <c r="AG101" i="22"/>
  <c r="AE67" i="21"/>
  <c r="AF67" i="21"/>
  <c r="AG67" i="21"/>
  <c r="AD67" i="21"/>
  <c r="AH67" i="21"/>
  <c r="AD87" i="21"/>
  <c r="AE87" i="21"/>
  <c r="AH87" i="21"/>
  <c r="AG87" i="21"/>
  <c r="AF87" i="21"/>
  <c r="AE25" i="22"/>
  <c r="AF25" i="22"/>
  <c r="AH25" i="22"/>
  <c r="AG25" i="22"/>
  <c r="AD25" i="22"/>
  <c r="AD71" i="21"/>
  <c r="AG71" i="21"/>
  <c r="AH71" i="21"/>
  <c r="AE71" i="21"/>
  <c r="AF71" i="21"/>
  <c r="AE99" i="21"/>
  <c r="AF99" i="21"/>
  <c r="AG99" i="21"/>
  <c r="AD99" i="21"/>
  <c r="AH99" i="21"/>
  <c r="AF179" i="21"/>
  <c r="AG179" i="21"/>
  <c r="AH179" i="21"/>
  <c r="AD179" i="21"/>
  <c r="AE179" i="21"/>
  <c r="AD195" i="21"/>
  <c r="AG195" i="21"/>
  <c r="AE195" i="21"/>
  <c r="AF195" i="21"/>
  <c r="AH195" i="21"/>
  <c r="AD167" i="21"/>
  <c r="AE167" i="21"/>
  <c r="AH167" i="21"/>
  <c r="AF167" i="21"/>
  <c r="AG167" i="21"/>
  <c r="AD119" i="21"/>
  <c r="AE119" i="21"/>
  <c r="AH119" i="21"/>
  <c r="AF119" i="21"/>
  <c r="AG119" i="21"/>
  <c r="AE199" i="21"/>
  <c r="AF199" i="21"/>
  <c r="AD199" i="21"/>
  <c r="AG199" i="21"/>
  <c r="AH199" i="21"/>
  <c r="AH63" i="22"/>
  <c r="AD63" i="22"/>
  <c r="AG63" i="22"/>
  <c r="AF63" i="22"/>
  <c r="AE63" i="22"/>
  <c r="AE91" i="22"/>
  <c r="AH91" i="22"/>
  <c r="AD91" i="22"/>
  <c r="AG91" i="22"/>
  <c r="AF91" i="22"/>
  <c r="AE11" i="22"/>
  <c r="AF11" i="22"/>
  <c r="AD11" i="22"/>
  <c r="AH11" i="22"/>
  <c r="AG11" i="22"/>
  <c r="AF119" i="22"/>
  <c r="AG119" i="22"/>
  <c r="AD119" i="22"/>
  <c r="AH119" i="22"/>
  <c r="AE119" i="22"/>
  <c r="AH13" i="22"/>
  <c r="AD13" i="22"/>
  <c r="AE13" i="22"/>
  <c r="AG13" i="22"/>
  <c r="AF13" i="22"/>
  <c r="AE75" i="22"/>
  <c r="AH75" i="22"/>
  <c r="AD75" i="22"/>
  <c r="AG75" i="22"/>
  <c r="AF75" i="22"/>
  <c r="AH95" i="22"/>
  <c r="AD95" i="22"/>
  <c r="AG95" i="22"/>
  <c r="AF95" i="22"/>
  <c r="AE95" i="22"/>
  <c r="AE57" i="22"/>
  <c r="AH57" i="22"/>
  <c r="AD57" i="22"/>
  <c r="AF57" i="22"/>
  <c r="AG57" i="22"/>
  <c r="AH79" i="22"/>
  <c r="AD79" i="22"/>
  <c r="AG79" i="22"/>
  <c r="AF79" i="22"/>
  <c r="AE79" i="22"/>
  <c r="AE107" i="22"/>
  <c r="AH107" i="22"/>
  <c r="AD107" i="22"/>
  <c r="AG107" i="22"/>
  <c r="AF107" i="22"/>
  <c r="AG67" i="22"/>
  <c r="AF67" i="22"/>
  <c r="AE67" i="22"/>
  <c r="AH67" i="22"/>
  <c r="AD67" i="22"/>
  <c r="AF85" i="22"/>
  <c r="AE85" i="22"/>
  <c r="AH85" i="22"/>
  <c r="AD85" i="22"/>
  <c r="AG85" i="22"/>
  <c r="AG19" i="22"/>
  <c r="AH19" i="22"/>
  <c r="AD19" i="22"/>
  <c r="AF19" i="22"/>
  <c r="AE19" i="22"/>
  <c r="AH109" i="22"/>
  <c r="AD109" i="22"/>
  <c r="AG109" i="22"/>
  <c r="AF109" i="22"/>
  <c r="AE109" i="22"/>
  <c r="AG35" i="22"/>
  <c r="AH35" i="22"/>
  <c r="AD35" i="22"/>
  <c r="AF35" i="22"/>
  <c r="AE35" i="22"/>
  <c r="AG65" i="21"/>
  <c r="AF65" i="21"/>
  <c r="AE65" i="21"/>
  <c r="AD65" i="21"/>
  <c r="AH65" i="21"/>
  <c r="AG85" i="21"/>
  <c r="AF85" i="21"/>
  <c r="AE85" i="21"/>
  <c r="AH85" i="21"/>
  <c r="AD85" i="21"/>
  <c r="AG169" i="21"/>
  <c r="AE169" i="21"/>
  <c r="AD169" i="21"/>
  <c r="AF169" i="21"/>
  <c r="AH169" i="21"/>
  <c r="AF121" i="21"/>
  <c r="AD121" i="21"/>
  <c r="AG121" i="21"/>
  <c r="AE121" i="21"/>
  <c r="AH121" i="21"/>
  <c r="AG145" i="21"/>
  <c r="AH145" i="21"/>
  <c r="AF145" i="21"/>
  <c r="AE145" i="21"/>
  <c r="AD145" i="21"/>
  <c r="AE153" i="21"/>
  <c r="AH153" i="21"/>
  <c r="AF153" i="21"/>
  <c r="AG153" i="21"/>
  <c r="AD153" i="21"/>
  <c r="AG201" i="21"/>
  <c r="AE201" i="21"/>
  <c r="AD201" i="21"/>
  <c r="AF201" i="21"/>
  <c r="AH201" i="21"/>
  <c r="AH227" i="21"/>
  <c r="AF227" i="21"/>
  <c r="AD227" i="21"/>
  <c r="AE227" i="21"/>
  <c r="AG227" i="21"/>
  <c r="AE225" i="21"/>
  <c r="AD225" i="21"/>
  <c r="AF225" i="21"/>
  <c r="AH225" i="21"/>
  <c r="AG225" i="21"/>
  <c r="AH259" i="21"/>
  <c r="AF259" i="21"/>
  <c r="AD259" i="21"/>
  <c r="AG259" i="21"/>
  <c r="AE259" i="21"/>
  <c r="AD257" i="21"/>
  <c r="AH257" i="21"/>
  <c r="AF257" i="21"/>
  <c r="AE257" i="21"/>
  <c r="AG257" i="21"/>
  <c r="AH267" i="21"/>
  <c r="AG267" i="21"/>
  <c r="AE267" i="21"/>
  <c r="AF267" i="21"/>
  <c r="AD267" i="21"/>
  <c r="AH265" i="21"/>
  <c r="AG265" i="21"/>
  <c r="AE265" i="21"/>
  <c r="AD265" i="21"/>
  <c r="AF265" i="21"/>
  <c r="AD69" i="21"/>
  <c r="AE69" i="21"/>
  <c r="AH69" i="21"/>
  <c r="AG69" i="21"/>
  <c r="AF69" i="21"/>
  <c r="AG97" i="21"/>
  <c r="AF97" i="21"/>
  <c r="AD97" i="21"/>
  <c r="AE97" i="21"/>
  <c r="AH97" i="21"/>
  <c r="AD177" i="21"/>
  <c r="AG177" i="21"/>
  <c r="AH177" i="21"/>
  <c r="AE177" i="21"/>
  <c r="AF177" i="21"/>
  <c r="AD193" i="21"/>
  <c r="AE193" i="21"/>
  <c r="AH193" i="21"/>
  <c r="AF193" i="21"/>
  <c r="AG193" i="21"/>
  <c r="AE211" i="21"/>
  <c r="AD211" i="21"/>
  <c r="AF211" i="21"/>
  <c r="AG211" i="21"/>
  <c r="AH211" i="21"/>
  <c r="AG209" i="21"/>
  <c r="AE209" i="21"/>
  <c r="AD209" i="21"/>
  <c r="AH209" i="21"/>
  <c r="AF209" i="21"/>
  <c r="AD235" i="21"/>
  <c r="AH235" i="21"/>
  <c r="AE235" i="21"/>
  <c r="AG235" i="21"/>
  <c r="AF235" i="21"/>
  <c r="AD233" i="21"/>
  <c r="AF233" i="21"/>
  <c r="AH233" i="21"/>
  <c r="AG233" i="21"/>
  <c r="AE233" i="21"/>
  <c r="AF251" i="21"/>
  <c r="AE251" i="21"/>
  <c r="AH251" i="21"/>
  <c r="AD251" i="21"/>
  <c r="AG251" i="21"/>
  <c r="AD249" i="21"/>
  <c r="AF249" i="21"/>
  <c r="AH249" i="21"/>
  <c r="AE249" i="21"/>
  <c r="AG249" i="21"/>
  <c r="AD275" i="21"/>
  <c r="AF275" i="21"/>
  <c r="AE275" i="21"/>
  <c r="AH275" i="21"/>
  <c r="AG275" i="21"/>
  <c r="AE273" i="21"/>
  <c r="AH273" i="21"/>
  <c r="AF273" i="21"/>
  <c r="AG273" i="21"/>
  <c r="AD273" i="21"/>
  <c r="AG53" i="21"/>
  <c r="AE53" i="21"/>
  <c r="AH53" i="21"/>
  <c r="AD53" i="21"/>
  <c r="AF53" i="21"/>
  <c r="AG81" i="21"/>
  <c r="AD81" i="21"/>
  <c r="AH81" i="21"/>
  <c r="AF81" i="21"/>
  <c r="AE81" i="21"/>
  <c r="AG113" i="21"/>
  <c r="AH113" i="21"/>
  <c r="AF113" i="21"/>
  <c r="AE113" i="21"/>
  <c r="AD113" i="21"/>
  <c r="AD137" i="21"/>
  <c r="AF137" i="21"/>
  <c r="AG137" i="21"/>
  <c r="AH137" i="21"/>
  <c r="AE137" i="21"/>
  <c r="AH47" i="22"/>
  <c r="AD47" i="22"/>
  <c r="AE47" i="22"/>
  <c r="AG47" i="22"/>
  <c r="AF47" i="22"/>
  <c r="AD101" i="21"/>
  <c r="AG101" i="21"/>
  <c r="AH101" i="21"/>
  <c r="AF101" i="21"/>
  <c r="AE101" i="21"/>
  <c r="AG129" i="21"/>
  <c r="AF129" i="21"/>
  <c r="AD129" i="21"/>
  <c r="AE129" i="21"/>
  <c r="AH129" i="21"/>
  <c r="AG161" i="21"/>
  <c r="AE161" i="21"/>
  <c r="AH161" i="21"/>
  <c r="AF161" i="21"/>
  <c r="AD161" i="21"/>
  <c r="AE185" i="21"/>
  <c r="AF185" i="21"/>
  <c r="AD185" i="21"/>
  <c r="AG185" i="21"/>
  <c r="AH185" i="21"/>
  <c r="AF219" i="21"/>
  <c r="AE219" i="21"/>
  <c r="AH219" i="21"/>
  <c r="AD219" i="21"/>
  <c r="AG219" i="21"/>
  <c r="AG217" i="21"/>
  <c r="AF217" i="21"/>
  <c r="AD217" i="21"/>
  <c r="AH217" i="21"/>
  <c r="AE217" i="21"/>
  <c r="AE243" i="21"/>
  <c r="AD243" i="21"/>
  <c r="AG243" i="21"/>
  <c r="AF243" i="21"/>
  <c r="AH243" i="21"/>
  <c r="AD241" i="21"/>
  <c r="AG241" i="21"/>
  <c r="AH241" i="21"/>
  <c r="AE241" i="21"/>
  <c r="AF241" i="21"/>
  <c r="AD61" i="21"/>
  <c r="AE61" i="21"/>
  <c r="AF61" i="21"/>
  <c r="AH61" i="21"/>
  <c r="AG61" i="21"/>
  <c r="AF89" i="21"/>
  <c r="AH89" i="21"/>
  <c r="AD89" i="21"/>
  <c r="AG89" i="21"/>
  <c r="AE89" i="21"/>
  <c r="AH165" i="21"/>
  <c r="AG165" i="21"/>
  <c r="AD165" i="21"/>
  <c r="AF165" i="21"/>
  <c r="AE165" i="21"/>
  <c r="AG117" i="21"/>
  <c r="AE117" i="21"/>
  <c r="AF117" i="21"/>
  <c r="AH117" i="21"/>
  <c r="AD117" i="21"/>
  <c r="AG141" i="21"/>
  <c r="AE141" i="21"/>
  <c r="AH141" i="21"/>
  <c r="AD141" i="21"/>
  <c r="AF141" i="21"/>
  <c r="AF149" i="21"/>
  <c r="AE149" i="21"/>
  <c r="AH149" i="21"/>
  <c r="AD149" i="21"/>
  <c r="AG149" i="21"/>
  <c r="AG197" i="21"/>
  <c r="AH197" i="21"/>
  <c r="AD197" i="21"/>
  <c r="AF197" i="21"/>
  <c r="AE197" i="21"/>
  <c r="AF223" i="21"/>
  <c r="AH223" i="21"/>
  <c r="AE223" i="21"/>
  <c r="AD223" i="21"/>
  <c r="AG223" i="21"/>
  <c r="AG221" i="21"/>
  <c r="AD221" i="21"/>
  <c r="AF221" i="21"/>
  <c r="AE221" i="21"/>
  <c r="AH221" i="21"/>
  <c r="AG255" i="21"/>
  <c r="AF255" i="21"/>
  <c r="AE255" i="21"/>
  <c r="AH255" i="21"/>
  <c r="AD255" i="21"/>
  <c r="AF253" i="21"/>
  <c r="AE253" i="21"/>
  <c r="AG253" i="21"/>
  <c r="AH253" i="21"/>
  <c r="AD253" i="21"/>
  <c r="AH263" i="21"/>
  <c r="AG263" i="21"/>
  <c r="AD263" i="21"/>
  <c r="AF263" i="21"/>
  <c r="AE263" i="21"/>
  <c r="AF261" i="21"/>
  <c r="AH261" i="21"/>
  <c r="AG261" i="21"/>
  <c r="AD261" i="21"/>
  <c r="AE261" i="21"/>
  <c r="AD73" i="21"/>
  <c r="AF73" i="21"/>
  <c r="AG73" i="21"/>
  <c r="AH73" i="21"/>
  <c r="AE73" i="21"/>
  <c r="AD93" i="21"/>
  <c r="AE93" i="21"/>
  <c r="AF93" i="21"/>
  <c r="AH93" i="21"/>
  <c r="AG93" i="21"/>
  <c r="AE173" i="21"/>
  <c r="AF173" i="21"/>
  <c r="AG173" i="21"/>
  <c r="AH173" i="21"/>
  <c r="AD173" i="21"/>
  <c r="AH189" i="21"/>
  <c r="AF189" i="21"/>
  <c r="AD189" i="21"/>
  <c r="AE189" i="21"/>
  <c r="AG189" i="21"/>
  <c r="AH207" i="21"/>
  <c r="AF207" i="21"/>
  <c r="AD207" i="21"/>
  <c r="AG207" i="21"/>
  <c r="AE207" i="21"/>
  <c r="AE205" i="21"/>
  <c r="AF205" i="21"/>
  <c r="AG205" i="21"/>
  <c r="AH205" i="21"/>
  <c r="AD205" i="21"/>
  <c r="AG231" i="21"/>
  <c r="AE231" i="21"/>
  <c r="AD231" i="21"/>
  <c r="AF231" i="21"/>
  <c r="AH231" i="21"/>
  <c r="AH229" i="21"/>
  <c r="AE229" i="21"/>
  <c r="AF229" i="21"/>
  <c r="AG229" i="21"/>
  <c r="AD229" i="21"/>
  <c r="AF247" i="21"/>
  <c r="AD247" i="21"/>
  <c r="AG247" i="21"/>
  <c r="AE247" i="21"/>
  <c r="AH247" i="21"/>
  <c r="AF245" i="21"/>
  <c r="AD245" i="21"/>
  <c r="AG245" i="21"/>
  <c r="AE245" i="21"/>
  <c r="AH245" i="21"/>
  <c r="AD271" i="21"/>
  <c r="AH271" i="21"/>
  <c r="AF271" i="21"/>
  <c r="AE271" i="21"/>
  <c r="AG271" i="21"/>
  <c r="AH269" i="21"/>
  <c r="AE269" i="21"/>
  <c r="AD269" i="21"/>
  <c r="AG269" i="21"/>
  <c r="AF269" i="21"/>
  <c r="AD57" i="21"/>
  <c r="AE57" i="21"/>
  <c r="AH57" i="21"/>
  <c r="AG57" i="21"/>
  <c r="AF57" i="21"/>
  <c r="AG77" i="21"/>
  <c r="AE77" i="21"/>
  <c r="AH77" i="21"/>
  <c r="AD77" i="21"/>
  <c r="AF77" i="21"/>
  <c r="AG109" i="21"/>
  <c r="AD109" i="21"/>
  <c r="AE109" i="21"/>
  <c r="AH109" i="21"/>
  <c r="AF109" i="21"/>
  <c r="AD133" i="21"/>
  <c r="AE133" i="21"/>
  <c r="AH133" i="21"/>
  <c r="AF133" i="21"/>
  <c r="AG133" i="21"/>
  <c r="AG51" i="22"/>
  <c r="AH51" i="22"/>
  <c r="AD51" i="22"/>
  <c r="AF51" i="22"/>
  <c r="AE51" i="22"/>
  <c r="AD105" i="21"/>
  <c r="AF105" i="21"/>
  <c r="AE105" i="21"/>
  <c r="AG105" i="21"/>
  <c r="AH105" i="21"/>
  <c r="AD125" i="21"/>
  <c r="AG125" i="21"/>
  <c r="AE125" i="21"/>
  <c r="AF125" i="21"/>
  <c r="AH125" i="21"/>
  <c r="AF157" i="21"/>
  <c r="AE157" i="21"/>
  <c r="AH157" i="21"/>
  <c r="AG157" i="21"/>
  <c r="AD157" i="21"/>
  <c r="AD181" i="21"/>
  <c r="AE181" i="21"/>
  <c r="AG181" i="21"/>
  <c r="AF181" i="21"/>
  <c r="AH181" i="21"/>
  <c r="AD215" i="21"/>
  <c r="AF215" i="21"/>
  <c r="AE215" i="21"/>
  <c r="AG215" i="21"/>
  <c r="AH215" i="21"/>
  <c r="AE213" i="21"/>
  <c r="AH213" i="21"/>
  <c r="AF213" i="21"/>
  <c r="AD213" i="21"/>
  <c r="AG213" i="21"/>
  <c r="AD239" i="21"/>
  <c r="AH239" i="21"/>
  <c r="AF239" i="21"/>
  <c r="AG239" i="21"/>
  <c r="AE239" i="21"/>
  <c r="AF237" i="21"/>
  <c r="AH237" i="21"/>
  <c r="AE237" i="21"/>
  <c r="AG237" i="21"/>
  <c r="AD237" i="21"/>
  <c r="AD33" i="21"/>
  <c r="AH33" i="21"/>
  <c r="AG33" i="21"/>
  <c r="AE33" i="21"/>
  <c r="AF33" i="21"/>
  <c r="AE45" i="21"/>
  <c r="AF45" i="21"/>
  <c r="AG45" i="21"/>
  <c r="AH45" i="21"/>
  <c r="AD45" i="21"/>
  <c r="AF37" i="21"/>
  <c r="AE37" i="21"/>
  <c r="AD37" i="21"/>
  <c r="AG37" i="21"/>
  <c r="AH37" i="21"/>
  <c r="AF51" i="21"/>
  <c r="AG51" i="21"/>
  <c r="AH51" i="21"/>
  <c r="AD51" i="21"/>
  <c r="AE51" i="21"/>
  <c r="AG35" i="21"/>
  <c r="AF35" i="21"/>
  <c r="AH35" i="21"/>
  <c r="AD35" i="21"/>
  <c r="AE35" i="21"/>
  <c r="AD47" i="21"/>
  <c r="AH47" i="21"/>
  <c r="AF47" i="21"/>
  <c r="AG47" i="21"/>
  <c r="AE47" i="21"/>
  <c r="AD41" i="21"/>
  <c r="AH41" i="21"/>
  <c r="AG41" i="21"/>
  <c r="AE41" i="21"/>
  <c r="AF41" i="21"/>
  <c r="AE39" i="21"/>
  <c r="AD39" i="21"/>
  <c r="AH39" i="21"/>
  <c r="AF39" i="21"/>
  <c r="AG39" i="21"/>
  <c r="AG49" i="21"/>
  <c r="AF49" i="21"/>
  <c r="AH49" i="21"/>
  <c r="AD49" i="21"/>
  <c r="AE49" i="21"/>
  <c r="AG43" i="21"/>
  <c r="AF43" i="21"/>
  <c r="AD43" i="21"/>
  <c r="AE43" i="21"/>
  <c r="AH43" i="21"/>
  <c r="AA1" i="21"/>
  <c r="AF21" i="21"/>
  <c r="AD21" i="21"/>
  <c r="AH21" i="21"/>
  <c r="AG21" i="21"/>
  <c r="AE21" i="21"/>
  <c r="AE11" i="21"/>
  <c r="AF11" i="21"/>
  <c r="AD11" i="21"/>
  <c r="AH11" i="21"/>
  <c r="AG11" i="21"/>
  <c r="AH29" i="21"/>
  <c r="AD29" i="21"/>
  <c r="AG29" i="21"/>
  <c r="AF29" i="21"/>
  <c r="AE29" i="21"/>
  <c r="AB1" i="21"/>
  <c r="Z1" i="21"/>
  <c r="AG17" i="21"/>
  <c r="AE17" i="21"/>
  <c r="AD17" i="21"/>
  <c r="AH17" i="21"/>
  <c r="AF17" i="21"/>
  <c r="AH31" i="21"/>
  <c r="AD31" i="21"/>
  <c r="AF31" i="21"/>
  <c r="AE31" i="21"/>
  <c r="AG31" i="21"/>
  <c r="AE5" i="21"/>
  <c r="AD5" i="21"/>
  <c r="AH5" i="21"/>
  <c r="AG5" i="21"/>
  <c r="X1" i="21"/>
  <c r="AF5" i="21"/>
  <c r="AE25" i="21"/>
  <c r="AG25" i="21"/>
  <c r="AF25" i="21"/>
  <c r="AD25" i="21"/>
  <c r="AH25" i="21"/>
  <c r="AH13" i="21"/>
  <c r="AD13" i="21"/>
  <c r="AF13" i="21"/>
  <c r="AG13" i="21"/>
  <c r="AE13" i="21"/>
  <c r="AF23" i="21"/>
  <c r="AD23" i="21"/>
  <c r="AH23" i="21"/>
  <c r="AG23" i="21"/>
  <c r="AE23" i="21"/>
  <c r="AG19" i="21"/>
  <c r="AD19" i="21"/>
  <c r="AH19" i="21"/>
  <c r="AF19" i="21"/>
  <c r="AE19" i="21"/>
  <c r="AD9" i="21"/>
  <c r="AH9" i="21"/>
  <c r="AF9" i="21"/>
  <c r="AE9" i="21"/>
  <c r="AG9" i="21"/>
  <c r="Y1" i="21"/>
  <c r="AF7" i="21"/>
  <c r="AD7" i="21"/>
  <c r="AH7" i="21"/>
  <c r="AG7" i="21"/>
  <c r="AE7" i="21"/>
  <c r="AE27" i="21"/>
  <c r="AG27" i="21"/>
  <c r="AF27" i="21"/>
  <c r="AD27" i="21"/>
  <c r="AH27" i="21"/>
  <c r="AH15" i="21"/>
  <c r="AD15" i="21"/>
  <c r="AF15" i="21"/>
  <c r="AE15" i="21"/>
  <c r="AG15" i="21"/>
  <c r="AE95" i="1"/>
  <c r="Z1" i="19"/>
  <c r="Y1" i="19"/>
  <c r="AH17" i="19"/>
  <c r="AD17" i="19"/>
  <c r="AG17" i="19"/>
  <c r="AF17" i="19"/>
  <c r="AE17" i="19"/>
  <c r="AE41" i="19"/>
  <c r="AH41" i="19"/>
  <c r="AD41" i="19"/>
  <c r="AF41" i="19"/>
  <c r="AG41" i="19"/>
  <c r="AE5" i="19"/>
  <c r="AF5" i="19"/>
  <c r="AH5" i="19"/>
  <c r="AD5" i="19"/>
  <c r="AG5" i="19"/>
  <c r="AE13" i="19"/>
  <c r="AG13" i="19"/>
  <c r="AH13" i="19"/>
  <c r="AD13" i="19"/>
  <c r="AF13" i="19"/>
  <c r="AE39" i="19"/>
  <c r="AH39" i="19"/>
  <c r="AG39" i="19"/>
  <c r="AD39" i="19"/>
  <c r="AF39" i="19"/>
  <c r="AB1" i="19"/>
  <c r="AH45" i="19"/>
  <c r="AD45" i="19"/>
  <c r="AG45" i="19"/>
  <c r="AF45" i="19"/>
  <c r="AE45" i="19"/>
  <c r="AH27" i="19"/>
  <c r="AD27" i="19"/>
  <c r="AF27" i="19"/>
  <c r="AE27" i="19"/>
  <c r="AG27" i="19"/>
  <c r="AG49" i="19"/>
  <c r="AF49" i="19"/>
  <c r="AH49" i="19"/>
  <c r="AE49" i="19"/>
  <c r="AD49" i="19"/>
  <c r="AF33" i="19"/>
  <c r="AD33" i="19"/>
  <c r="AH33" i="19"/>
  <c r="AE33" i="19"/>
  <c r="AG33" i="19"/>
  <c r="AH47" i="19"/>
  <c r="AD47" i="19"/>
  <c r="AG47" i="19"/>
  <c r="AF47" i="19"/>
  <c r="AE47" i="19"/>
  <c r="AG21" i="19"/>
  <c r="AF21" i="19"/>
  <c r="AE21" i="19"/>
  <c r="AH21" i="19"/>
  <c r="AD21" i="19"/>
  <c r="AE23" i="19"/>
  <c r="AG23" i="19"/>
  <c r="AF23" i="19"/>
  <c r="AH23" i="19"/>
  <c r="AD23" i="19"/>
  <c r="AF9" i="19"/>
  <c r="AE9" i="19"/>
  <c r="AD9" i="19"/>
  <c r="AG9" i="19"/>
  <c r="AH9" i="19"/>
  <c r="AE43" i="19"/>
  <c r="AH43" i="19"/>
  <c r="AD43" i="19"/>
  <c r="AG43" i="19"/>
  <c r="AF43" i="19"/>
  <c r="AG7" i="19"/>
  <c r="AF7" i="19"/>
  <c r="AE7" i="19"/>
  <c r="AH7" i="19"/>
  <c r="AD7" i="19"/>
  <c r="AG29" i="19"/>
  <c r="AE29" i="19"/>
  <c r="AH29" i="19"/>
  <c r="AD29" i="19"/>
  <c r="AF29" i="19"/>
  <c r="AE15" i="19"/>
  <c r="AH15" i="19"/>
  <c r="AD15" i="19"/>
  <c r="AG15" i="19"/>
  <c r="AF15" i="19"/>
  <c r="AF11" i="19"/>
  <c r="AE11" i="19"/>
  <c r="AH11" i="19"/>
  <c r="AD11" i="19"/>
  <c r="AG11" i="19"/>
  <c r="AF35" i="19"/>
  <c r="AD35" i="19"/>
  <c r="AG35" i="19"/>
  <c r="AH35" i="19"/>
  <c r="AE35" i="19"/>
  <c r="AH19" i="19"/>
  <c r="AD19" i="19"/>
  <c r="AG19" i="19"/>
  <c r="AF19" i="19"/>
  <c r="AE19" i="19"/>
  <c r="AG31" i="19"/>
  <c r="AE31" i="19"/>
  <c r="AD31" i="19"/>
  <c r="AH31" i="19"/>
  <c r="AF31" i="19"/>
  <c r="AE37" i="19"/>
  <c r="AH37" i="19"/>
  <c r="AG37" i="19"/>
  <c r="AF37" i="19"/>
  <c r="AD37" i="19"/>
  <c r="X1" i="19"/>
  <c r="AA1" i="19"/>
  <c r="AH25" i="19"/>
  <c r="AD25" i="19"/>
  <c r="AF25" i="19"/>
  <c r="AE25" i="19"/>
  <c r="AG25" i="19"/>
  <c r="AG51" i="1"/>
  <c r="AH95" i="1"/>
  <c r="AD93" i="1"/>
  <c r="AH93" i="1"/>
  <c r="AG93" i="1"/>
  <c r="AF93" i="1"/>
  <c r="AE93" i="1"/>
  <c r="AD95" i="1"/>
  <c r="AG95" i="1"/>
  <c r="AF95" i="1"/>
  <c r="AE69" i="1"/>
  <c r="AF51" i="1"/>
  <c r="AD27" i="1"/>
  <c r="AE49" i="1"/>
  <c r="AF49" i="1"/>
  <c r="AF69" i="1"/>
  <c r="AD71" i="1"/>
  <c r="AD25" i="1"/>
  <c r="AH7" i="1"/>
  <c r="AH49" i="1"/>
  <c r="AG49" i="1"/>
  <c r="AD69" i="1"/>
  <c r="AE51" i="1"/>
  <c r="AH55" i="1"/>
  <c r="AD49" i="1"/>
  <c r="AF25" i="1"/>
  <c r="AH69" i="1"/>
  <c r="AG69" i="1"/>
  <c r="AG65" i="1"/>
  <c r="AD51" i="1"/>
  <c r="AH133" i="1"/>
  <c r="AD67" i="1"/>
  <c r="AH67" i="1"/>
  <c r="AH51" i="1"/>
  <c r="AE65" i="1"/>
  <c r="AD15" i="1"/>
  <c r="AD75" i="1"/>
  <c r="AG133" i="1"/>
  <c r="AG135" i="1"/>
  <c r="AF67" i="1"/>
  <c r="AH65" i="1"/>
  <c r="AD65" i="1"/>
  <c r="AF65" i="1"/>
  <c r="AE67" i="1"/>
  <c r="AH25" i="1"/>
  <c r="AF73" i="1"/>
  <c r="AE135" i="1"/>
  <c r="AD7" i="1"/>
  <c r="AH71" i="1"/>
  <c r="AH27" i="1"/>
  <c r="AG71" i="1"/>
  <c r="AE27" i="1"/>
  <c r="AE7" i="1"/>
  <c r="AD73" i="1"/>
  <c r="AG25" i="1"/>
  <c r="AG7" i="1"/>
  <c r="AF71" i="1"/>
  <c r="AG73" i="1"/>
  <c r="AF27" i="1"/>
  <c r="AE71" i="1"/>
  <c r="AG27" i="1"/>
  <c r="AF7" i="1"/>
  <c r="AH135" i="1"/>
  <c r="AE25" i="1"/>
  <c r="AF53" i="1"/>
  <c r="AG67" i="1"/>
  <c r="AH15" i="1"/>
  <c r="AD5" i="1"/>
  <c r="AG75" i="1"/>
  <c r="AE73" i="1"/>
  <c r="AD133" i="1"/>
  <c r="AF135" i="1"/>
  <c r="AD135" i="1"/>
  <c r="AE75" i="1"/>
  <c r="AF15" i="1"/>
  <c r="AE15" i="1"/>
  <c r="AF133" i="1"/>
  <c r="AF75" i="1"/>
  <c r="AH75" i="1"/>
  <c r="AE5" i="1"/>
  <c r="AG15" i="1"/>
  <c r="AG5" i="1"/>
  <c r="AH5" i="1"/>
  <c r="AF5" i="1"/>
  <c r="AH73" i="1"/>
  <c r="AE133" i="1"/>
  <c r="AH43" i="1"/>
  <c r="AH13" i="1"/>
  <c r="AE13" i="1"/>
  <c r="AD13" i="1"/>
  <c r="AG13" i="1"/>
  <c r="AF13" i="1"/>
  <c r="AF47" i="1"/>
  <c r="AE81" i="1"/>
  <c r="AE37" i="1"/>
  <c r="AD37" i="1"/>
  <c r="AG81" i="1"/>
  <c r="AG33" i="1"/>
  <c r="AH103" i="1"/>
  <c r="AD81" i="1"/>
  <c r="AE33" i="1"/>
  <c r="AH33" i="1"/>
  <c r="AG83" i="1"/>
  <c r="AD109" i="1"/>
  <c r="AF33" i="1"/>
  <c r="AD33" i="1"/>
  <c r="AH41" i="1"/>
  <c r="AD61" i="1"/>
  <c r="AF55" i="1"/>
  <c r="AE103" i="1"/>
  <c r="AD47" i="1"/>
  <c r="AD99" i="1"/>
  <c r="AF85" i="1"/>
  <c r="AF109" i="1"/>
  <c r="AD141" i="1"/>
  <c r="AE61" i="1"/>
  <c r="AF39" i="1"/>
  <c r="AE85" i="1"/>
  <c r="AH61" i="1"/>
  <c r="AF61" i="1"/>
  <c r="AG99" i="1"/>
  <c r="AG41" i="1"/>
  <c r="AD85" i="1"/>
  <c r="AE83" i="1"/>
  <c r="AH31" i="1"/>
  <c r="AG109" i="1"/>
  <c r="AF141" i="1"/>
  <c r="AH101" i="1"/>
  <c r="AH35" i="1"/>
  <c r="AH143" i="1"/>
  <c r="AE39" i="1"/>
  <c r="AF31" i="1"/>
  <c r="AE109" i="1"/>
  <c r="AE99" i="1"/>
  <c r="AE141" i="1"/>
  <c r="AH83" i="1"/>
  <c r="AH85" i="1"/>
  <c r="AH109" i="1"/>
  <c r="AF83" i="1"/>
  <c r="AG85" i="1"/>
  <c r="AG61" i="1"/>
  <c r="AD83" i="1"/>
  <c r="AH141" i="1"/>
  <c r="AH99" i="1"/>
  <c r="AF99" i="1"/>
  <c r="AG31" i="1"/>
  <c r="AG141" i="1"/>
  <c r="AE31" i="1"/>
  <c r="AD35" i="1"/>
  <c r="AD31" i="1"/>
  <c r="AE23" i="1"/>
  <c r="AH151" i="1"/>
  <c r="AH63" i="1"/>
  <c r="AG45" i="1"/>
  <c r="AF103" i="1"/>
  <c r="AG37" i="1"/>
  <c r="AG101" i="1"/>
  <c r="AG39" i="1"/>
  <c r="AF41" i="1"/>
  <c r="AH81" i="1"/>
  <c r="AD143" i="1"/>
  <c r="AE89" i="1"/>
  <c r="AF45" i="1"/>
  <c r="AD41" i="1"/>
  <c r="AG63" i="1"/>
  <c r="AH89" i="1"/>
  <c r="AF101" i="1"/>
  <c r="AD23" i="1"/>
  <c r="AE45" i="1"/>
  <c r="AG89" i="1"/>
  <c r="AE41" i="1"/>
  <c r="AF81" i="1"/>
  <c r="AF143" i="1"/>
  <c r="AD45" i="1"/>
  <c r="AH23" i="1"/>
  <c r="AG143" i="1"/>
  <c r="AE47" i="1"/>
  <c r="AH39" i="1"/>
  <c r="AF151" i="1"/>
  <c r="AH45" i="1"/>
  <c r="AF89" i="1"/>
  <c r="AE35" i="1"/>
  <c r="AD103" i="1"/>
  <c r="AE143" i="1"/>
  <c r="AD63" i="1"/>
  <c r="AH53" i="1"/>
  <c r="AG47" i="1"/>
  <c r="AD89" i="1"/>
  <c r="AE101" i="1"/>
  <c r="AF63" i="1"/>
  <c r="AG151" i="1"/>
  <c r="AD39" i="1"/>
  <c r="AG103" i="1"/>
  <c r="AH47" i="1"/>
  <c r="AE151" i="1"/>
  <c r="AE63" i="1"/>
  <c r="AF37" i="1"/>
  <c r="AD101" i="1"/>
  <c r="AH37" i="1"/>
  <c r="AG23" i="1"/>
  <c r="AF23" i="1"/>
  <c r="AD151" i="1"/>
  <c r="AG35" i="1"/>
  <c r="AF35" i="1"/>
  <c r="AE11" i="1"/>
  <c r="AF87" i="1"/>
  <c r="AD21" i="1"/>
  <c r="AG55" i="1"/>
  <c r="AE159" i="1"/>
  <c r="AG59" i="1"/>
  <c r="AG11" i="1"/>
  <c r="AE149" i="1"/>
  <c r="AG87" i="1"/>
  <c r="AD97" i="1"/>
  <c r="AD17" i="1"/>
  <c r="AE157" i="1"/>
  <c r="AE111" i="1"/>
  <c r="AD159" i="1"/>
  <c r="AF97" i="1"/>
  <c r="AD149" i="1"/>
  <c r="AF157" i="1"/>
  <c r="AG97" i="1"/>
  <c r="AE59" i="1"/>
  <c r="AG43" i="1"/>
  <c r="AH21" i="1"/>
  <c r="AF159" i="1"/>
  <c r="AD57" i="1"/>
  <c r="AG149" i="1"/>
  <c r="AD87" i="1"/>
  <c r="AE97" i="1"/>
  <c r="AD77" i="1"/>
  <c r="AE79" i="1"/>
  <c r="AF19" i="1"/>
  <c r="AF17" i="1"/>
  <c r="AD157" i="1"/>
  <c r="AH29" i="1"/>
  <c r="AF111" i="1"/>
  <c r="AH159" i="1"/>
  <c r="AH97" i="1"/>
  <c r="AG111" i="1"/>
  <c r="AE43" i="1"/>
  <c r="AG29" i="1"/>
  <c r="AF29" i="1"/>
  <c r="AF149" i="1"/>
  <c r="AF79" i="1"/>
  <c r="AG57" i="1"/>
  <c r="AF43" i="1"/>
  <c r="AE57" i="1"/>
  <c r="AD19" i="1"/>
  <c r="AH87" i="1"/>
  <c r="AH79" i="1"/>
  <c r="AD111" i="1"/>
  <c r="AG17" i="1"/>
  <c r="AE21" i="1"/>
  <c r="AD79" i="1"/>
  <c r="AG157" i="1"/>
  <c r="AH57" i="1"/>
  <c r="AG79" i="1"/>
  <c r="AF77" i="1"/>
  <c r="AE17" i="1"/>
  <c r="AE77" i="1"/>
  <c r="AG159" i="1"/>
  <c r="AH149" i="1"/>
  <c r="AH157" i="1"/>
  <c r="AG19" i="1"/>
  <c r="AD29" i="1"/>
  <c r="AF57" i="1"/>
  <c r="AE29" i="1"/>
  <c r="AH111" i="1"/>
  <c r="AG77" i="1"/>
  <c r="AE19" i="1"/>
  <c r="AD43" i="1"/>
  <c r="AG21" i="1"/>
  <c r="AF21" i="1"/>
  <c r="AH17" i="1"/>
  <c r="AH19" i="1"/>
  <c r="AE87" i="1"/>
  <c r="AH77" i="1"/>
  <c r="AF11" i="1"/>
  <c r="AH59" i="1"/>
  <c r="AE91" i="1"/>
  <c r="AD11" i="1"/>
  <c r="AH11" i="1"/>
  <c r="AB1" i="1"/>
  <c r="AE55" i="1"/>
  <c r="AF59" i="1"/>
  <c r="AF91" i="1"/>
  <c r="AD59" i="1"/>
  <c r="AD55" i="1"/>
  <c r="AF9" i="1"/>
  <c r="AD91" i="1"/>
  <c r="Y1" i="1"/>
  <c r="AD53" i="1"/>
  <c r="AD9" i="1"/>
  <c r="AG91" i="1"/>
  <c r="AG9" i="1"/>
  <c r="AH91" i="1"/>
  <c r="AA1" i="1"/>
  <c r="AE9" i="1"/>
  <c r="AH9" i="1"/>
  <c r="X1" i="1"/>
  <c r="Z1" i="1"/>
  <c r="AG53" i="1"/>
  <c r="AE53" i="1"/>
  <c r="AG1" i="25" l="1"/>
  <c r="AE1" i="25"/>
  <c r="AD1" i="25"/>
  <c r="AF1" i="25"/>
  <c r="AH1" i="25"/>
  <c r="AD1" i="24"/>
  <c r="AG1" i="24"/>
  <c r="AF1" i="24"/>
  <c r="AE1" i="24"/>
  <c r="AH1" i="24"/>
  <c r="AD1" i="23"/>
  <c r="AH1" i="23"/>
  <c r="AF1" i="23"/>
  <c r="AG1" i="23"/>
  <c r="AE1" i="23"/>
  <c r="AH1" i="22"/>
  <c r="AG1" i="22"/>
  <c r="AD1" i="22"/>
  <c r="AF1" i="22"/>
  <c r="AE1" i="22"/>
  <c r="AF1" i="21"/>
  <c r="AD1" i="21"/>
  <c r="AE1" i="21"/>
  <c r="AG1" i="21"/>
  <c r="AH1" i="21"/>
  <c r="AD1" i="19"/>
  <c r="AG1" i="19"/>
  <c r="AH1" i="19"/>
  <c r="AE1" i="19"/>
  <c r="AF1" i="19"/>
  <c r="AG1" i="1"/>
  <c r="AD1" i="1"/>
  <c r="AE1" i="1"/>
  <c r="AH1" i="1"/>
  <c r="AF1" i="1"/>
</calcChain>
</file>

<file path=xl/comments1.xml><?xml version="1.0" encoding="utf-8"?>
<comments xmlns="http://schemas.openxmlformats.org/spreadsheetml/2006/main">
  <authors>
    <author xml:space="preserve"> </author>
  </authors>
  <commentList>
    <comment ref="B1" authorId="0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2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3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4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5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6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7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comments8.xml><?xml version="1.0" encoding="utf-8"?>
<comments xmlns="http://schemas.openxmlformats.org/spreadsheetml/2006/main">
  <authors>
    <author>Konkati, Eshwar</author>
    <author xml:space="preserve"> </author>
  </authors>
  <commentList>
    <comment ref="X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Only values greater than the indicated figures will be shown.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Note: Values rounded to the nearest multiple of 5. 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Konkati, Eshwar:</t>
        </r>
        <r>
          <rPr>
            <sz val="8"/>
            <color indexed="81"/>
            <rFont val="Tahoma"/>
            <family val="2"/>
          </rPr>
          <t xml:space="preserve">
Paste all Envelope forces here:</t>
        </r>
      </text>
    </comment>
    <comment ref="Q4" authorId="1">
      <text>
        <r>
          <rPr>
            <u/>
            <sz val="10"/>
            <color indexed="81"/>
            <rFont val="Arial"/>
            <family val="2"/>
          </rPr>
          <t>Reference:</t>
        </r>
        <r>
          <rPr>
            <sz val="10"/>
            <color indexed="81"/>
            <rFont val="Arial"/>
            <family val="2"/>
          </rPr>
          <t xml:space="preserve">
The shapes contained in this database are taken from the AISC Version 13.0 "Shapes Database" CD-ROM Version (12/2005), as well as those listed in the AISC 13th Edition Manual of Steel Construction (12/2005).</t>
        </r>
      </text>
    </comment>
  </commentList>
</comments>
</file>

<file path=xl/sharedStrings.xml><?xml version="1.0" encoding="utf-8"?>
<sst xmlns="http://schemas.openxmlformats.org/spreadsheetml/2006/main" count="8040" uniqueCount="572">
  <si>
    <t>Beam</t>
  </si>
  <si>
    <t>Node</t>
  </si>
  <si>
    <t>Env</t>
  </si>
  <si>
    <t>Fx kN</t>
  </si>
  <si>
    <t>Fy kN</t>
  </si>
  <si>
    <t>Fz kN</t>
  </si>
  <si>
    <t>My kNm</t>
  </si>
  <si>
    <t>Mz kNm</t>
  </si>
  <si>
    <t xml:space="preserve"> +ve</t>
  </si>
  <si>
    <t>-</t>
  </si>
  <si>
    <t xml:space="preserve"> -ve</t>
  </si>
  <si>
    <t xml:space="preserve"> </t>
  </si>
  <si>
    <t>BEAM NO.</t>
  </si>
  <si>
    <t>PROP.</t>
  </si>
  <si>
    <t>PROP NO.</t>
  </si>
  <si>
    <t>PROP. TXT</t>
  </si>
  <si>
    <t>StaadPro Name</t>
  </si>
  <si>
    <t>Shape</t>
  </si>
  <si>
    <t>Npl</t>
  </si>
  <si>
    <t>Vpl,y</t>
  </si>
  <si>
    <t>Vpl,z</t>
  </si>
  <si>
    <t>Mpl,y</t>
  </si>
  <si>
    <t>Mpl,z</t>
  </si>
  <si>
    <t>Qw</t>
  </si>
  <si>
    <t>PROP. NO.</t>
  </si>
  <si>
    <t>SECTION</t>
  </si>
  <si>
    <t>REMARKS</t>
  </si>
  <si>
    <t>Total Nos.</t>
  </si>
  <si>
    <t>No. of Beams</t>
  </si>
  <si>
    <t>ON DWG</t>
  </si>
  <si>
    <t>CONNECTION FORCES FOR HORIZONTAL BRACINGS</t>
  </si>
  <si>
    <t>SECTION SIZE</t>
  </si>
  <si>
    <t>ACTUAL VALUES</t>
  </si>
  <si>
    <t>Fy</t>
  </si>
  <si>
    <t>Fz</t>
  </si>
  <si>
    <t>My</t>
  </si>
  <si>
    <t>Mz</t>
  </si>
  <si>
    <t>KN</t>
  </si>
  <si>
    <t>KN-m</t>
  </si>
  <si>
    <t>REMARK</t>
  </si>
  <si>
    <t>NC/NT</t>
  </si>
  <si>
    <t>CONNECTION FORCES FOR BEAM SHEAR CONNECTIONS</t>
  </si>
  <si>
    <t>B1</t>
  </si>
  <si>
    <t>BEAM MARKED/ REMARK</t>
  </si>
  <si>
    <t>B2</t>
  </si>
  <si>
    <t>H500x300x16x28</t>
  </si>
  <si>
    <t>H175x90x5x8</t>
  </si>
  <si>
    <t>H440x300x11x18</t>
  </si>
  <si>
    <t>H550x300x12x25</t>
  </si>
  <si>
    <t>H250x125x6x9</t>
  </si>
  <si>
    <t>H150x75x5x7</t>
  </si>
  <si>
    <t>H200x100x5.5x8</t>
  </si>
  <si>
    <t>H300x150x6.5x9</t>
  </si>
  <si>
    <t>H350x175x7x11</t>
  </si>
  <si>
    <t>H400x200x9x16</t>
  </si>
  <si>
    <t>H450x200x9x16</t>
  </si>
  <si>
    <t>H500x200x10x16</t>
  </si>
  <si>
    <t>H550x200x12x19</t>
  </si>
  <si>
    <t>H600x250x12x19</t>
  </si>
  <si>
    <t>H100x100x6x8</t>
  </si>
  <si>
    <t>H125x125x6.5x9</t>
  </si>
  <si>
    <t>H150x150x7x10</t>
  </si>
  <si>
    <t>H175x175x7.5x11</t>
  </si>
  <si>
    <t>H200x200x8x12</t>
  </si>
  <si>
    <t>H250x250x9x14</t>
  </si>
  <si>
    <t>H300x300x10x15</t>
  </si>
  <si>
    <t>H340x250x9x14</t>
  </si>
  <si>
    <t>H390x300x10x16</t>
  </si>
  <si>
    <t>H500x300x12x25</t>
  </si>
  <si>
    <t>H600x300x12x25</t>
  </si>
  <si>
    <t>H650x300x16x25</t>
  </si>
  <si>
    <t>H700x300x14x28</t>
  </si>
  <si>
    <t>H750x300x16x32</t>
  </si>
  <si>
    <t>H800x300x16x32</t>
  </si>
  <si>
    <t>H850x300x16x32</t>
  </si>
  <si>
    <t>H900x300x16x32</t>
  </si>
  <si>
    <t>H950x300x16x32</t>
  </si>
  <si>
    <t>H1000x300x19x32</t>
  </si>
  <si>
    <t>H400x200x12x22</t>
  </si>
  <si>
    <t>H450x250x12x28</t>
  </si>
  <si>
    <t>H550x300x16x28</t>
  </si>
  <si>
    <t>H600x300x16x32</t>
  </si>
  <si>
    <t>H650x300x16x32</t>
  </si>
  <si>
    <t>H700x300x16x32</t>
  </si>
  <si>
    <t>H900x300x19x32</t>
  </si>
  <si>
    <t>H950x300x19x40</t>
  </si>
  <si>
    <t>H1000x300x19x40</t>
  </si>
  <si>
    <t>H400x400x13x21</t>
  </si>
  <si>
    <t>H700x350x16x36</t>
  </si>
  <si>
    <t>H750x350x16x36</t>
  </si>
  <si>
    <t>H800x350x19x40</t>
  </si>
  <si>
    <t>H800x400x19x40</t>
  </si>
  <si>
    <t>H850x350x19x40</t>
  </si>
  <si>
    <t>H850x400x19x40</t>
  </si>
  <si>
    <t>H900x350x19x40</t>
  </si>
  <si>
    <t>H900x400x19x40</t>
  </si>
  <si>
    <t>H950x350x19x40</t>
  </si>
  <si>
    <t>H950x400x19x40</t>
  </si>
  <si>
    <t>H1000x350x19x40</t>
  </si>
  <si>
    <t>H1000x400x19x40</t>
  </si>
  <si>
    <t>Mx kN-m</t>
  </si>
  <si>
    <t>My kN-m</t>
  </si>
  <si>
    <t>Mz kN-m</t>
  </si>
  <si>
    <t>2402 1.35D+1.2LL+1.35OLE+1.35AL+1.5WL+0.9TS+1.5I</t>
  </si>
  <si>
    <t>2405 1.35D+1.2LL+1.35OLE+1.35AL+1.5WL+0.9TS+1.5I</t>
  </si>
  <si>
    <t>2404 1.35D+1.2LL+1.35OLE+1.35AL+1.5WL+0.9TS+1.5I</t>
  </si>
  <si>
    <t>2401 1.35D+1.2LL+1.35OLE+1.35AL+1.5WL+0.9TS+1.5I</t>
  </si>
  <si>
    <t>2407 1.35D+1.2LL+1.35OLE+1.35AL+1.5WL+0.9TS+1.5I</t>
  </si>
  <si>
    <t>2005 0.9D+1.5WL+0.9TS+1.5I</t>
  </si>
  <si>
    <t>2002 0.9D+1.5WL+0.9TS+1.5I</t>
  </si>
  <si>
    <t>2007 0.9D+1.5WL+0.9TS+1.5I</t>
  </si>
  <si>
    <t>2006 0.9D+1.5WL+0.9TS+1.5I</t>
  </si>
  <si>
    <t>2406 1.35D+1.2LL+1.35OLE+1.35AL+1.5WL+0.9TS+1.5I</t>
  </si>
  <si>
    <t>2403 1.35D+1.2LL+1.35OLE+1.35AL+1.5WL+0.9TS+1.5I</t>
  </si>
  <si>
    <t>2008 0.9D+1.5WL+0.9TS+1.5I</t>
  </si>
  <si>
    <t>2408 1.35D+1.2LL+1.35OLE+1.35AL+1.5WL+0.9TS+1.5I</t>
  </si>
  <si>
    <t>2003 0.9D+1.5WL+0.9TS+1.5I</t>
  </si>
  <si>
    <t>2004 0.9D+1.5WL+0.9TS+1.5I</t>
  </si>
  <si>
    <t>2010 0.9D+1.35OLE+1.35AL+1.5WL+0.9TS+1.5I</t>
  </si>
  <si>
    <t>2012 0.9D+1.35OLE+1.35AL+1.5WL+0.9TS+1.5I</t>
  </si>
  <si>
    <t>2009 0.9D+1.35OLE+1.35AL+1.5WL+0.9TS+1.5I</t>
  </si>
  <si>
    <t>2016 0.9D+1.35OLE+1.35AL+1.5WL+0.9TS+1.5I</t>
  </si>
  <si>
    <t>2015 0.9D+1.35OLE+1.35AL+1.5WL+0.9TS+1.5I</t>
  </si>
  <si>
    <t>2011 0.9D+1.35OLE+1.35AL+1.5WL+0.9TS+1.5I</t>
  </si>
  <si>
    <t>2013 0.9D+1.35OLE+1.35AL+1.5WL+0.9TS+1.5I</t>
  </si>
  <si>
    <t>2014 0.9D+1.35OLE+1.35AL+1.5WL+0.9TS+1.5I</t>
  </si>
  <si>
    <t>2108 1.35D+1.5LL+1.35OLE+1.35AL+0.9WL+0.9TS+1.5I</t>
  </si>
  <si>
    <t>2101 1.35D+1.5LL+1.35OLE+1.35AL+0.9WL+0.9TS+1.5I</t>
  </si>
  <si>
    <t>2102 1.35D+1.5LL+1.35OLE+1.35AL+0.9WL+0.9TS+1.5I</t>
  </si>
  <si>
    <t>2104 1.35D+1.5LL+1.35OLE+1.35AL+0.9WL+0.9TS+1.5I</t>
  </si>
  <si>
    <t>2103 1.35D+1.5LL+1.35OLE+1.35AL+0.9WL+0.9TS+1.5I</t>
  </si>
  <si>
    <t>2107 1.35D+1.5LL+1.35OLE+1.35AL+0.9WL+0.9TS+1.5I</t>
  </si>
  <si>
    <t>H100x50x5x7</t>
  </si>
  <si>
    <t>H125x60x6x8</t>
  </si>
  <si>
    <t>H148x100x6x9</t>
  </si>
  <si>
    <t>H194x150x6x9</t>
  </si>
  <si>
    <t>H198x99x4.5x7</t>
  </si>
  <si>
    <t>H200x204x12x12</t>
  </si>
  <si>
    <t>H244x175x7x11</t>
  </si>
  <si>
    <t>H248x124x5x8</t>
  </si>
  <si>
    <t>H250x255x14x14</t>
  </si>
  <si>
    <t>H294x200x8x12</t>
  </si>
  <si>
    <t>H294x302x12x12</t>
  </si>
  <si>
    <t>H298x149x5.5x8</t>
  </si>
  <si>
    <t>H300x305x15x15</t>
  </si>
  <si>
    <t>H344x348x10x16</t>
  </si>
  <si>
    <t>H346x174x6x9</t>
  </si>
  <si>
    <t>H350x350x12x19</t>
  </si>
  <si>
    <t>H388x402x15x15</t>
  </si>
  <si>
    <t>H394x398x11x18</t>
  </si>
  <si>
    <t>H396x199x7x11</t>
  </si>
  <si>
    <t>H400x200x8x13</t>
  </si>
  <si>
    <t>H400x200x9x12</t>
  </si>
  <si>
    <t>H400x200x9x19</t>
  </si>
  <si>
    <t>H400x200x9x22</t>
  </si>
  <si>
    <t>H400x408x21x21</t>
  </si>
  <si>
    <t>H414x405x18x28</t>
  </si>
  <si>
    <t>H428x407x20x35</t>
  </si>
  <si>
    <t>H446x199x8x12</t>
  </si>
  <si>
    <t>H450x200x9x12</t>
  </si>
  <si>
    <t>H450x200x9x14</t>
  </si>
  <si>
    <t>H450x200x9x19</t>
  </si>
  <si>
    <t>H450x200x9x22</t>
  </si>
  <si>
    <t>H450x200x12x19</t>
  </si>
  <si>
    <t>H450x200x12x22</t>
  </si>
  <si>
    <t>H450x200x12x25</t>
  </si>
  <si>
    <t>H450x250x9x16</t>
  </si>
  <si>
    <t>H450x250x9x19</t>
  </si>
  <si>
    <t>H450x250x9x22</t>
  </si>
  <si>
    <t>H450x250x12x22</t>
  </si>
  <si>
    <t>H450x250x12x25</t>
  </si>
  <si>
    <t>H458x417x30x50</t>
  </si>
  <si>
    <t>H482x300x11x15</t>
  </si>
  <si>
    <t>H488x300x11x18</t>
  </si>
  <si>
    <t>H496x199x9x14</t>
  </si>
  <si>
    <t>H498x432x45x70</t>
  </si>
  <si>
    <t>H500x200x9x12</t>
  </si>
  <si>
    <t>H500x200x9x16</t>
  </si>
  <si>
    <t>H500x200x9x19</t>
  </si>
  <si>
    <t>H500x200x9x22</t>
  </si>
  <si>
    <t>H500x200x12x19</t>
  </si>
  <si>
    <t>H500x200x12x22</t>
  </si>
  <si>
    <t>H500x200x12x25</t>
  </si>
  <si>
    <t>H500x250x9x16</t>
  </si>
  <si>
    <t>H500x250x9x19</t>
  </si>
  <si>
    <t>H500x250x9x22</t>
  </si>
  <si>
    <t>H500x250x12x22</t>
  </si>
  <si>
    <t>H500x250x12x25</t>
  </si>
  <si>
    <t>H500x250x12x28</t>
  </si>
  <si>
    <t>H500x300x12x16</t>
  </si>
  <si>
    <t>H500x300x12x19</t>
  </si>
  <si>
    <t>H500x300x12x22</t>
  </si>
  <si>
    <t>H500x300x16x22</t>
  </si>
  <si>
    <t>H500x300x16x25</t>
  </si>
  <si>
    <t>H506x201x11x19</t>
  </si>
  <si>
    <t>H550x200x9x12</t>
  </si>
  <si>
    <t>H550x200x9x16</t>
  </si>
  <si>
    <t>H550x200x9x19</t>
  </si>
  <si>
    <t>H550x200x9x22</t>
  </si>
  <si>
    <t>H550x200x12x22</t>
  </si>
  <si>
    <t>H550x200x12x25</t>
  </si>
  <si>
    <t>H550x250x9x16</t>
  </si>
  <si>
    <t>H550x250x9x19</t>
  </si>
  <si>
    <t>H550x250x9x22</t>
  </si>
  <si>
    <t>H550x250x12x22</t>
  </si>
  <si>
    <t>H550x250x12x25</t>
  </si>
  <si>
    <t>H550x250x12x28</t>
  </si>
  <si>
    <t>H550x300x12x16</t>
  </si>
  <si>
    <t>H550x300x12x19</t>
  </si>
  <si>
    <t>H550x300x12x22</t>
  </si>
  <si>
    <t>H550x300x16x22</t>
  </si>
  <si>
    <t>H550x300x16x25</t>
  </si>
  <si>
    <t>H582x300x12x17</t>
  </si>
  <si>
    <t>H588x300x12x20</t>
  </si>
  <si>
    <t>H594x302x14x23</t>
  </si>
  <si>
    <t>H596x199x10x15</t>
  </si>
  <si>
    <t>H600x200x9x12</t>
  </si>
  <si>
    <t>H600x200x9x16</t>
  </si>
  <si>
    <t>H600x200x9x19</t>
  </si>
  <si>
    <t>H600x200x9x22</t>
  </si>
  <si>
    <t>H600x200x11x17</t>
  </si>
  <si>
    <t>H600x200x12x19</t>
  </si>
  <si>
    <t>H600x200x12x22</t>
  </si>
  <si>
    <t>H600x200x12x25</t>
  </si>
  <si>
    <t>H600x200x12x28</t>
  </si>
  <si>
    <t>H600x250x9x16</t>
  </si>
  <si>
    <t>H600x250x9x19</t>
  </si>
  <si>
    <t>H600x250x12x22</t>
  </si>
  <si>
    <t>H600x250x12x25</t>
  </si>
  <si>
    <t>H600x250x12x28</t>
  </si>
  <si>
    <t>H600x250x16x28</t>
  </si>
  <si>
    <t>H600x250x16x32</t>
  </si>
  <si>
    <t>H600x300x12x19</t>
  </si>
  <si>
    <t>H600x300x12x22</t>
  </si>
  <si>
    <t>H600x300x12x28</t>
  </si>
  <si>
    <t>H600x300x16x28</t>
  </si>
  <si>
    <t>H606x201x12x20</t>
  </si>
  <si>
    <t>H650x200x9x12</t>
  </si>
  <si>
    <t>H650x200x9x16</t>
  </si>
  <si>
    <t>H650x200x9x19</t>
  </si>
  <si>
    <t>H650x200x9x22</t>
  </si>
  <si>
    <t>H650x200x12x19</t>
  </si>
  <si>
    <t>H650x200x12x22</t>
  </si>
  <si>
    <t>H650x200x12x25</t>
  </si>
  <si>
    <t>H650x200x12x28</t>
  </si>
  <si>
    <t>H650x250x12x19</t>
  </si>
  <si>
    <t>H650x250x12x22</t>
  </si>
  <si>
    <t>H650x250x12x25</t>
  </si>
  <si>
    <t>H650x250x12x28</t>
  </si>
  <si>
    <t>H650x250x16x28</t>
  </si>
  <si>
    <t>H650x300x12x16</t>
  </si>
  <si>
    <t>H650x300x12x19</t>
  </si>
  <si>
    <t>H650x300x12x22</t>
  </si>
  <si>
    <t>H650x300x12x25</t>
  </si>
  <si>
    <t>H650x300x16x22</t>
  </si>
  <si>
    <t>H650x300x16x28</t>
  </si>
  <si>
    <t>H692x300x13x20</t>
  </si>
  <si>
    <t>H700x200x9x12</t>
  </si>
  <si>
    <t>H700x200x9x16</t>
  </si>
  <si>
    <t>H700x200x9x19</t>
  </si>
  <si>
    <t>H700x200x9x22</t>
  </si>
  <si>
    <t>H700x200x12x22</t>
  </si>
  <si>
    <t>H700x200x12x25</t>
  </si>
  <si>
    <t>H700x200x12x28</t>
  </si>
  <si>
    <t>H700x250x9x16</t>
  </si>
  <si>
    <t>H700x250x9x19</t>
  </si>
  <si>
    <t>H700x250x12x19</t>
  </si>
  <si>
    <t>H700x250x12x22</t>
  </si>
  <si>
    <t>H700x250x12x25</t>
  </si>
  <si>
    <t>H700x250x14x25</t>
  </si>
  <si>
    <t>H700x250x14x28</t>
  </si>
  <si>
    <t>H700x300x12x19</t>
  </si>
  <si>
    <t>H700x300x12x22</t>
  </si>
  <si>
    <t>H700x300x12x25</t>
  </si>
  <si>
    <t>H700x300x13x24</t>
  </si>
  <si>
    <t>H700x300x14x25</t>
  </si>
  <si>
    <t>H700x300x14x32</t>
  </si>
  <si>
    <t>H700x300x16x25</t>
  </si>
  <si>
    <t>H700x300x16x28</t>
  </si>
  <si>
    <t>H700x350x12x22</t>
  </si>
  <si>
    <t>H700x350x12x25</t>
  </si>
  <si>
    <t>H700x350x14x25</t>
  </si>
  <si>
    <t>H700x350x14x28</t>
  </si>
  <si>
    <t>H700x350x14x32</t>
  </si>
  <si>
    <t>H700x350x16x25</t>
  </si>
  <si>
    <t>H700x350x16x28</t>
  </si>
  <si>
    <t>H700x350x16x32</t>
  </si>
  <si>
    <t>H750x250x12x19</t>
  </si>
  <si>
    <t>H750x250x12x22</t>
  </si>
  <si>
    <t>H750x250x12x25</t>
  </si>
  <si>
    <t>H750x250x14x25</t>
  </si>
  <si>
    <t>H750x250x14x28</t>
  </si>
  <si>
    <t>H750x300x14x22</t>
  </si>
  <si>
    <t>H750x300x14x25</t>
  </si>
  <si>
    <t>H750x300x14x28</t>
  </si>
  <si>
    <t>H750x300x16x25</t>
  </si>
  <si>
    <t>H750x300x16x28</t>
  </si>
  <si>
    <t>H750x350x14x25</t>
  </si>
  <si>
    <t>H750x350x14x28</t>
  </si>
  <si>
    <t>H750x350x14x32</t>
  </si>
  <si>
    <t>H750x350x16x28</t>
  </si>
  <si>
    <t>H750x350x16x32</t>
  </si>
  <si>
    <t>H792x300x14x22</t>
  </si>
  <si>
    <t>H800x250x14x22</t>
  </si>
  <si>
    <t>H800x250x14x25</t>
  </si>
  <si>
    <t>H800x250x16x25</t>
  </si>
  <si>
    <t>H800x250x16x28</t>
  </si>
  <si>
    <t>H800x250x16x32</t>
  </si>
  <si>
    <t>H800x300x14x22</t>
  </si>
  <si>
    <t>H800x300x14x25</t>
  </si>
  <si>
    <t>H800x300x14x26</t>
  </si>
  <si>
    <t>H800x300x14x28</t>
  </si>
  <si>
    <t>H800x300x16x22</t>
  </si>
  <si>
    <t>H800x300x16x25</t>
  </si>
  <si>
    <t>H800x300x16x28</t>
  </si>
  <si>
    <t>H800x350x14x25</t>
  </si>
  <si>
    <t>H800x350x14x28</t>
  </si>
  <si>
    <t>H800x350x16x25</t>
  </si>
  <si>
    <t>H800x350x16x28</t>
  </si>
  <si>
    <t>H800x350x16x32</t>
  </si>
  <si>
    <t>H800x350x16x36</t>
  </si>
  <si>
    <t>H800x350x19x25</t>
  </si>
  <si>
    <t>H800x350x19x28</t>
  </si>
  <si>
    <t>H800x350x19x32</t>
  </si>
  <si>
    <t>H800x350x19x36</t>
  </si>
  <si>
    <t>H800x400x14x25</t>
  </si>
  <si>
    <t>H800x400x14x28</t>
  </si>
  <si>
    <t>H800x400x16x25</t>
  </si>
  <si>
    <t>H800x400x16x28</t>
  </si>
  <si>
    <t>H800x400x16x32</t>
  </si>
  <si>
    <t>H800x400x16x36</t>
  </si>
  <si>
    <t>H800x400x19x28</t>
  </si>
  <si>
    <t>H800x400x19x32</t>
  </si>
  <si>
    <t>H800x400x19x36</t>
  </si>
  <si>
    <t>H850x250x14x22</t>
  </si>
  <si>
    <t>H850x250x14x25</t>
  </si>
  <si>
    <t>H850x250x16x25</t>
  </si>
  <si>
    <t>H850x250x16x28</t>
  </si>
  <si>
    <t>H850x300x16x22</t>
  </si>
  <si>
    <t>H850x300x16x25</t>
  </si>
  <si>
    <t>H850x300x16x28</t>
  </si>
  <si>
    <t>H850x350x16x25</t>
  </si>
  <si>
    <t>H850x350x16x28</t>
  </si>
  <si>
    <t>H850x350x16x32</t>
  </si>
  <si>
    <t>H850x350x19x28</t>
  </si>
  <si>
    <t>H850x350x19x32</t>
  </si>
  <si>
    <t>H850x350x19x36</t>
  </si>
  <si>
    <t>H850x400x16x25</t>
  </si>
  <si>
    <t>H850x400x16x28</t>
  </si>
  <si>
    <t>H850x400x16x32</t>
  </si>
  <si>
    <t>H850x400x19x28</t>
  </si>
  <si>
    <t>H850x400x19x32</t>
  </si>
  <si>
    <t>H850x400x19x36</t>
  </si>
  <si>
    <t>H890x299x15x23</t>
  </si>
  <si>
    <t>H900x250x16x19</t>
  </si>
  <si>
    <t>H900x250x16x22</t>
  </si>
  <si>
    <t>H900x250x16x25</t>
  </si>
  <si>
    <t>H900x250x16x28</t>
  </si>
  <si>
    <t>H900x300x16x19</t>
  </si>
  <si>
    <t>H900x300x16x22</t>
  </si>
  <si>
    <t>H900x300x16x25</t>
  </si>
  <si>
    <t>H900x300x16x28</t>
  </si>
  <si>
    <t>H900x300x19x22</t>
  </si>
  <si>
    <t>H900x300x19x25</t>
  </si>
  <si>
    <t>H900x300x19x28</t>
  </si>
  <si>
    <t>H900x350x16x25</t>
  </si>
  <si>
    <t>H900x350x16x28</t>
  </si>
  <si>
    <t>H900x350x16x32</t>
  </si>
  <si>
    <t>H900x350x19x25</t>
  </si>
  <si>
    <t>H900x350x19x28</t>
  </si>
  <si>
    <t>H900x350x19x32</t>
  </si>
  <si>
    <t>H900x350x19x36</t>
  </si>
  <si>
    <t>H900x400x16x25</t>
  </si>
  <si>
    <t>H900x400x16x28</t>
  </si>
  <si>
    <t>H900x400x16x32</t>
  </si>
  <si>
    <t>H900x400x19x28</t>
  </si>
  <si>
    <t>H900x400x19x32</t>
  </si>
  <si>
    <t>H900x400x19x36</t>
  </si>
  <si>
    <t>H912x302x18x34</t>
  </si>
  <si>
    <t>H918x303x19x37</t>
  </si>
  <si>
    <t>H950x250x16x22</t>
  </si>
  <si>
    <t>H950x250x16x25</t>
  </si>
  <si>
    <t>H950x250x16x28</t>
  </si>
  <si>
    <t>H950x250x16x32</t>
  </si>
  <si>
    <t>H950x250x19x25</t>
  </si>
  <si>
    <t>H950x250x19x28</t>
  </si>
  <si>
    <t>H950x250x19x32</t>
  </si>
  <si>
    <t>H950x250x19x36</t>
  </si>
  <si>
    <t>H950x300x16x22</t>
  </si>
  <si>
    <t>H950x300x16x25</t>
  </si>
  <si>
    <t>H950x300x16x28</t>
  </si>
  <si>
    <t>H950x300x19x25</t>
  </si>
  <si>
    <t>H950x300x19x28</t>
  </si>
  <si>
    <t>H950x300x19x32</t>
  </si>
  <si>
    <t>H950x300x19x36</t>
  </si>
  <si>
    <t>H950x350x16x22</t>
  </si>
  <si>
    <t>H950x350x16x25</t>
  </si>
  <si>
    <t>H950x350x16x28</t>
  </si>
  <si>
    <t>H950x350x16x32</t>
  </si>
  <si>
    <t>H950x350x19x25</t>
  </si>
  <si>
    <t>H950x350x19x28</t>
  </si>
  <si>
    <t>H950x350x19x32</t>
  </si>
  <si>
    <t>H950x350x19x36</t>
  </si>
  <si>
    <t>H950x400x16x22</t>
  </si>
  <si>
    <t>H950x400x16x25</t>
  </si>
  <si>
    <t>H950x400x16x28</t>
  </si>
  <si>
    <t>H950x400x16x32</t>
  </si>
  <si>
    <t>H950x400x19x25</t>
  </si>
  <si>
    <t>H950x400x19x28</t>
  </si>
  <si>
    <t>H950x400x19x32</t>
  </si>
  <si>
    <t>H950x400x19x36</t>
  </si>
  <si>
    <t>H1000x250x16x22</t>
  </si>
  <si>
    <t>H1000x250x16x25</t>
  </si>
  <si>
    <t>H1000x250x16x28</t>
  </si>
  <si>
    <t>H1000x250x16x32</t>
  </si>
  <si>
    <t>H1000x250x19x25</t>
  </si>
  <si>
    <t>H1000x250x19x28</t>
  </si>
  <si>
    <t>H1000x250x19x32</t>
  </si>
  <si>
    <t>H1000x250x19x36</t>
  </si>
  <si>
    <t>H1000x300x16x22</t>
  </si>
  <si>
    <t>H1000x300x16x25</t>
  </si>
  <si>
    <t>H1000x300x16x28</t>
  </si>
  <si>
    <t>H1000x300x16x32</t>
  </si>
  <si>
    <t>H1000x300x19x25</t>
  </si>
  <si>
    <t>H1000x300x19x28</t>
  </si>
  <si>
    <t>H1000x300x19x36</t>
  </si>
  <si>
    <t>H1000x350x16x22</t>
  </si>
  <si>
    <t>H1000x350x16x25</t>
  </si>
  <si>
    <t>H1000x350x16x28</t>
  </si>
  <si>
    <t>H1000x350x16x32</t>
  </si>
  <si>
    <t>H1000x350x19x25</t>
  </si>
  <si>
    <t>H1000x350x19x28</t>
  </si>
  <si>
    <t>H1000x350x19x32</t>
  </si>
  <si>
    <t>H1000x350x19x36</t>
  </si>
  <si>
    <t>H1000x400x16x22</t>
  </si>
  <si>
    <t>H1000x400x16x25</t>
  </si>
  <si>
    <t>H1000x400x16x28</t>
  </si>
  <si>
    <t>H1000x400x16x32</t>
  </si>
  <si>
    <t>H1000x400x19x25</t>
  </si>
  <si>
    <t>H1000x400x19x28</t>
  </si>
  <si>
    <t>H1000x400x19x32</t>
  </si>
  <si>
    <t>H1000x400x19x36</t>
  </si>
  <si>
    <t>Sr. No.</t>
  </si>
  <si>
    <t>Name</t>
  </si>
  <si>
    <t>Staad name</t>
  </si>
  <si>
    <t>Ax (mm2)</t>
  </si>
  <si>
    <t>D (mm)</t>
  </si>
  <si>
    <t>Bf (mm)</t>
  </si>
  <si>
    <t>Tf (mm)</t>
  </si>
  <si>
    <t>Tw (mm)</t>
  </si>
  <si>
    <t>Ax (cm2)</t>
  </si>
  <si>
    <t>I100X75X5</t>
  </si>
  <si>
    <t>I125X75X5.5</t>
  </si>
  <si>
    <t>I150X75X6</t>
  </si>
  <si>
    <t>I180X100X6</t>
  </si>
  <si>
    <t>I200X100X7</t>
  </si>
  <si>
    <t>I150X125X8.5</t>
  </si>
  <si>
    <t>I250X125X7.5</t>
  </si>
  <si>
    <t>I300X150X8</t>
  </si>
  <si>
    <t>I200X150X9</t>
  </si>
  <si>
    <t>I250X125X10</t>
  </si>
  <si>
    <t>I350X150X9</t>
  </si>
  <si>
    <t>I300X150X10</t>
  </si>
  <si>
    <t>I400X150X10</t>
  </si>
  <si>
    <t>I300X150X11.5</t>
  </si>
  <si>
    <t>I350X150X12</t>
  </si>
  <si>
    <t>I450X175X11</t>
  </si>
  <si>
    <t>I400X150X12.5</t>
  </si>
  <si>
    <t>I450X175X13</t>
  </si>
  <si>
    <t>I600X190X13</t>
  </si>
  <si>
    <t>I600X190X16</t>
  </si>
  <si>
    <t>C75X40X5</t>
  </si>
  <si>
    <t>C100X50X5</t>
  </si>
  <si>
    <t>C125X65X6</t>
  </si>
  <si>
    <t>C150X75X6.5</t>
  </si>
  <si>
    <t>C180X75X7</t>
  </si>
  <si>
    <t>C150X75X9</t>
  </si>
  <si>
    <t>C200X80X7.5</t>
  </si>
  <si>
    <t>C200X90X8</t>
  </si>
  <si>
    <t>C250X90X9</t>
  </si>
  <si>
    <t>C300X90X9</t>
  </si>
  <si>
    <t>C250X90X11</t>
  </si>
  <si>
    <t>C300X90X10</t>
  </si>
  <si>
    <t>C300X90X12</t>
  </si>
  <si>
    <t>C380X100X10.5</t>
  </si>
  <si>
    <t>C380X100X13X16.5</t>
  </si>
  <si>
    <t>C380X100X13X20</t>
  </si>
  <si>
    <t xml:space="preserve">fy </t>
  </si>
  <si>
    <t>[N/mm²]</t>
  </si>
  <si>
    <r>
      <t>N</t>
    </r>
    <r>
      <rPr>
        <vertAlign val="subscript"/>
        <sz val="11"/>
        <color theme="1"/>
        <rFont val="Calibri"/>
        <family val="2"/>
        <scheme val="minor"/>
      </rPr>
      <t>pl</t>
    </r>
  </si>
  <si>
    <r>
      <t>M</t>
    </r>
    <r>
      <rPr>
        <vertAlign val="subscript"/>
        <sz val="11"/>
        <color theme="1"/>
        <rFont val="Calibri"/>
        <family val="2"/>
        <scheme val="minor"/>
      </rPr>
      <t>pl, y</t>
    </r>
  </si>
  <si>
    <r>
      <t>M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</si>
  <si>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</si>
  <si>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pl,y</t>
    </r>
  </si>
  <si>
    <t>[kN]</t>
  </si>
  <si>
    <t>[kNm]</t>
  </si>
  <si>
    <t>r</t>
  </si>
  <si>
    <t>Cx125x65x6x8</t>
  </si>
  <si>
    <t>Cx150x75x6,5x10</t>
  </si>
  <si>
    <t>Cx180x75x7x10,5</t>
  </si>
  <si>
    <t>Cx200x80x7x11</t>
  </si>
  <si>
    <t>Cx250x90x9x13</t>
  </si>
  <si>
    <t>Cx300x90x10x15,5</t>
  </si>
  <si>
    <t>Cx380x100x13x16,5</t>
  </si>
  <si>
    <t>H150X150X7X10</t>
  </si>
  <si>
    <t>H150X75X5X7</t>
  </si>
  <si>
    <t>M1</t>
  </si>
  <si>
    <t>H300X300X10X15</t>
  </si>
  <si>
    <t>H200X100X5.5X8</t>
  </si>
  <si>
    <t>H200X200X8X12</t>
  </si>
  <si>
    <t>H175X90X5X8</t>
  </si>
  <si>
    <t>H175X175X7.5X11</t>
  </si>
  <si>
    <t>L65X65X6</t>
  </si>
  <si>
    <t>2106 1.35D+1.5LL+1.35OLE+1.35AL+0.9WL+0.9TS+1.5I</t>
  </si>
  <si>
    <t>2504 1.35D+1.5LLM+1.2LLPLT+1.5EXPULL+0.9WL+0.9TS+1.5I</t>
  </si>
  <si>
    <t>2506 1.35D+1.5LLM+1.2LLPLT+1.5EXPULL+0.9WL+0.9TS+1.5I</t>
  </si>
  <si>
    <t>2501 1.35D+1.5LLM+1.2LLPLT+1.5EXPULL+0.9WL+0.9TS+1.5I</t>
  </si>
  <si>
    <t>2508 1.35D+1.5LLM+1.2LLPLT+1.5EXPULL+0.9WL+0.9TS+1.5I</t>
  </si>
  <si>
    <t>50X50X5</t>
  </si>
  <si>
    <t>65X65X6</t>
  </si>
  <si>
    <t>75X75X9</t>
  </si>
  <si>
    <t>90X90X10</t>
  </si>
  <si>
    <t>100X100X10</t>
  </si>
  <si>
    <t>130X130X12</t>
  </si>
  <si>
    <t>150X150X15</t>
  </si>
  <si>
    <t>175X175X15</t>
  </si>
  <si>
    <t>200X200X20</t>
  </si>
  <si>
    <t>L50X50X5</t>
  </si>
  <si>
    <t>L75X75X9</t>
  </si>
  <si>
    <t>L90X90X10</t>
  </si>
  <si>
    <t>L100X100X10</t>
  </si>
  <si>
    <t>L130X130X12</t>
  </si>
  <si>
    <t>L150X150X15</t>
  </si>
  <si>
    <t>L175X175X15</t>
  </si>
  <si>
    <t>L200X200X20</t>
  </si>
  <si>
    <t>2001 0.9D+1.5WL+0.9TS+1.5I</t>
  </si>
  <si>
    <t>2105 1.35D+1.5LL+1.35OLE+1.35AL+0.9WL+0.9TS+1.5I</t>
  </si>
  <si>
    <t>2301 1.35D+1.2LL+1.35HT+1.35AL+0.54WL+0.9TS+1.5I</t>
  </si>
  <si>
    <t>2304 1.35D+1.2LL+1.35HT+1.35AL+0.54WL+0.9TS+1.5I</t>
  </si>
  <si>
    <t>2307 1.35D+1.2LL+1.35HT+1.35AL+0.54WL+0.9TS+1.5I</t>
  </si>
  <si>
    <t>2505 1.35D+1.5LLM+1.2LLPLT+1.5EXPULL+0.9WL+0.9TS+1.5I</t>
  </si>
  <si>
    <t>CT150X150</t>
  </si>
  <si>
    <t>CT150X300</t>
  </si>
  <si>
    <t>CT200X200</t>
  </si>
  <si>
    <t>CT250X300</t>
  </si>
  <si>
    <t>CT350X350</t>
  </si>
  <si>
    <t>CT150x150x6.5x9</t>
  </si>
  <si>
    <t>CT150x300x10x15</t>
  </si>
  <si>
    <t>CT200x200x9x16</t>
  </si>
  <si>
    <t>CT250x300x12x22</t>
  </si>
  <si>
    <t>CT350x350x14x28</t>
  </si>
  <si>
    <t>SECTION CAPACITY</t>
  </si>
  <si>
    <t>BUSC250X100X12X16</t>
  </si>
  <si>
    <t>BUH390X300X12X20</t>
  </si>
  <si>
    <t>BUH250X150X12X16</t>
  </si>
  <si>
    <t>H250X125X6X9</t>
  </si>
  <si>
    <t>H300X150X6.5X9</t>
  </si>
  <si>
    <t>SS400</t>
  </si>
  <si>
    <t>2601 1.0D+0.15LL+0.8OLE+0.8AL+1.0SES+1.0I</t>
  </si>
  <si>
    <t>2603 1.0D+0.15LL+0.8OLE+0.8AL+1.0SES+1.0I</t>
  </si>
  <si>
    <t>2604 1.0D+0.15LL+0.8OLE+0.8AL+1.0SES+1.0I</t>
  </si>
  <si>
    <t>2306 1.35D+1.2LL+1.35HT+1.35AL+0.54WL+0.9TS+1.5I</t>
  </si>
  <si>
    <t>2303 1.35D+1.2LL+1.35HT+1.35AL+0.54WL+0.9TS+1.5I</t>
  </si>
  <si>
    <t>2308 1.35D+1.2LL+1.35HT+1.35AL+0.54WL+0.9TS+1.5I</t>
  </si>
  <si>
    <t>2305 1.35D+1.2LL+1.35HT+1.35AL+0.54WL+0.9TS+1.5I</t>
  </si>
  <si>
    <t>2602 1.0D+0.15LL+0.8OLE+0.8AL+1.0SES+1.0I</t>
  </si>
  <si>
    <t>2503 1.35D+1.5LLM+1.2LLPLT+1.5EXPULL+0.9WL+0.9TS+1.5I</t>
  </si>
  <si>
    <t>2302 1.35D+1.2LL+1.35HT+1.35AL+0.54WL+0.9TS+1.5I</t>
  </si>
  <si>
    <t xml:space="preserve">ignore </t>
  </si>
  <si>
    <t xml:space="preserve">Beam </t>
  </si>
  <si>
    <t>ignore</t>
  </si>
  <si>
    <t xml:space="preserve">Node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</si>
</sst>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kN&quot;"/>
    <numFmt numFmtId="165" formatCode="0\ &quot;kNm&quot;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81"/>
      <name val="Arial"/>
      <family val="2"/>
    </font>
    <font>
      <sz val="10"/>
      <color indexed="8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/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0" fontId="5" fillId="2" borderId="4" xfId="0" applyNumberFormat="1" applyFont="1" applyFill="1" applyBorder="1" applyAlignment="1" applyProtection="1">
      <alignment horizont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/>
    </xf>
    <xf numFmtId="0" fontId="5" fillId="2" borderId="4" xfId="0" quotePrefix="1" applyFont="1" applyFill="1" applyBorder="1" applyAlignment="1" applyProtection="1">
      <alignment horizontal="center" vertical="center" wrapText="1"/>
    </xf>
    <xf numFmtId="0" fontId="5" fillId="2" borderId="4" xfId="0" quotePrefix="1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>
      <alignment horizontal="center"/>
    </xf>
    <xf numFmtId="0" fontId="5" fillId="2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7" fontId="5" fillId="2" borderId="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 applyProtection="1">
      <alignment horizontal="center"/>
      <protection locked="0"/>
    </xf>
    <xf numFmtId="0" fontId="5" fillId="2" borderId="8" xfId="0" applyNumberFormat="1" applyFont="1" applyFill="1" applyBorder="1" applyAlignment="1" applyProtection="1">
      <alignment horizont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</xf>
    <xf numFmtId="0" fontId="5" fillId="2" borderId="8" xfId="0" quotePrefix="1" applyFont="1" applyFill="1" applyBorder="1" applyAlignment="1" applyProtection="1">
      <alignment horizontal="center" vertical="center" wrapText="1"/>
    </xf>
    <xf numFmtId="0" fontId="5" fillId="2" borderId="8" xfId="0" quotePrefix="1" applyFont="1" applyFill="1" applyBorder="1" applyAlignment="1" applyProtection="1">
      <alignment horizontal="center"/>
    </xf>
    <xf numFmtId="0" fontId="5" fillId="2" borderId="8" xfId="0" applyNumberFormat="1" applyFont="1" applyFill="1" applyBorder="1" applyAlignment="1">
      <alignment horizontal="center"/>
    </xf>
    <xf numFmtId="0" fontId="5" fillId="2" borderId="9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5" fillId="2" borderId="8" xfId="0" quotePrefix="1" applyNumberFormat="1" applyFont="1" applyFill="1" applyBorder="1" applyAlignment="1" applyProtection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1" fontId="5" fillId="2" borderId="8" xfId="0" applyNumberFormat="1" applyFont="1" applyFill="1" applyBorder="1" applyAlignment="1">
      <alignment horizontal="center"/>
    </xf>
    <xf numFmtId="0" fontId="5" fillId="2" borderId="8" xfId="0" quotePrefix="1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>
      <alignment horizontal="center"/>
    </xf>
    <xf numFmtId="0" fontId="0" fillId="0" borderId="0" xfId="0" applyFont="1" applyFill="1"/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2" fillId="2" borderId="25" xfId="0" applyNumberFormat="1" applyFont="1" applyFill="1" applyBorder="1" applyAlignment="1">
      <alignment horizontal="center"/>
    </xf>
    <xf numFmtId="0" fontId="2" fillId="3" borderId="25" xfId="0" applyNumberFormat="1" applyFont="1" applyFill="1" applyBorder="1" applyAlignment="1">
      <alignment horizontal="center"/>
    </xf>
    <xf numFmtId="0" fontId="0" fillId="0" borderId="26" xfId="0" applyNumberFormat="1" applyFont="1" applyFill="1" applyBorder="1" applyAlignment="1">
      <alignment horizontal="center"/>
    </xf>
    <xf numFmtId="0" fontId="0" fillId="0" borderId="0" xfId="0" applyBorder="1"/>
    <xf numFmtId="164" fontId="0" fillId="3" borderId="25" xfId="0" applyNumberFormat="1" applyFont="1" applyFill="1" applyBorder="1"/>
    <xf numFmtId="165" fontId="0" fillId="3" borderId="25" xfId="0" applyNumberFormat="1" applyFont="1" applyFill="1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4" fontId="0" fillId="3" borderId="1" xfId="0" applyNumberFormat="1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1" xfId="0" quotePrefix="1" applyBorder="1" applyAlignment="1">
      <alignment horizontal="center"/>
    </xf>
    <xf numFmtId="0" fontId="0" fillId="0" borderId="2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8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10.png@01D422B6.7A49DB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169342</xdr:colOff>
      <xdr:row>2</xdr:row>
      <xdr:rowOff>9526</xdr:rowOff>
    </xdr:from>
    <xdr:to>
      <xdr:col>15</xdr:col>
      <xdr:colOff>487222</xdr:colOff>
      <xdr:row>16</xdr:row>
      <xdr:rowOff>47626</xdr:rowOff>
    </xdr:to>
    <xdr:pic>
      <xdr:nvPicPr>
        <xdr:cNvPr id="2" name="Grafik 2" descr="cid:image002.png@01D41CF0.5BAADC8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6292" y="390526"/>
          <a:ext cx="519468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2"/>
  <sheetViews>
    <sheetView zoomScale="110" zoomScaleNormal="110" workbookViewId="0">
      <selection activeCell="I19" sqref="I19:K19"/>
    </sheetView>
  </sheetViews>
  <sheetFormatPr defaultRowHeight="15" x14ac:dyDescent="0.25"/>
  <cols>
    <col min="1" max="30" width="3" customWidth="1"/>
    <col min="31" max="31" width="5.5703125" customWidth="1"/>
    <col min="32" max="32" width="5" bestFit="1" customWidth="1"/>
    <col min="33" max="33" width="3.85546875" bestFit="1" customWidth="1"/>
    <col min="34" max="34" width="3" customWidth="1"/>
    <col min="35" max="35" width="6.7109375" customWidth="1"/>
    <col min="36" max="36" width="5" bestFit="1" customWidth="1"/>
    <col min="37" max="711" width="3" customWidth="1"/>
  </cols>
  <sheetData>
    <row r="2" spans="2:27" x14ac:dyDescent="0.25">
      <c r="B2" s="78" t="s">
        <v>30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</row>
    <row r="4" spans="2:27" ht="15" customHeight="1" x14ac:dyDescent="0.25">
      <c r="B4" s="96" t="s">
        <v>31</v>
      </c>
      <c r="C4" s="97"/>
      <c r="D4" s="97"/>
      <c r="E4" s="97"/>
      <c r="F4" s="97"/>
      <c r="G4" s="97"/>
      <c r="H4" s="98"/>
      <c r="I4" s="91" t="s">
        <v>32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2" t="s">
        <v>39</v>
      </c>
      <c r="Y4" s="92"/>
      <c r="Z4" s="92"/>
      <c r="AA4" s="92"/>
    </row>
    <row r="5" spans="2:27" x14ac:dyDescent="0.25">
      <c r="B5" s="99"/>
      <c r="C5" s="100"/>
      <c r="D5" s="100"/>
      <c r="E5" s="100"/>
      <c r="F5" s="100"/>
      <c r="G5" s="100"/>
      <c r="H5" s="101"/>
      <c r="I5" s="80" t="s">
        <v>40</v>
      </c>
      <c r="J5" s="80"/>
      <c r="K5" s="80"/>
      <c r="L5" s="80" t="s">
        <v>33</v>
      </c>
      <c r="M5" s="80"/>
      <c r="N5" s="80"/>
      <c r="O5" s="80" t="s">
        <v>34</v>
      </c>
      <c r="P5" s="80"/>
      <c r="Q5" s="80"/>
      <c r="R5" s="80" t="s">
        <v>35</v>
      </c>
      <c r="S5" s="80"/>
      <c r="T5" s="80"/>
      <c r="U5" s="85" t="s">
        <v>36</v>
      </c>
      <c r="V5" s="86"/>
      <c r="W5" s="87"/>
      <c r="X5" s="93"/>
      <c r="Y5" s="93"/>
      <c r="Z5" s="93"/>
      <c r="AA5" s="93"/>
    </row>
    <row r="6" spans="2:27" ht="15.75" thickBot="1" x14ac:dyDescent="0.3">
      <c r="B6" s="102"/>
      <c r="C6" s="103"/>
      <c r="D6" s="103"/>
      <c r="E6" s="103"/>
      <c r="F6" s="103"/>
      <c r="G6" s="103"/>
      <c r="H6" s="104"/>
      <c r="I6" s="84" t="s">
        <v>37</v>
      </c>
      <c r="J6" s="84"/>
      <c r="K6" s="84"/>
      <c r="L6" s="84" t="s">
        <v>37</v>
      </c>
      <c r="M6" s="84"/>
      <c r="N6" s="84"/>
      <c r="O6" s="84" t="s">
        <v>37</v>
      </c>
      <c r="P6" s="84"/>
      <c r="Q6" s="84"/>
      <c r="R6" s="84" t="s">
        <v>38</v>
      </c>
      <c r="S6" s="84"/>
      <c r="T6" s="84"/>
      <c r="U6" s="88" t="s">
        <v>38</v>
      </c>
      <c r="V6" s="89"/>
      <c r="W6" s="90"/>
      <c r="X6" s="94"/>
      <c r="Y6" s="94"/>
      <c r="Z6" s="94"/>
      <c r="AA6" s="94"/>
    </row>
    <row r="7" spans="2:27" x14ac:dyDescent="0.25">
      <c r="B7" s="85"/>
      <c r="C7" s="86"/>
      <c r="D7" s="86"/>
      <c r="E7" s="86"/>
      <c r="F7" s="86"/>
      <c r="G7" s="86"/>
      <c r="H7" s="87"/>
      <c r="I7" s="82"/>
      <c r="J7" s="83"/>
      <c r="K7" s="83"/>
      <c r="L7" s="95"/>
      <c r="M7" s="83"/>
      <c r="N7" s="83"/>
      <c r="O7" s="95"/>
      <c r="P7" s="83"/>
      <c r="Q7" s="83"/>
      <c r="R7" s="95"/>
      <c r="S7" s="83"/>
      <c r="T7" s="83"/>
      <c r="U7" s="95"/>
      <c r="V7" s="83"/>
      <c r="W7" s="83"/>
      <c r="X7" s="83"/>
      <c r="Y7" s="83"/>
      <c r="Z7" s="83"/>
      <c r="AA7" s="83"/>
    </row>
    <row r="8" spans="2:27" x14ac:dyDescent="0.25">
      <c r="B8" s="105"/>
      <c r="C8" s="106"/>
      <c r="D8" s="106"/>
      <c r="E8" s="106"/>
      <c r="F8" s="106"/>
      <c r="G8" s="106"/>
      <c r="H8" s="79"/>
      <c r="I8" s="79"/>
      <c r="J8" s="80"/>
      <c r="K8" s="80"/>
      <c r="L8" s="81"/>
      <c r="M8" s="80"/>
      <c r="N8" s="80"/>
      <c r="O8" s="81"/>
      <c r="P8" s="80"/>
      <c r="Q8" s="80"/>
      <c r="R8" s="81"/>
      <c r="S8" s="80"/>
      <c r="T8" s="80"/>
      <c r="U8" s="81"/>
      <c r="V8" s="80"/>
      <c r="W8" s="80"/>
      <c r="X8" s="80"/>
      <c r="Y8" s="80"/>
      <c r="Z8" s="80"/>
      <c r="AA8" s="80"/>
    </row>
    <row r="9" spans="2:27" x14ac:dyDescent="0.25">
      <c r="B9" s="105"/>
      <c r="C9" s="106"/>
      <c r="D9" s="106"/>
      <c r="E9" s="106"/>
      <c r="F9" s="106"/>
      <c r="G9" s="106"/>
      <c r="H9" s="79"/>
      <c r="I9" s="79"/>
      <c r="J9" s="80"/>
      <c r="K9" s="80"/>
      <c r="L9" s="81"/>
      <c r="M9" s="80"/>
      <c r="N9" s="80"/>
      <c r="O9" s="81"/>
      <c r="P9" s="80"/>
      <c r="Q9" s="80"/>
      <c r="R9" s="81"/>
      <c r="S9" s="80"/>
      <c r="T9" s="80"/>
      <c r="U9" s="81"/>
      <c r="V9" s="80"/>
      <c r="W9" s="80"/>
      <c r="X9" s="80"/>
      <c r="Y9" s="80"/>
      <c r="Z9" s="80"/>
      <c r="AA9" s="80"/>
    </row>
    <row r="10" spans="2:27" x14ac:dyDescent="0.25">
      <c r="B10" s="105"/>
      <c r="C10" s="106"/>
      <c r="D10" s="106"/>
      <c r="E10" s="106"/>
      <c r="F10" s="106"/>
      <c r="G10" s="106"/>
      <c r="H10" s="79"/>
      <c r="I10" s="79"/>
      <c r="J10" s="80"/>
      <c r="K10" s="80"/>
      <c r="L10" s="81"/>
      <c r="M10" s="80"/>
      <c r="N10" s="80"/>
      <c r="O10" s="81"/>
      <c r="P10" s="80"/>
      <c r="Q10" s="80"/>
      <c r="R10" s="81"/>
      <c r="S10" s="80"/>
      <c r="T10" s="80"/>
      <c r="U10" s="81"/>
      <c r="V10" s="80"/>
      <c r="W10" s="80"/>
      <c r="X10" s="80"/>
      <c r="Y10" s="80"/>
      <c r="Z10" s="80"/>
      <c r="AA10" s="80"/>
    </row>
    <row r="11" spans="2:27" x14ac:dyDescent="0.25">
      <c r="B11" s="105"/>
      <c r="C11" s="106"/>
      <c r="D11" s="106"/>
      <c r="E11" s="106"/>
      <c r="F11" s="106"/>
      <c r="G11" s="106"/>
      <c r="H11" s="79"/>
      <c r="I11" s="79"/>
      <c r="J11" s="80"/>
      <c r="K11" s="80"/>
      <c r="L11" s="81"/>
      <c r="M11" s="80"/>
      <c r="N11" s="80"/>
      <c r="O11" s="81"/>
      <c r="P11" s="80"/>
      <c r="Q11" s="80"/>
      <c r="R11" s="81"/>
      <c r="S11" s="80"/>
      <c r="T11" s="80"/>
      <c r="U11" s="81"/>
      <c r="V11" s="80"/>
      <c r="W11" s="80"/>
      <c r="X11" s="80"/>
      <c r="Y11" s="80"/>
      <c r="Z11" s="80"/>
      <c r="AA11" s="80"/>
    </row>
    <row r="12" spans="2:27" x14ac:dyDescent="0.25">
      <c r="B12" s="105"/>
      <c r="C12" s="106"/>
      <c r="D12" s="106"/>
      <c r="E12" s="106"/>
      <c r="F12" s="106"/>
      <c r="G12" s="106"/>
      <c r="H12" s="79"/>
      <c r="I12" s="79"/>
      <c r="J12" s="80"/>
      <c r="K12" s="80"/>
      <c r="L12" s="81"/>
      <c r="M12" s="80"/>
      <c r="N12" s="80"/>
      <c r="O12" s="81"/>
      <c r="P12" s="80"/>
      <c r="Q12" s="80"/>
      <c r="R12" s="81"/>
      <c r="S12" s="80"/>
      <c r="T12" s="80"/>
      <c r="U12" s="81"/>
      <c r="V12" s="80"/>
      <c r="W12" s="80"/>
      <c r="X12" s="80"/>
      <c r="Y12" s="80"/>
      <c r="Z12" s="80"/>
      <c r="AA12" s="80"/>
    </row>
    <row r="13" spans="2:27" x14ac:dyDescent="0.25">
      <c r="B13" s="123"/>
      <c r="C13" s="124"/>
      <c r="D13" s="124"/>
      <c r="E13" s="124"/>
      <c r="F13" s="124"/>
      <c r="G13" s="124"/>
      <c r="H13" s="109"/>
      <c r="I13" s="109"/>
      <c r="J13" s="108"/>
      <c r="K13" s="108"/>
      <c r="L13" s="107"/>
      <c r="M13" s="108"/>
      <c r="N13" s="108"/>
      <c r="O13" s="107"/>
      <c r="P13" s="108"/>
      <c r="Q13" s="108"/>
      <c r="R13" s="107"/>
      <c r="S13" s="108"/>
      <c r="T13" s="108"/>
      <c r="U13" s="107"/>
      <c r="V13" s="108"/>
      <c r="W13" s="108"/>
      <c r="X13" s="108"/>
      <c r="Y13" s="108"/>
      <c r="Z13" s="108"/>
      <c r="AA13" s="108"/>
    </row>
    <row r="14" spans="2:27" x14ac:dyDescent="0.25">
      <c r="B14" s="51"/>
      <c r="C14" s="51"/>
      <c r="D14" s="51"/>
      <c r="E14" s="51"/>
      <c r="F14" s="51"/>
      <c r="G14" s="51"/>
      <c r="H14" s="51"/>
      <c r="I14" s="50"/>
      <c r="J14" s="50"/>
      <c r="K14" s="50"/>
      <c r="L14" s="52"/>
      <c r="M14" s="50"/>
      <c r="N14" s="50"/>
      <c r="O14" s="52"/>
      <c r="P14" s="50"/>
      <c r="Q14" s="50"/>
      <c r="R14" s="52"/>
      <c r="S14" s="50"/>
      <c r="T14" s="50"/>
      <c r="U14" s="52"/>
      <c r="V14" s="50"/>
      <c r="W14" s="50"/>
      <c r="X14" s="50"/>
      <c r="Y14" s="50"/>
      <c r="Z14" s="50"/>
      <c r="AA14" s="50"/>
    </row>
    <row r="15" spans="2:27" x14ac:dyDescent="0.25">
      <c r="B15" s="78" t="s">
        <v>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7" spans="2:37" ht="15" customHeight="1" x14ac:dyDescent="0.25">
      <c r="B17" s="96" t="s">
        <v>31</v>
      </c>
      <c r="C17" s="128"/>
      <c r="D17" s="128"/>
      <c r="E17" s="128"/>
      <c r="F17" s="128"/>
      <c r="G17" s="128"/>
      <c r="H17" s="98"/>
      <c r="I17" s="91" t="s">
        <v>32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2" t="s">
        <v>43</v>
      </c>
      <c r="Y17" s="92"/>
      <c r="Z17" s="92"/>
      <c r="AA17" s="92"/>
    </row>
    <row r="18" spans="2:37" x14ac:dyDescent="0.25">
      <c r="B18" s="99"/>
      <c r="C18" s="100"/>
      <c r="D18" s="100"/>
      <c r="E18" s="100"/>
      <c r="F18" s="100"/>
      <c r="G18" s="100"/>
      <c r="H18" s="101"/>
      <c r="I18" s="80" t="s">
        <v>40</v>
      </c>
      <c r="J18" s="80"/>
      <c r="K18" s="80"/>
      <c r="L18" s="80" t="s">
        <v>33</v>
      </c>
      <c r="M18" s="80"/>
      <c r="N18" s="80"/>
      <c r="O18" s="80" t="s">
        <v>34</v>
      </c>
      <c r="P18" s="80"/>
      <c r="Q18" s="80"/>
      <c r="R18" s="80" t="s">
        <v>35</v>
      </c>
      <c r="S18" s="80"/>
      <c r="T18" s="80"/>
      <c r="U18" s="85" t="s">
        <v>36</v>
      </c>
      <c r="V18" s="86"/>
      <c r="W18" s="87"/>
      <c r="X18" s="93"/>
      <c r="Y18" s="93"/>
      <c r="Z18" s="93"/>
      <c r="AA18" s="93"/>
    </row>
    <row r="19" spans="2:37" ht="15.75" thickBot="1" x14ac:dyDescent="0.3">
      <c r="B19" s="129"/>
      <c r="C19" s="130"/>
      <c r="D19" s="130"/>
      <c r="E19" s="130"/>
      <c r="F19" s="130"/>
      <c r="G19" s="130"/>
      <c r="H19" s="131"/>
      <c r="I19" s="84" t="s">
        <v>37</v>
      </c>
      <c r="J19" s="84"/>
      <c r="K19" s="84"/>
      <c r="L19" s="84" t="s">
        <v>37</v>
      </c>
      <c r="M19" s="84"/>
      <c r="N19" s="84"/>
      <c r="O19" s="84" t="s">
        <v>37</v>
      </c>
      <c r="P19" s="84"/>
      <c r="Q19" s="84"/>
      <c r="R19" s="84" t="s">
        <v>38</v>
      </c>
      <c r="S19" s="84"/>
      <c r="T19" s="84"/>
      <c r="U19" s="88" t="s">
        <v>38</v>
      </c>
      <c r="V19" s="89"/>
      <c r="W19" s="90"/>
      <c r="X19" s="94"/>
      <c r="Y19" s="94"/>
      <c r="Z19" s="94"/>
      <c r="AA19" s="94"/>
    </row>
    <row r="20" spans="2:37" x14ac:dyDescent="0.25">
      <c r="B20" s="125" t="s">
        <v>507</v>
      </c>
      <c r="C20" s="126"/>
      <c r="D20" s="126"/>
      <c r="E20" s="126"/>
      <c r="F20" s="126"/>
      <c r="G20" s="126"/>
      <c r="H20" s="127"/>
      <c r="I20" s="83">
        <v>25</v>
      </c>
      <c r="J20" s="83"/>
      <c r="K20" s="83"/>
      <c r="L20" s="95">
        <v>85</v>
      </c>
      <c r="M20" s="83"/>
      <c r="N20" s="83"/>
      <c r="O20" s="95">
        <v>30</v>
      </c>
      <c r="P20" s="83"/>
      <c r="Q20" s="83"/>
      <c r="R20" s="95">
        <v>10</v>
      </c>
      <c r="S20" s="83"/>
      <c r="T20" s="83"/>
      <c r="U20" s="95">
        <v>95</v>
      </c>
      <c r="V20" s="83"/>
      <c r="W20" s="83"/>
      <c r="X20" s="83" t="s">
        <v>506</v>
      </c>
      <c r="Y20" s="83"/>
      <c r="Z20" s="83"/>
      <c r="AA20" s="83"/>
      <c r="AE20" s="132"/>
      <c r="AF20" s="132"/>
      <c r="AG20" s="132"/>
      <c r="AH20" s="132"/>
      <c r="AI20" s="132"/>
      <c r="AJ20" s="132"/>
      <c r="AK20" s="132"/>
    </row>
    <row r="21" spans="2:37" x14ac:dyDescent="0.25">
      <c r="B21" s="105" t="s">
        <v>507</v>
      </c>
      <c r="C21" s="106"/>
      <c r="D21" s="106"/>
      <c r="E21" s="106"/>
      <c r="F21" s="106"/>
      <c r="G21" s="106"/>
      <c r="H21" s="106"/>
      <c r="I21" s="80"/>
      <c r="J21" s="80"/>
      <c r="K21" s="80"/>
      <c r="L21" s="81"/>
      <c r="M21" s="80"/>
      <c r="N21" s="80"/>
      <c r="O21" s="81"/>
      <c r="P21" s="80"/>
      <c r="Q21" s="80"/>
      <c r="R21" s="81"/>
      <c r="S21" s="80"/>
      <c r="T21" s="80"/>
      <c r="U21" s="81"/>
      <c r="V21" s="80"/>
      <c r="W21" s="80"/>
      <c r="X21" s="80"/>
      <c r="Y21" s="80"/>
      <c r="Z21" s="80"/>
      <c r="AA21" s="80"/>
      <c r="AE21" s="132"/>
      <c r="AF21" s="132"/>
      <c r="AG21" s="132"/>
      <c r="AH21" s="132"/>
      <c r="AI21" s="132"/>
      <c r="AJ21" s="132"/>
      <c r="AK21" s="132"/>
    </row>
    <row r="22" spans="2:37" x14ac:dyDescent="0.25">
      <c r="B22" s="105" t="s">
        <v>507</v>
      </c>
      <c r="C22" s="106"/>
      <c r="D22" s="106"/>
      <c r="E22" s="106"/>
      <c r="F22" s="106"/>
      <c r="G22" s="106"/>
      <c r="H22" s="106"/>
      <c r="I22" s="80"/>
      <c r="J22" s="80"/>
      <c r="K22" s="80"/>
      <c r="L22" s="81"/>
      <c r="M22" s="80"/>
      <c r="N22" s="80"/>
      <c r="O22" s="81"/>
      <c r="P22" s="80"/>
      <c r="Q22" s="80"/>
      <c r="R22" s="81"/>
      <c r="S22" s="80"/>
      <c r="T22" s="80"/>
      <c r="U22" s="81"/>
      <c r="V22" s="80"/>
      <c r="W22" s="80"/>
      <c r="X22" s="80"/>
      <c r="Y22" s="80"/>
      <c r="Z22" s="80"/>
      <c r="AA22" s="80"/>
      <c r="AE22" s="132"/>
      <c r="AF22" s="132"/>
      <c r="AG22" s="132"/>
      <c r="AH22" s="132"/>
      <c r="AI22" s="132"/>
      <c r="AJ22" s="132"/>
      <c r="AK22" s="132"/>
    </row>
    <row r="23" spans="2:37" x14ac:dyDescent="0.25">
      <c r="B23" s="105" t="s">
        <v>508</v>
      </c>
      <c r="C23" s="106"/>
      <c r="D23" s="106"/>
      <c r="E23" s="106"/>
      <c r="F23" s="106"/>
      <c r="G23" s="106"/>
      <c r="H23" s="106"/>
      <c r="I23" s="80">
        <v>35</v>
      </c>
      <c r="J23" s="80"/>
      <c r="K23" s="80"/>
      <c r="L23" s="81">
        <v>5</v>
      </c>
      <c r="M23" s="80"/>
      <c r="N23" s="80"/>
      <c r="O23" s="81">
        <v>5</v>
      </c>
      <c r="P23" s="80"/>
      <c r="Q23" s="80"/>
      <c r="R23" s="81">
        <v>0</v>
      </c>
      <c r="S23" s="80"/>
      <c r="T23" s="80"/>
      <c r="U23" s="81">
        <v>0</v>
      </c>
      <c r="V23" s="80"/>
      <c r="W23" s="80"/>
      <c r="X23" s="80" t="s">
        <v>44</v>
      </c>
      <c r="Y23" s="80"/>
      <c r="Z23" s="80"/>
      <c r="AA23" s="80"/>
      <c r="AE23" s="132"/>
      <c r="AF23" s="132"/>
      <c r="AG23" s="132"/>
      <c r="AH23" s="132"/>
      <c r="AI23" s="132"/>
      <c r="AJ23" s="132"/>
      <c r="AK23" s="132"/>
    </row>
    <row r="24" spans="2:37" x14ac:dyDescent="0.25">
      <c r="B24" s="105" t="s">
        <v>512</v>
      </c>
      <c r="C24" s="106"/>
      <c r="D24" s="106"/>
      <c r="E24" s="106"/>
      <c r="F24" s="106"/>
      <c r="G24" s="106"/>
      <c r="H24" s="106"/>
      <c r="I24" s="80"/>
      <c r="J24" s="80"/>
      <c r="K24" s="80"/>
      <c r="L24" s="81"/>
      <c r="M24" s="80"/>
      <c r="N24" s="80"/>
      <c r="O24" s="81"/>
      <c r="P24" s="80"/>
      <c r="Q24" s="80"/>
      <c r="R24" s="81"/>
      <c r="S24" s="80"/>
      <c r="T24" s="80"/>
      <c r="U24" s="81"/>
      <c r="V24" s="80"/>
      <c r="W24" s="80"/>
      <c r="X24" s="80"/>
      <c r="Y24" s="80"/>
      <c r="Z24" s="80"/>
      <c r="AA24" s="80"/>
      <c r="AE24" s="132"/>
      <c r="AF24" s="132"/>
      <c r="AG24" s="132"/>
      <c r="AH24" s="132"/>
      <c r="AI24" s="132"/>
      <c r="AJ24" s="132"/>
      <c r="AK24" s="132"/>
    </row>
    <row r="25" spans="2:37" x14ac:dyDescent="0.25">
      <c r="B25" s="105" t="s">
        <v>509</v>
      </c>
      <c r="C25" s="106"/>
      <c r="D25" s="106"/>
      <c r="E25" s="106"/>
      <c r="F25" s="106"/>
      <c r="G25" s="106"/>
      <c r="H25" s="106"/>
      <c r="I25" s="81"/>
      <c r="J25" s="80"/>
      <c r="K25" s="80"/>
      <c r="L25" s="81"/>
      <c r="M25" s="80"/>
      <c r="N25" s="80"/>
      <c r="O25" s="80"/>
      <c r="P25" s="80"/>
      <c r="Q25" s="80"/>
      <c r="R25" s="81"/>
      <c r="S25" s="80"/>
      <c r="T25" s="80"/>
      <c r="U25" s="81"/>
      <c r="V25" s="80"/>
      <c r="W25" s="80"/>
      <c r="X25" s="80"/>
      <c r="Y25" s="80"/>
      <c r="Z25" s="80"/>
      <c r="AA25" s="80"/>
      <c r="AE25" s="132"/>
      <c r="AF25" s="132"/>
      <c r="AG25" s="132"/>
      <c r="AH25" s="132"/>
      <c r="AI25" s="132"/>
      <c r="AJ25" s="132"/>
      <c r="AK25" s="132"/>
    </row>
    <row r="26" spans="2:37" x14ac:dyDescent="0.25">
      <c r="B26" s="105" t="s">
        <v>505</v>
      </c>
      <c r="C26" s="106"/>
      <c r="D26" s="106"/>
      <c r="E26" s="106"/>
      <c r="F26" s="106"/>
      <c r="G26" s="106"/>
      <c r="H26" s="106"/>
      <c r="I26" s="80"/>
      <c r="J26" s="80"/>
      <c r="K26" s="80"/>
      <c r="L26" s="81"/>
      <c r="M26" s="80"/>
      <c r="N26" s="80"/>
      <c r="O26" s="81"/>
      <c r="P26" s="80"/>
      <c r="Q26" s="80"/>
      <c r="R26" s="81"/>
      <c r="S26" s="80"/>
      <c r="T26" s="80"/>
      <c r="U26" s="81"/>
      <c r="V26" s="80"/>
      <c r="W26" s="80"/>
      <c r="X26" s="80"/>
      <c r="Y26" s="80"/>
      <c r="Z26" s="80"/>
      <c r="AA26" s="80"/>
      <c r="AE26" s="132"/>
      <c r="AF26" s="132"/>
      <c r="AG26" s="132"/>
      <c r="AH26" s="132"/>
      <c r="AI26" s="132"/>
      <c r="AJ26" s="132"/>
      <c r="AK26" s="132"/>
    </row>
    <row r="27" spans="2:37" x14ac:dyDescent="0.25">
      <c r="B27" s="105" t="s">
        <v>510</v>
      </c>
      <c r="C27" s="106"/>
      <c r="D27" s="106"/>
      <c r="E27" s="106"/>
      <c r="F27" s="106"/>
      <c r="G27" s="106"/>
      <c r="H27" s="106"/>
      <c r="I27" s="110"/>
      <c r="J27" s="80"/>
      <c r="K27" s="80"/>
      <c r="L27" s="81"/>
      <c r="M27" s="80"/>
      <c r="N27" s="80"/>
      <c r="O27" s="81"/>
      <c r="P27" s="80"/>
      <c r="Q27" s="80"/>
      <c r="R27" s="81"/>
      <c r="S27" s="80"/>
      <c r="T27" s="80"/>
      <c r="U27" s="81"/>
      <c r="V27" s="80"/>
      <c r="W27" s="80"/>
      <c r="X27" s="80"/>
      <c r="Y27" s="80"/>
      <c r="Z27" s="80"/>
      <c r="AA27" s="80"/>
      <c r="AE27" s="132"/>
      <c r="AF27" s="132"/>
      <c r="AG27" s="132"/>
      <c r="AH27" s="132"/>
      <c r="AI27" s="132"/>
      <c r="AJ27" s="132"/>
      <c r="AK27" s="132"/>
    </row>
    <row r="28" spans="2:37" x14ac:dyDescent="0.25">
      <c r="B28" s="105" t="s">
        <v>510</v>
      </c>
      <c r="C28" s="106"/>
      <c r="D28" s="106"/>
      <c r="E28" s="106"/>
      <c r="F28" s="106"/>
      <c r="G28" s="106"/>
      <c r="H28" s="106"/>
      <c r="I28" s="110"/>
      <c r="J28" s="80"/>
      <c r="K28" s="80"/>
      <c r="L28" s="81"/>
      <c r="M28" s="80"/>
      <c r="N28" s="80"/>
      <c r="O28" s="81"/>
      <c r="P28" s="80"/>
      <c r="Q28" s="80"/>
      <c r="R28" s="81"/>
      <c r="S28" s="80"/>
      <c r="T28" s="80"/>
      <c r="U28" s="81"/>
      <c r="V28" s="80"/>
      <c r="W28" s="80"/>
      <c r="X28" s="80"/>
      <c r="Y28" s="80"/>
      <c r="Z28" s="80"/>
      <c r="AA28" s="80"/>
      <c r="AE28" s="132"/>
      <c r="AF28" s="132"/>
      <c r="AG28" s="132"/>
      <c r="AH28" s="132"/>
      <c r="AI28" s="132"/>
      <c r="AJ28" s="132"/>
      <c r="AK28" s="132"/>
    </row>
    <row r="29" spans="2:37" x14ac:dyDescent="0.25">
      <c r="B29" s="105" t="s">
        <v>504</v>
      </c>
      <c r="C29" s="106"/>
      <c r="D29" s="106"/>
      <c r="E29" s="106"/>
      <c r="F29" s="106"/>
      <c r="G29" s="106"/>
      <c r="H29" s="106"/>
      <c r="I29" s="110"/>
      <c r="J29" s="80"/>
      <c r="K29" s="80"/>
      <c r="L29" s="81"/>
      <c r="M29" s="80"/>
      <c r="N29" s="80"/>
      <c r="O29" s="80"/>
      <c r="P29" s="80"/>
      <c r="Q29" s="80"/>
      <c r="R29" s="81"/>
      <c r="S29" s="80"/>
      <c r="T29" s="80"/>
      <c r="U29" s="81"/>
      <c r="V29" s="80"/>
      <c r="W29" s="80"/>
      <c r="X29" s="80"/>
      <c r="Y29" s="80"/>
      <c r="Z29" s="80"/>
      <c r="AA29" s="80"/>
      <c r="AE29" s="132"/>
      <c r="AF29" s="132"/>
      <c r="AG29" s="132"/>
      <c r="AH29" s="132"/>
      <c r="AI29" s="132"/>
      <c r="AJ29" s="132"/>
      <c r="AK29" s="132"/>
    </row>
    <row r="30" spans="2:37" x14ac:dyDescent="0.25">
      <c r="B30" s="105" t="s">
        <v>511</v>
      </c>
      <c r="C30" s="106"/>
      <c r="D30" s="106"/>
      <c r="E30" s="106"/>
      <c r="F30" s="106"/>
      <c r="G30" s="106"/>
      <c r="H30" s="106"/>
      <c r="I30" s="110">
        <v>50</v>
      </c>
      <c r="J30" s="80"/>
      <c r="K30" s="80"/>
      <c r="L30" s="81">
        <v>10</v>
      </c>
      <c r="M30" s="80"/>
      <c r="N30" s="80"/>
      <c r="O30" s="81">
        <v>5</v>
      </c>
      <c r="P30" s="80"/>
      <c r="Q30" s="80"/>
      <c r="R30" s="81">
        <v>0</v>
      </c>
      <c r="S30" s="80"/>
      <c r="T30" s="80"/>
      <c r="U30" s="81">
        <v>0</v>
      </c>
      <c r="V30" s="80"/>
      <c r="W30" s="80"/>
      <c r="X30" s="80" t="s">
        <v>42</v>
      </c>
      <c r="Y30" s="80"/>
      <c r="Z30" s="80"/>
      <c r="AA30" s="80"/>
      <c r="AE30" s="132"/>
      <c r="AF30" s="132"/>
      <c r="AG30" s="132"/>
      <c r="AH30" s="132"/>
      <c r="AI30" s="132"/>
      <c r="AJ30" s="132"/>
      <c r="AK30" s="132"/>
    </row>
    <row r="31" spans="2:37" x14ac:dyDescent="0.25">
      <c r="B31" s="105"/>
      <c r="C31" s="106"/>
      <c r="D31" s="106"/>
      <c r="E31" s="106"/>
      <c r="F31" s="106"/>
      <c r="G31" s="106"/>
      <c r="H31" s="106"/>
      <c r="I31" s="110"/>
      <c r="J31" s="80"/>
      <c r="K31" s="80"/>
      <c r="L31" s="81"/>
      <c r="M31" s="80"/>
      <c r="N31" s="80"/>
      <c r="O31" s="81"/>
      <c r="P31" s="80"/>
      <c r="Q31" s="80"/>
      <c r="R31" s="81"/>
      <c r="S31" s="80"/>
      <c r="T31" s="80"/>
      <c r="U31" s="81"/>
      <c r="V31" s="80"/>
      <c r="W31" s="80"/>
      <c r="X31" s="80"/>
      <c r="Y31" s="80"/>
      <c r="Z31" s="80"/>
      <c r="AA31" s="80"/>
    </row>
    <row r="32" spans="2:37" x14ac:dyDescent="0.25">
      <c r="B32" s="105"/>
      <c r="C32" s="106"/>
      <c r="D32" s="106"/>
      <c r="E32" s="106"/>
      <c r="F32" s="106"/>
      <c r="G32" s="106"/>
      <c r="H32" s="106"/>
      <c r="I32" s="110"/>
      <c r="J32" s="80"/>
      <c r="K32" s="80"/>
      <c r="L32" s="81"/>
      <c r="M32" s="80"/>
      <c r="N32" s="80"/>
      <c r="O32" s="81"/>
      <c r="P32" s="80"/>
      <c r="Q32" s="80"/>
      <c r="R32" s="81"/>
      <c r="S32" s="80"/>
      <c r="T32" s="80"/>
      <c r="U32" s="81"/>
      <c r="V32" s="80"/>
      <c r="W32" s="80"/>
      <c r="X32" s="80"/>
      <c r="Y32" s="80"/>
      <c r="Z32" s="80"/>
      <c r="AA32" s="80"/>
      <c r="AE32" s="1"/>
      <c r="AF32" s="1"/>
      <c r="AG32" s="1"/>
      <c r="AH32" s="1"/>
      <c r="AI32" s="1"/>
    </row>
    <row r="33" spans="2:36" x14ac:dyDescent="0.25">
      <c r="B33" s="105"/>
      <c r="C33" s="106"/>
      <c r="D33" s="106"/>
      <c r="E33" s="106"/>
      <c r="F33" s="106"/>
      <c r="G33" s="106"/>
      <c r="H33" s="106"/>
      <c r="I33" s="110"/>
      <c r="J33" s="80"/>
      <c r="K33" s="80"/>
      <c r="L33" s="81"/>
      <c r="M33" s="80"/>
      <c r="N33" s="80"/>
      <c r="O33" s="81"/>
      <c r="P33" s="80"/>
      <c r="Q33" s="80"/>
      <c r="R33" s="81"/>
      <c r="S33" s="80"/>
      <c r="T33" s="80"/>
      <c r="U33" s="81"/>
      <c r="V33" s="80"/>
      <c r="W33" s="80"/>
      <c r="X33" s="80"/>
      <c r="Y33" s="80"/>
      <c r="Z33" s="80"/>
      <c r="AA33" s="80"/>
      <c r="AF33" s="1"/>
      <c r="AG33" s="1"/>
      <c r="AH33" s="1"/>
      <c r="AI33" s="1"/>
      <c r="AJ33" s="1"/>
    </row>
    <row r="34" spans="2:36" x14ac:dyDescent="0.25">
      <c r="B34" s="105"/>
      <c r="C34" s="106"/>
      <c r="D34" s="106"/>
      <c r="E34" s="106"/>
      <c r="F34" s="106"/>
      <c r="G34" s="106"/>
      <c r="H34" s="106"/>
      <c r="I34" s="110"/>
      <c r="J34" s="80"/>
      <c r="K34" s="80"/>
      <c r="L34" s="81"/>
      <c r="M34" s="80"/>
      <c r="N34" s="80"/>
      <c r="O34" s="81"/>
      <c r="P34" s="80"/>
      <c r="Q34" s="80"/>
      <c r="R34" s="81"/>
      <c r="S34" s="80"/>
      <c r="T34" s="80"/>
      <c r="U34" s="81"/>
      <c r="V34" s="80"/>
      <c r="W34" s="80"/>
      <c r="X34" s="80"/>
      <c r="Y34" s="80"/>
      <c r="Z34" s="80"/>
      <c r="AA34" s="80"/>
    </row>
    <row r="35" spans="2:36" x14ac:dyDescent="0.25">
      <c r="B35" s="105"/>
      <c r="C35" s="106"/>
      <c r="D35" s="106"/>
      <c r="E35" s="106"/>
      <c r="F35" s="106"/>
      <c r="G35" s="106"/>
      <c r="H35" s="106"/>
      <c r="I35" s="110"/>
      <c r="J35" s="80"/>
      <c r="K35" s="80"/>
      <c r="L35" s="81"/>
      <c r="M35" s="80"/>
      <c r="N35" s="80"/>
      <c r="O35" s="81"/>
      <c r="P35" s="80"/>
      <c r="Q35" s="80"/>
      <c r="R35" s="81"/>
      <c r="S35" s="80"/>
      <c r="T35" s="80"/>
      <c r="U35" s="81"/>
      <c r="V35" s="80"/>
      <c r="W35" s="80"/>
      <c r="X35" s="80"/>
      <c r="Y35" s="80"/>
      <c r="Z35" s="80"/>
      <c r="AA35" s="80"/>
      <c r="AE35" s="1"/>
      <c r="AF35" s="1"/>
      <c r="AG35" s="1"/>
      <c r="AH35" s="1"/>
      <c r="AI35" s="1"/>
    </row>
    <row r="36" spans="2:36" x14ac:dyDescent="0.25">
      <c r="B36" s="105"/>
      <c r="C36" s="106"/>
      <c r="D36" s="106"/>
      <c r="E36" s="106"/>
      <c r="F36" s="106"/>
      <c r="G36" s="106"/>
      <c r="H36" s="106"/>
      <c r="I36" s="110"/>
      <c r="J36" s="80"/>
      <c r="K36" s="80"/>
      <c r="L36" s="81"/>
      <c r="M36" s="80"/>
      <c r="N36" s="80"/>
      <c r="O36" s="81"/>
      <c r="P36" s="80"/>
      <c r="Q36" s="80"/>
      <c r="R36" s="81"/>
      <c r="S36" s="80"/>
      <c r="T36" s="80"/>
      <c r="U36" s="81"/>
      <c r="V36" s="80"/>
      <c r="W36" s="80"/>
      <c r="X36" s="80"/>
      <c r="Y36" s="80"/>
      <c r="Z36" s="80"/>
      <c r="AA36" s="80"/>
    </row>
    <row r="37" spans="2:36" x14ac:dyDescent="0.25">
      <c r="B37" s="105"/>
      <c r="C37" s="106"/>
      <c r="D37" s="106"/>
      <c r="E37" s="106"/>
      <c r="F37" s="106"/>
      <c r="G37" s="106"/>
      <c r="H37" s="106"/>
      <c r="I37" s="110"/>
      <c r="J37" s="80"/>
      <c r="K37" s="80"/>
      <c r="L37" s="81"/>
      <c r="M37" s="80"/>
      <c r="N37" s="80"/>
      <c r="O37" s="81"/>
      <c r="P37" s="80"/>
      <c r="Q37" s="80"/>
      <c r="R37" s="81"/>
      <c r="S37" s="80"/>
      <c r="T37" s="80"/>
      <c r="U37" s="81"/>
      <c r="V37" s="80"/>
      <c r="W37" s="80"/>
      <c r="X37" s="80"/>
      <c r="Y37" s="80"/>
      <c r="Z37" s="80"/>
      <c r="AA37" s="80"/>
    </row>
    <row r="38" spans="2:36" x14ac:dyDescent="0.25">
      <c r="B38" s="120"/>
      <c r="C38" s="121"/>
      <c r="D38" s="121"/>
      <c r="E38" s="121"/>
      <c r="F38" s="121"/>
      <c r="G38" s="121"/>
      <c r="H38" s="122"/>
      <c r="I38" s="108"/>
      <c r="J38" s="108"/>
      <c r="K38" s="108"/>
      <c r="L38" s="107"/>
      <c r="M38" s="108"/>
      <c r="N38" s="108"/>
      <c r="O38" s="107"/>
      <c r="P38" s="108"/>
      <c r="Q38" s="108"/>
      <c r="R38" s="107"/>
      <c r="S38" s="108"/>
      <c r="T38" s="108"/>
      <c r="U38" s="107"/>
      <c r="V38" s="108"/>
      <c r="W38" s="108"/>
      <c r="X38" s="108"/>
      <c r="Y38" s="108"/>
      <c r="Z38" s="108"/>
      <c r="AA38" s="108"/>
    </row>
    <row r="40" spans="2:36" x14ac:dyDescent="0.2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3"/>
    </row>
    <row r="41" spans="2:36" x14ac:dyDescent="0.2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6"/>
    </row>
    <row r="42" spans="2:36" x14ac:dyDescent="0.2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9"/>
    </row>
  </sheetData>
  <mergeCells count="222">
    <mergeCell ref="B17:H19"/>
    <mergeCell ref="I20:K20"/>
    <mergeCell ref="L20:N20"/>
    <mergeCell ref="AE29:AK29"/>
    <mergeCell ref="AE30:AK30"/>
    <mergeCell ref="AE20:AK20"/>
    <mergeCell ref="AE21:AK21"/>
    <mergeCell ref="AE22:AK22"/>
    <mergeCell ref="AE23:AK23"/>
    <mergeCell ref="AE24:AK24"/>
    <mergeCell ref="AE25:AK25"/>
    <mergeCell ref="AE26:AK26"/>
    <mergeCell ref="AE27:AK27"/>
    <mergeCell ref="AE28:AK28"/>
    <mergeCell ref="B30:H30"/>
    <mergeCell ref="B22:H22"/>
    <mergeCell ref="B23:H23"/>
    <mergeCell ref="B24:H24"/>
    <mergeCell ref="B25:H25"/>
    <mergeCell ref="B26:H26"/>
    <mergeCell ref="B27:H27"/>
    <mergeCell ref="B28:H28"/>
    <mergeCell ref="B29:H29"/>
    <mergeCell ref="L30:N30"/>
    <mergeCell ref="B31:H31"/>
    <mergeCell ref="B32:H32"/>
    <mergeCell ref="B33:H33"/>
    <mergeCell ref="B34:H34"/>
    <mergeCell ref="B9:H9"/>
    <mergeCell ref="B10:H10"/>
    <mergeCell ref="B11:H11"/>
    <mergeCell ref="B12:H12"/>
    <mergeCell ref="B13:H13"/>
    <mergeCell ref="B20:H20"/>
    <mergeCell ref="B15:AA15"/>
    <mergeCell ref="I17:W17"/>
    <mergeCell ref="X17:AA19"/>
    <mergeCell ref="I18:K18"/>
    <mergeCell ref="L18:N18"/>
    <mergeCell ref="O18:Q18"/>
    <mergeCell ref="R18:T18"/>
    <mergeCell ref="U18:W18"/>
    <mergeCell ref="I19:K19"/>
    <mergeCell ref="L19:N19"/>
    <mergeCell ref="O19:Q19"/>
    <mergeCell ref="R19:T19"/>
    <mergeCell ref="U19:W19"/>
    <mergeCell ref="B21:H21"/>
    <mergeCell ref="B40:AA42"/>
    <mergeCell ref="X37:AA37"/>
    <mergeCell ref="I37:K37"/>
    <mergeCell ref="L37:N37"/>
    <mergeCell ref="O37:Q37"/>
    <mergeCell ref="R37:T37"/>
    <mergeCell ref="U37:W37"/>
    <mergeCell ref="X38:AA38"/>
    <mergeCell ref="O35:Q35"/>
    <mergeCell ref="R35:T35"/>
    <mergeCell ref="U35:W35"/>
    <mergeCell ref="X35:AA35"/>
    <mergeCell ref="B37:H37"/>
    <mergeCell ref="B38:H38"/>
    <mergeCell ref="B36:H36"/>
    <mergeCell ref="B35:H35"/>
    <mergeCell ref="X34:AA34"/>
    <mergeCell ref="I36:K36"/>
    <mergeCell ref="L36:N36"/>
    <mergeCell ref="O36:Q36"/>
    <mergeCell ref="R36:T36"/>
    <mergeCell ref="U36:W36"/>
    <mergeCell ref="X36:AA36"/>
    <mergeCell ref="I34:K34"/>
    <mergeCell ref="L34:N34"/>
    <mergeCell ref="O34:Q34"/>
    <mergeCell ref="R34:T34"/>
    <mergeCell ref="U34:W34"/>
    <mergeCell ref="I35:K35"/>
    <mergeCell ref="L35:N35"/>
    <mergeCell ref="X32:AA32"/>
    <mergeCell ref="I33:K33"/>
    <mergeCell ref="L33:N33"/>
    <mergeCell ref="O33:Q33"/>
    <mergeCell ref="R33:T33"/>
    <mergeCell ref="U33:W33"/>
    <mergeCell ref="X33:AA33"/>
    <mergeCell ref="I32:K32"/>
    <mergeCell ref="L32:N32"/>
    <mergeCell ref="O32:Q32"/>
    <mergeCell ref="R32:T32"/>
    <mergeCell ref="U32:W32"/>
    <mergeCell ref="O30:Q30"/>
    <mergeCell ref="R30:T30"/>
    <mergeCell ref="U30:W30"/>
    <mergeCell ref="X30:AA30"/>
    <mergeCell ref="I31:K31"/>
    <mergeCell ref="L31:N31"/>
    <mergeCell ref="O31:Q31"/>
    <mergeCell ref="R31:T31"/>
    <mergeCell ref="U31:W31"/>
    <mergeCell ref="X31:AA31"/>
    <mergeCell ref="I27:K27"/>
    <mergeCell ref="L27:N27"/>
    <mergeCell ref="O27:Q27"/>
    <mergeCell ref="R27:T27"/>
    <mergeCell ref="U27:W27"/>
    <mergeCell ref="X27:AA27"/>
    <mergeCell ref="I38:K38"/>
    <mergeCell ref="L38:N38"/>
    <mergeCell ref="O38:Q38"/>
    <mergeCell ref="R38:T38"/>
    <mergeCell ref="U38:W38"/>
    <mergeCell ref="X28:AA28"/>
    <mergeCell ref="I29:K29"/>
    <mergeCell ref="I28:K28"/>
    <mergeCell ref="L28:N28"/>
    <mergeCell ref="O28:Q28"/>
    <mergeCell ref="R28:T28"/>
    <mergeCell ref="U28:W28"/>
    <mergeCell ref="L29:N29"/>
    <mergeCell ref="O29:Q29"/>
    <mergeCell ref="R29:T29"/>
    <mergeCell ref="U29:W29"/>
    <mergeCell ref="X29:AA29"/>
    <mergeCell ref="I30:K30"/>
    <mergeCell ref="X24:AA24"/>
    <mergeCell ref="L26:N26"/>
    <mergeCell ref="O26:Q26"/>
    <mergeCell ref="I24:K24"/>
    <mergeCell ref="L24:N24"/>
    <mergeCell ref="O24:Q24"/>
    <mergeCell ref="R24:T24"/>
    <mergeCell ref="U24:W24"/>
    <mergeCell ref="I25:K25"/>
    <mergeCell ref="L25:N25"/>
    <mergeCell ref="O25:Q25"/>
    <mergeCell ref="R25:T25"/>
    <mergeCell ref="U25:W25"/>
    <mergeCell ref="X25:AA25"/>
    <mergeCell ref="I26:K26"/>
    <mergeCell ref="R26:T26"/>
    <mergeCell ref="U26:W26"/>
    <mergeCell ref="X26:AA26"/>
    <mergeCell ref="X22:AA22"/>
    <mergeCell ref="I23:K23"/>
    <mergeCell ref="L23:N23"/>
    <mergeCell ref="O23:Q23"/>
    <mergeCell ref="R23:T23"/>
    <mergeCell ref="U23:W23"/>
    <mergeCell ref="X23:AA23"/>
    <mergeCell ref="I22:K22"/>
    <mergeCell ref="L22:N22"/>
    <mergeCell ref="O22:Q22"/>
    <mergeCell ref="R22:T22"/>
    <mergeCell ref="U22:W22"/>
    <mergeCell ref="O20:Q20"/>
    <mergeCell ref="R20:T20"/>
    <mergeCell ref="U20:W20"/>
    <mergeCell ref="X20:AA20"/>
    <mergeCell ref="I21:K21"/>
    <mergeCell ref="L21:N21"/>
    <mergeCell ref="O21:Q21"/>
    <mergeCell ref="R21:T21"/>
    <mergeCell ref="U21:W21"/>
    <mergeCell ref="X21:AA21"/>
    <mergeCell ref="O13:Q13"/>
    <mergeCell ref="R13:T13"/>
    <mergeCell ref="U13:W13"/>
    <mergeCell ref="X13:AA13"/>
    <mergeCell ref="I12:K12"/>
    <mergeCell ref="L12:N12"/>
    <mergeCell ref="O12:Q12"/>
    <mergeCell ref="R12:T12"/>
    <mergeCell ref="U12:W12"/>
    <mergeCell ref="X12:AA12"/>
    <mergeCell ref="I13:K13"/>
    <mergeCell ref="L13:N13"/>
    <mergeCell ref="X10:AA10"/>
    <mergeCell ref="I11:K11"/>
    <mergeCell ref="L11:N11"/>
    <mergeCell ref="O11:Q11"/>
    <mergeCell ref="R11:T11"/>
    <mergeCell ref="U11:W11"/>
    <mergeCell ref="X11:AA11"/>
    <mergeCell ref="O7:Q7"/>
    <mergeCell ref="R7:T7"/>
    <mergeCell ref="U7:W7"/>
    <mergeCell ref="X7:AA7"/>
    <mergeCell ref="I10:K10"/>
    <mergeCell ref="L10:N10"/>
    <mergeCell ref="O10:Q10"/>
    <mergeCell ref="R10:T10"/>
    <mergeCell ref="U10:W10"/>
    <mergeCell ref="I9:K9"/>
    <mergeCell ref="L9:N9"/>
    <mergeCell ref="O9:Q9"/>
    <mergeCell ref="R9:T9"/>
    <mergeCell ref="U9:W9"/>
    <mergeCell ref="X9:AA9"/>
    <mergeCell ref="B2:AA2"/>
    <mergeCell ref="I8:K8"/>
    <mergeCell ref="L8:N8"/>
    <mergeCell ref="O8:Q8"/>
    <mergeCell ref="R8:T8"/>
    <mergeCell ref="U8:W8"/>
    <mergeCell ref="X8:AA8"/>
    <mergeCell ref="I7:K7"/>
    <mergeCell ref="R5:T5"/>
    <mergeCell ref="R6:T6"/>
    <mergeCell ref="U5:W5"/>
    <mergeCell ref="U6:W6"/>
    <mergeCell ref="I4:W4"/>
    <mergeCell ref="X4:AA6"/>
    <mergeCell ref="I5:K5"/>
    <mergeCell ref="L5:N5"/>
    <mergeCell ref="O5:Q5"/>
    <mergeCell ref="I6:K6"/>
    <mergeCell ref="L6:N6"/>
    <mergeCell ref="O6:Q6"/>
    <mergeCell ref="L7:N7"/>
    <mergeCell ref="B4:H6"/>
    <mergeCell ref="B7:H7"/>
    <mergeCell ref="B8:H8"/>
  </mergeCells>
  <conditionalFormatting sqref="AF33:AJ33">
    <cfRule type="notContainsBlanks" dxfId="15" priority="3">
      <formula>LEN(TRIM(AF33))&gt;0</formula>
    </cfRule>
  </conditionalFormatting>
  <conditionalFormatting sqref="AE35:AI35">
    <cfRule type="notContainsBlanks" dxfId="14" priority="2">
      <formula>LEN(TRIM(AE35))&gt;0</formula>
    </cfRule>
  </conditionalFormatting>
  <conditionalFormatting sqref="AE32:AI32">
    <cfRule type="notContainsBlanks" dxfId="13" priority="1">
      <formula>LEN(TRIM(AE32))&gt;0</formula>
    </cfRule>
  </conditionalFormatting>
  <pageMargins left="0.70866141732283472" right="0.70866141732283472" top="0.74803149606299213" bottom="0.74803149606299213" header="0.31496062992125984" footer="0.31496062992125984"/>
  <pageSetup paperSize="9" scale="12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H403"/>
  <sheetViews>
    <sheetView zoomScale="70" zoomScaleNormal="70" workbookViewId="0">
      <selection activeCell="P55" sqref="P55"/>
    </sheetView>
  </sheetViews>
  <sheetFormatPr defaultRowHeight="15" x14ac:dyDescent="0.25"/>
  <cols>
    <col min="1" max="2" width="9.140625" style="69"/>
    <col min="3" max="3" width="16.42578125" style="69" customWidth="1"/>
    <col min="4" max="4" width="9.140625" style="69" customWidth="1"/>
    <col min="5" max="5" width="10.5703125" style="69" bestFit="1" customWidth="1"/>
    <col min="6" max="6" width="9.28515625" style="69" customWidth="1"/>
    <col min="7" max="7" width="9.7109375" style="69" customWidth="1"/>
    <col min="8" max="8" width="14.5703125" style="69" customWidth="1"/>
    <col min="9" max="9" width="8.7109375" style="69" customWidth="1"/>
    <col min="10" max="10" width="9" style="69" customWidth="1"/>
    <col min="11" max="11" width="8.85546875" style="69" customWidth="1"/>
    <col min="12" max="14" width="9.5703125" style="69" customWidth="1"/>
    <col min="15" max="15" width="7" style="69" customWidth="1"/>
    <col min="16" max="16" width="7.42578125" style="69" customWidth="1"/>
    <col min="17" max="17" width="15.42578125" style="69" bestFit="1" customWidth="1"/>
    <col min="18" max="18" width="9.140625" style="69"/>
    <col min="19" max="19" width="10.85546875" style="69" bestFit="1" customWidth="1"/>
    <col min="20" max="20" width="11" style="69" bestFit="1" customWidth="1"/>
    <col min="21" max="21" width="9.5703125" style="69" customWidth="1"/>
    <col min="22" max="22" width="9.140625" style="69"/>
    <col min="23" max="23" width="4.5703125" style="69" customWidth="1"/>
    <col min="24" max="25" width="9.140625" style="69"/>
    <col min="26" max="26" width="11.42578125" style="69" bestFit="1" customWidth="1"/>
    <col min="27" max="28" width="9.140625" style="69"/>
    <col min="29" max="29" width="3.42578125" style="69" customWidth="1"/>
    <col min="30" max="16384" width="9.140625" style="69"/>
  </cols>
  <sheetData>
    <row r="1" spans="1:34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1"/>
      <c r="N1" s="71"/>
      <c r="O1" s="71"/>
      <c r="W1" s="49" t="s">
        <v>28</v>
      </c>
      <c r="X1" s="48">
        <f ca="1">SUBTOTAL(2,X5:X33127)</f>
        <v>16</v>
      </c>
      <c r="Y1" s="48">
        <f ca="1">SUBTOTAL(2,Y5:Y33127)</f>
        <v>0</v>
      </c>
      <c r="Z1" s="48">
        <f ca="1">SUBTOTAL(2,Z5:Z33127)</f>
        <v>2</v>
      </c>
      <c r="AA1" s="48">
        <f ca="1">SUBTOTAL(2,AA5:AA33127)</f>
        <v>8</v>
      </c>
      <c r="AB1" s="48">
        <f ca="1">SUBTOTAL(2,AB5:AB33127)</f>
        <v>12</v>
      </c>
      <c r="AD1" s="48">
        <f ca="1">SUBTOTAL(2,AD5:AD33127)</f>
        <v>24</v>
      </c>
      <c r="AE1" s="48">
        <f ca="1">SUBTOTAL(2,AE5:AE33127)</f>
        <v>24</v>
      </c>
      <c r="AF1" s="48">
        <f ca="1">SUBTOTAL(2,AF5:AF33127)</f>
        <v>24</v>
      </c>
      <c r="AG1" s="48">
        <f ca="1">SUBTOTAL(2,AG5:AG33127)</f>
        <v>24</v>
      </c>
      <c r="AH1" s="48">
        <f ca="1">SUBTOTAL(2,AH5:AH33127)</f>
        <v>24</v>
      </c>
    </row>
    <row r="2" spans="1:34" x14ac:dyDescent="0.25">
      <c r="C2" s="69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4" x14ac:dyDescent="0.25">
      <c r="C3" s="48">
        <f>COUNTA(C5:C33127)</f>
        <v>30</v>
      </c>
      <c r="Q3" s="70">
        <v>2</v>
      </c>
      <c r="R3" s="70">
        <v>3</v>
      </c>
      <c r="S3" s="70">
        <v>4</v>
      </c>
      <c r="T3" s="70">
        <v>5</v>
      </c>
      <c r="U3" s="70">
        <v>6</v>
      </c>
      <c r="V3" s="70">
        <v>7</v>
      </c>
      <c r="X3" s="70" t="s">
        <v>3</v>
      </c>
      <c r="Y3" s="70" t="s">
        <v>4</v>
      </c>
      <c r="Z3" s="70" t="s">
        <v>5</v>
      </c>
      <c r="AA3" s="70" t="s">
        <v>6</v>
      </c>
      <c r="AB3" s="70" t="s">
        <v>7</v>
      </c>
      <c r="AD3" s="70" t="s">
        <v>3</v>
      </c>
      <c r="AE3" s="70" t="s">
        <v>4</v>
      </c>
      <c r="AF3" s="70" t="s">
        <v>5</v>
      </c>
      <c r="AG3" s="70" t="s">
        <v>6</v>
      </c>
      <c r="AH3" s="70" t="s">
        <v>7</v>
      </c>
    </row>
    <row r="4" spans="1:34" x14ac:dyDescent="0.25">
      <c r="A4" s="69" t="s">
        <v>0</v>
      </c>
      <c r="B4" s="69" t="s">
        <v>1</v>
      </c>
      <c r="C4" s="70" t="s">
        <v>13</v>
      </c>
      <c r="D4" s="45" t="s">
        <v>0</v>
      </c>
      <c r="E4" s="73" t="s">
        <v>1</v>
      </c>
      <c r="F4" s="73" t="s">
        <v>2</v>
      </c>
      <c r="G4" s="73" t="s">
        <v>3</v>
      </c>
      <c r="H4" s="73" t="s">
        <v>4</v>
      </c>
      <c r="I4" s="73" t="s">
        <v>5</v>
      </c>
      <c r="J4" s="73" t="s">
        <v>100</v>
      </c>
      <c r="K4" s="73" t="s">
        <v>101</v>
      </c>
      <c r="L4" s="73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0.03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4" x14ac:dyDescent="0.25">
      <c r="A5" s="69">
        <f>D5</f>
        <v>175</v>
      </c>
      <c r="B5" s="69">
        <f>E5</f>
        <v>94</v>
      </c>
      <c r="C5" s="2" t="e">
        <f>INDEX(BEAMPROP,MATCH(D5,BLIST,0),2)</f>
        <v>#N/A</v>
      </c>
      <c r="D5" s="72">
        <v>175</v>
      </c>
      <c r="E5" s="72">
        <v>94</v>
      </c>
      <c r="F5" s="72" t="s">
        <v>8</v>
      </c>
      <c r="G5" s="72">
        <v>0</v>
      </c>
      <c r="H5" s="72">
        <v>0.21</v>
      </c>
      <c r="I5" s="72">
        <v>0</v>
      </c>
      <c r="J5" s="72">
        <v>0</v>
      </c>
      <c r="K5" s="72">
        <v>0</v>
      </c>
      <c r="L5" s="72">
        <v>0</v>
      </c>
      <c r="M5" s="72"/>
      <c r="Q5" s="69" t="e">
        <f ca="1">IF($F5=" -ve",INDEX(CAPACITY,MATCH(OFFSET($C5,-2,0),CAPACITYLIST,0),Q$3),INDEX(CAPACITY,MATCH($C5,CAPACITYLIST,0),Q$3))</f>
        <v>#N/A</v>
      </c>
      <c r="R5" s="43" t="e">
        <f t="shared" ref="R5:V5" ca="1" si="0">IF($F5=" -ve",INDEX(CAPACITY,MATCH(OFFSET($C5,-2,0),CAPACITYLIST,0),R$3),INDEX(CAPACITY,MATCH($C5,CAPACITYLIST,0),R$3))</f>
        <v>#N/A</v>
      </c>
      <c r="S5" s="43" t="e">
        <f t="shared" ca="1" si="0"/>
        <v>#N/A</v>
      </c>
      <c r="T5" s="43" t="e">
        <f t="shared" ca="1" si="0"/>
        <v>#N/A</v>
      </c>
      <c r="U5" s="43" t="e">
        <f t="shared" ca="1" si="0"/>
        <v>#N/A</v>
      </c>
      <c r="V5" s="43" t="e">
        <f t="shared" ca="1" si="0"/>
        <v>#N/A</v>
      </c>
      <c r="X5" s="44" t="e">
        <f ca="1">IF(ABS(G5)&gt;$X$4*$R5,ABS(G5),"-")</f>
        <v>#N/A</v>
      </c>
      <c r="Y5" s="44" t="e">
        <f ca="1">IF(ABS(H5)&gt;$Y$4*S5,ABS(H5),"-")</f>
        <v>#N/A</v>
      </c>
      <c r="Z5" s="44" t="e">
        <f ca="1">IF(ABS(I5)&gt;$Z$4*T5,ABS(I5),"-")</f>
        <v>#N/A</v>
      </c>
      <c r="AA5" s="44" t="e">
        <f ca="1">IF(ABS(K5)&gt;$AA$4*U5,ABS(K5),"-")</f>
        <v>#N/A</v>
      </c>
      <c r="AB5" s="44" t="e">
        <f ca="1">IF(ABS(L5)&gt;$AB$4*V5,ABS(L5),"-")</f>
        <v>#N/A</v>
      </c>
      <c r="AD5" s="69" t="str">
        <f ca="1">IF(COUNT($X5:$AB5)&gt;0,IF(G5&gt;0,CEILING(G5,5),FLOOR(G5,5)),"")</f>
        <v/>
      </c>
      <c r="AE5" s="69" t="str">
        <f ca="1">IF(COUNT($X5:$AB5)&gt;0,IF(H5&gt;0,CEILING(H5,5),FLOOR(H5,5)),"")</f>
        <v/>
      </c>
      <c r="AF5" s="69" t="str">
        <f ca="1">IF(COUNT($X5:$AB5)&gt;0,IF(I5&gt;0,CEILING(I5,5),FLOOR(I5,5)),"")</f>
        <v/>
      </c>
      <c r="AG5" s="69" t="str">
        <f ca="1">IF(COUNT($X5:$AB5)&gt;0,IF(K5&gt;0,CEILING(K5,5),FLOOR(K5,5)),"")</f>
        <v/>
      </c>
      <c r="AH5" s="69" t="str">
        <f ca="1">IF(COUNT($X5:$AB5)&gt;0,IF(L5&gt;0,CEILING(L5,5),FLOOR(L5,5)),"")</f>
        <v/>
      </c>
    </row>
    <row r="6" spans="1:34" ht="15" customHeight="1" x14ac:dyDescent="0.25">
      <c r="A6" s="69">
        <f>D5</f>
        <v>175</v>
      </c>
      <c r="B6" s="69">
        <f>E5</f>
        <v>94</v>
      </c>
      <c r="D6" s="72"/>
      <c r="E6" s="72"/>
      <c r="F6" s="72"/>
      <c r="G6" s="72" t="s">
        <v>9</v>
      </c>
      <c r="H6" s="72" t="s">
        <v>120</v>
      </c>
      <c r="I6" s="72" t="s">
        <v>9</v>
      </c>
      <c r="J6" s="72" t="s">
        <v>9</v>
      </c>
      <c r="K6" s="72" t="s">
        <v>9</v>
      </c>
      <c r="L6" s="72" t="s">
        <v>9</v>
      </c>
      <c r="M6" s="72"/>
    </row>
    <row r="7" spans="1:34" x14ac:dyDescent="0.25">
      <c r="A7" s="69">
        <f>D5</f>
        <v>175</v>
      </c>
      <c r="B7" s="69">
        <f>E5</f>
        <v>94</v>
      </c>
      <c r="D7" s="72"/>
      <c r="E7" s="72"/>
      <c r="F7" s="72" t="s">
        <v>10</v>
      </c>
      <c r="G7" s="72">
        <v>-13.222</v>
      </c>
      <c r="H7" s="72">
        <v>-5.4059999999999997</v>
      </c>
      <c r="I7" s="72">
        <v>-5.3609999999999998</v>
      </c>
      <c r="J7" s="72">
        <v>-3.0000000000000001E-3</v>
      </c>
      <c r="K7" s="72">
        <v>0</v>
      </c>
      <c r="L7" s="72">
        <v>0</v>
      </c>
      <c r="M7" s="72"/>
      <c r="Q7" s="69" t="e">
        <f t="shared" ref="Q7:V7" ca="1" si="1">IF($F7=" -ve",INDEX(CAPACITY,MATCH(OFFSET($C7,-2,0),CAPACITYLIST,0),Q$3),INDEX(CAPACITY,MATCH($C7,CAPACITYLIST,0),Q$3))</f>
        <v>#N/A</v>
      </c>
      <c r="R7" s="43" t="e">
        <f t="shared" ca="1" si="1"/>
        <v>#N/A</v>
      </c>
      <c r="S7" s="43" t="e">
        <f t="shared" ca="1" si="1"/>
        <v>#N/A</v>
      </c>
      <c r="T7" s="43" t="e">
        <f t="shared" ca="1" si="1"/>
        <v>#N/A</v>
      </c>
      <c r="U7" s="43" t="e">
        <f t="shared" ca="1" si="1"/>
        <v>#N/A</v>
      </c>
      <c r="V7" s="43" t="e">
        <f t="shared" ca="1" si="1"/>
        <v>#N/A</v>
      </c>
      <c r="X7" s="44" t="e">
        <f ca="1">IF(ABS(G7)&gt;$X$4*$R7,ABS(G7),"-")</f>
        <v>#N/A</v>
      </c>
      <c r="Y7" s="44" t="e">
        <f ca="1">IF(ABS(H7)&gt;$Y$4*S7,ABS(H7),"-")</f>
        <v>#N/A</v>
      </c>
      <c r="Z7" s="44" t="e">
        <f ca="1">IF(ABS(I7)&gt;$Z$4*T7,ABS(I7),"-")</f>
        <v>#N/A</v>
      </c>
      <c r="AA7" s="44" t="e">
        <f ca="1">IF(ABS(K7)&gt;$AA$4*U7,ABS(K7),"-")</f>
        <v>#N/A</v>
      </c>
      <c r="AB7" s="44" t="e">
        <f ca="1">IF(ABS(L7)&gt;$AB$4*V7,ABS(L7),"-")</f>
        <v>#N/A</v>
      </c>
      <c r="AD7" s="69" t="str">
        <f ca="1">IF(COUNT($X7:$AB7)&gt;0,IF(G7&gt;0,CEILING(G7,5),FLOOR(G7,5)),"")</f>
        <v/>
      </c>
      <c r="AE7" s="69" t="str">
        <f ca="1">IF(COUNT($X7:$AB7)&gt;0,IF(H7&gt;0,CEILING(H7,5),FLOOR(H7,5)),"")</f>
        <v/>
      </c>
      <c r="AF7" s="69" t="str">
        <f ca="1">IF(COUNT($X7:$AB7)&gt;0,IF(I7&gt;0,CEILING(I7,5),FLOOR(I7,5)),"")</f>
        <v/>
      </c>
      <c r="AG7" s="69" t="str">
        <f ca="1">IF(COUNT($X7:$AB7)&gt;0,IF(K7&gt;0,CEILING(K7,5),FLOOR(K7,5)),"")</f>
        <v/>
      </c>
      <c r="AH7" s="69" t="str">
        <f ca="1">IF(COUNT($X7:$AB7)&gt;0,IF(L7&gt;0,CEILING(L7,5),FLOOR(L7,5)),"")</f>
        <v/>
      </c>
    </row>
    <row r="8" spans="1:34" ht="15" customHeight="1" x14ac:dyDescent="0.25">
      <c r="A8" s="69">
        <f>D5</f>
        <v>175</v>
      </c>
      <c r="B8" s="69">
        <f>E5</f>
        <v>94</v>
      </c>
      <c r="D8" s="72"/>
      <c r="E8" s="72"/>
      <c r="F8" s="72"/>
      <c r="G8" s="72" t="s">
        <v>129</v>
      </c>
      <c r="H8" s="72" t="s">
        <v>513</v>
      </c>
      <c r="I8" s="72" t="s">
        <v>107</v>
      </c>
      <c r="J8" s="72" t="s">
        <v>515</v>
      </c>
      <c r="K8" s="72" t="s">
        <v>9</v>
      </c>
      <c r="L8" s="72" t="s">
        <v>9</v>
      </c>
      <c r="M8" s="72"/>
    </row>
    <row r="9" spans="1:34" x14ac:dyDescent="0.25">
      <c r="A9" s="69">
        <f t="shared" ref="A9:B9" si="2">D9</f>
        <v>175</v>
      </c>
      <c r="B9" s="69">
        <f t="shared" si="2"/>
        <v>100</v>
      </c>
      <c r="C9" s="69" t="e">
        <f>INDEX(BEAMPROP,MATCH(D9,BLIST,0),2)</f>
        <v>#N/A</v>
      </c>
      <c r="D9" s="72">
        <v>175</v>
      </c>
      <c r="E9" s="72">
        <v>100</v>
      </c>
      <c r="F9" s="72" t="s">
        <v>8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7.8079999999999998</v>
      </c>
      <c r="M9" s="72"/>
      <c r="Q9" s="69" t="e">
        <f t="shared" ref="Q9:V9" ca="1" si="3">IF($F9=" -ve",INDEX(CAPACITY,MATCH(OFFSET($C9,-2,0),CAPACITYLIST,0),Q$3),INDEX(CAPACITY,MATCH($C9,CAPACITYLIST,0),Q$3))</f>
        <v>#N/A</v>
      </c>
      <c r="R9" s="43" t="e">
        <f t="shared" ca="1" si="3"/>
        <v>#N/A</v>
      </c>
      <c r="S9" s="43" t="e">
        <f t="shared" ca="1" si="3"/>
        <v>#N/A</v>
      </c>
      <c r="T9" s="43" t="e">
        <f t="shared" ca="1" si="3"/>
        <v>#N/A</v>
      </c>
      <c r="U9" s="43" t="e">
        <f t="shared" ca="1" si="3"/>
        <v>#N/A</v>
      </c>
      <c r="V9" s="43" t="e">
        <f t="shared" ca="1" si="3"/>
        <v>#N/A</v>
      </c>
      <c r="X9" s="44" t="e">
        <f ca="1">IF(ABS(G9)&gt;$X$4*$R9,ABS(G9),"-")</f>
        <v>#N/A</v>
      </c>
      <c r="Y9" s="44" t="e">
        <f ca="1">IF(ABS(H9)&gt;$Y$4*S9,ABS(H9),"-")</f>
        <v>#N/A</v>
      </c>
      <c r="Z9" s="44" t="e">
        <f ca="1">IF(ABS(I9)&gt;$Z$4*T9,ABS(I9),"-")</f>
        <v>#N/A</v>
      </c>
      <c r="AA9" s="44" t="e">
        <f ca="1">IF(ABS(K9)&gt;$AA$4*U9,ABS(K9),"-")</f>
        <v>#N/A</v>
      </c>
      <c r="AB9" s="44" t="e">
        <f ca="1">IF(ABS(L9)&gt;$AB$4*V9,ABS(L9),"-")</f>
        <v>#N/A</v>
      </c>
      <c r="AD9" s="69" t="str">
        <f ca="1">IF(COUNT($X9:$AB9)&gt;0,IF(G9&gt;0,CEILING(G9,5),FLOOR(G9,5)),"")</f>
        <v/>
      </c>
      <c r="AE9" s="69" t="str">
        <f ca="1">IF(COUNT($X9:$AB9)&gt;0,IF(H9&gt;0,CEILING(H9,5),FLOOR(H9,5)),"")</f>
        <v/>
      </c>
      <c r="AF9" s="69" t="str">
        <f ca="1">IF(COUNT($X9:$AB9)&gt;0,IF(I9&gt;0,CEILING(I9,5),FLOOR(I9,5)),"")</f>
        <v/>
      </c>
      <c r="AG9" s="69" t="str">
        <f ca="1">IF(COUNT($X9:$AB9)&gt;0,IF(K9&gt;0,CEILING(K9,5),FLOOR(K9,5)),"")</f>
        <v/>
      </c>
      <c r="AH9" s="69" t="str">
        <f ca="1">IF(COUNT($X9:$AB9)&gt;0,IF(L9&gt;0,CEILING(L9,5),FLOOR(L9,5)),"")</f>
        <v/>
      </c>
    </row>
    <row r="10" spans="1:34" ht="15" customHeight="1" x14ac:dyDescent="0.25">
      <c r="A10" s="69">
        <f t="shared" ref="A10:B10" si="4">D9</f>
        <v>175</v>
      </c>
      <c r="B10" s="69">
        <f t="shared" si="4"/>
        <v>100</v>
      </c>
      <c r="D10" s="72"/>
      <c r="E10" s="72"/>
      <c r="F10" s="72"/>
      <c r="G10" s="72" t="s">
        <v>9</v>
      </c>
      <c r="H10" s="72" t="s">
        <v>9</v>
      </c>
      <c r="I10" s="72" t="s">
        <v>9</v>
      </c>
      <c r="J10" s="72" t="s">
        <v>9</v>
      </c>
      <c r="K10" s="72" t="s">
        <v>9</v>
      </c>
      <c r="L10" s="72" t="s">
        <v>513</v>
      </c>
      <c r="M10" s="72"/>
    </row>
    <row r="11" spans="1:34" x14ac:dyDescent="0.25">
      <c r="A11" s="69">
        <f t="shared" ref="A11:B11" si="5">D9</f>
        <v>175</v>
      </c>
      <c r="B11" s="69">
        <f t="shared" si="5"/>
        <v>100</v>
      </c>
      <c r="D11" s="72"/>
      <c r="E11" s="72"/>
      <c r="F11" s="72" t="s">
        <v>10</v>
      </c>
      <c r="G11" s="72">
        <v>-13.853</v>
      </c>
      <c r="H11" s="72">
        <v>-5.0039999999999996</v>
      </c>
      <c r="I11" s="72">
        <v>-5.3550000000000004</v>
      </c>
      <c r="J11" s="72">
        <v>-3.0000000000000001E-3</v>
      </c>
      <c r="K11" s="72">
        <v>-7.8079999999999998</v>
      </c>
      <c r="L11" s="72">
        <v>0</v>
      </c>
      <c r="M11" s="72"/>
      <c r="Q11" s="69" t="e">
        <f t="shared" ref="Q11:V11" ca="1" si="6">IF($F11=" -ve",INDEX(CAPACITY,MATCH(OFFSET($C11,-2,0),CAPACITYLIST,0),Q$3),INDEX(CAPACITY,MATCH($C11,CAPACITYLIST,0),Q$3))</f>
        <v>#N/A</v>
      </c>
      <c r="R11" s="43" t="e">
        <f t="shared" ca="1" si="6"/>
        <v>#N/A</v>
      </c>
      <c r="S11" s="43" t="e">
        <f t="shared" ca="1" si="6"/>
        <v>#N/A</v>
      </c>
      <c r="T11" s="43" t="e">
        <f t="shared" ca="1" si="6"/>
        <v>#N/A</v>
      </c>
      <c r="U11" s="43" t="e">
        <f t="shared" ca="1" si="6"/>
        <v>#N/A</v>
      </c>
      <c r="V11" s="43" t="e">
        <f t="shared" ca="1" si="6"/>
        <v>#N/A</v>
      </c>
      <c r="X11" s="44" t="e">
        <f ca="1">IF(ABS(G11)&gt;$X$4*$R11,ABS(G11),"-")</f>
        <v>#N/A</v>
      </c>
      <c r="Y11" s="44" t="e">
        <f ca="1">IF(ABS(H11)&gt;$Y$4*S11,ABS(H11),"-")</f>
        <v>#N/A</v>
      </c>
      <c r="Z11" s="44" t="e">
        <f ca="1">IF(ABS(I11)&gt;$Z$4*T11,ABS(I11),"-")</f>
        <v>#N/A</v>
      </c>
      <c r="AA11" s="44" t="e">
        <f ca="1">IF(ABS(K11)&gt;$AA$4*U11,ABS(K11),"-")</f>
        <v>#N/A</v>
      </c>
      <c r="AB11" s="44" t="e">
        <f ca="1">IF(ABS(L11)&gt;$AB$4*V11,ABS(L11),"-")</f>
        <v>#N/A</v>
      </c>
      <c r="AD11" s="69" t="str">
        <f ca="1">IF(COUNT($X11:$AB11)&gt;0,IF(G11&gt;0,CEILING(G11,5),FLOOR(G11,5)),"")</f>
        <v/>
      </c>
      <c r="AE11" s="69" t="str">
        <f ca="1">IF(COUNT($X11:$AB11)&gt;0,IF(H11&gt;0,CEILING(H11,5),FLOOR(H11,5)),"")</f>
        <v/>
      </c>
      <c r="AF11" s="69" t="str">
        <f ca="1">IF(COUNT($X11:$AB11)&gt;0,IF(I11&gt;0,CEILING(I11,5),FLOOR(I11,5)),"")</f>
        <v/>
      </c>
      <c r="AG11" s="69" t="str">
        <f ca="1">IF(COUNT($X11:$AB11)&gt;0,IF(K11&gt;0,CEILING(K11,5),FLOOR(K11,5)),"")</f>
        <v/>
      </c>
      <c r="AH11" s="69" t="str">
        <f ca="1">IF(COUNT($X11:$AB11)&gt;0,IF(L11&gt;0,CEILING(L11,5),FLOOR(L11,5)),"")</f>
        <v/>
      </c>
    </row>
    <row r="12" spans="1:34" ht="15" customHeight="1" x14ac:dyDescent="0.25">
      <c r="A12" s="69">
        <f t="shared" ref="A12:B12" si="7">D9</f>
        <v>175</v>
      </c>
      <c r="B12" s="69">
        <f t="shared" si="7"/>
        <v>100</v>
      </c>
      <c r="D12" s="72"/>
      <c r="E12" s="72"/>
      <c r="F12" s="72"/>
      <c r="G12" s="72" t="s">
        <v>129</v>
      </c>
      <c r="H12" s="72" t="s">
        <v>513</v>
      </c>
      <c r="I12" s="72" t="s">
        <v>115</v>
      </c>
      <c r="J12" s="72" t="s">
        <v>515</v>
      </c>
      <c r="K12" s="72" t="s">
        <v>539</v>
      </c>
      <c r="L12" s="72" t="s">
        <v>9</v>
      </c>
      <c r="M12" s="72"/>
    </row>
    <row r="13" spans="1:34" x14ac:dyDescent="0.25">
      <c r="A13" s="69">
        <f t="shared" ref="A13:B13" si="8">D13</f>
        <v>176</v>
      </c>
      <c r="B13" s="69">
        <f t="shared" si="8"/>
        <v>91</v>
      </c>
      <c r="C13" s="69" t="str">
        <f>INDEX(BEAMPROP,MATCH(D13,BLIST,0),2)</f>
        <v>L50X50X5</v>
      </c>
      <c r="D13" s="72">
        <v>176</v>
      </c>
      <c r="E13" s="72">
        <v>91</v>
      </c>
      <c r="F13" s="72" t="s">
        <v>8</v>
      </c>
      <c r="G13" s="72">
        <v>28.125</v>
      </c>
      <c r="H13" s="72">
        <v>3.2210000000000001</v>
      </c>
      <c r="I13" s="72">
        <v>0.31900000000000001</v>
      </c>
      <c r="J13" s="72">
        <v>2E-3</v>
      </c>
      <c r="K13" s="72">
        <v>0</v>
      </c>
      <c r="L13" s="72">
        <v>0</v>
      </c>
      <c r="M13" s="72"/>
      <c r="Q13" s="69" t="str">
        <f t="shared" ref="Q13:V13" ca="1" si="9">IF($F13=" -ve",INDEX(CAPACITY,MATCH(OFFSET($C13,-2,0),CAPACITYLIST,0),Q$3),INDEX(CAPACITY,MATCH($C13,CAPACITYLIST,0),Q$3))</f>
        <v>L50X50X5</v>
      </c>
      <c r="R13" s="43">
        <f t="shared" ca="1" si="9"/>
        <v>112.84699999999998</v>
      </c>
      <c r="S13" s="43">
        <f t="shared" ca="1" si="9"/>
        <v>33.959537572254334</v>
      </c>
      <c r="T13" s="43">
        <f t="shared" ca="1" si="9"/>
        <v>30.563583815028903</v>
      </c>
      <c r="U13" s="43">
        <f t="shared" ca="1" si="9"/>
        <v>0</v>
      </c>
      <c r="V13" s="43">
        <f t="shared" ca="1" si="9"/>
        <v>0</v>
      </c>
      <c r="X13" s="44">
        <f ca="1">IF(ABS(G13)&gt;$X$4*$R13,ABS(G13),"-")</f>
        <v>28.125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69">
        <f ca="1">IF(COUNT($X13:$AB13)&gt;0,IF(G13&gt;0,CEILING(G13,5),FLOOR(G13,5)),"")</f>
        <v>30</v>
      </c>
      <c r="AE13" s="69">
        <f ca="1">IF(COUNT($X13:$AB13)&gt;0,IF(H13&gt;0,CEILING(H13,5),FLOOR(H13,5)),"")</f>
        <v>5</v>
      </c>
      <c r="AF13" s="69">
        <f ca="1">IF(COUNT($X13:$AB13)&gt;0,IF(I13&gt;0,CEILING(I13,5),FLOOR(I13,5)),"")</f>
        <v>5</v>
      </c>
      <c r="AG13" s="69">
        <f ca="1">IF(COUNT($X13:$AB13)&gt;0,IF(K13&gt;0,CEILING(K13,5),FLOOR(K13,5)),"")</f>
        <v>0</v>
      </c>
      <c r="AH13" s="69">
        <f ca="1">IF(COUNT($X13:$AB13)&gt;0,IF(L13&gt;0,CEILING(L13,5),FLOOR(L13,5)),"")</f>
        <v>0</v>
      </c>
    </row>
    <row r="14" spans="1:34" ht="15" customHeight="1" x14ac:dyDescent="0.25">
      <c r="A14" s="69">
        <f t="shared" ref="A14:B14" si="10">D13</f>
        <v>176</v>
      </c>
      <c r="B14" s="69">
        <f t="shared" si="10"/>
        <v>91</v>
      </c>
      <c r="D14" s="72"/>
      <c r="E14" s="72"/>
      <c r="F14" s="72"/>
      <c r="G14" s="72" t="s">
        <v>127</v>
      </c>
      <c r="H14" s="72" t="s">
        <v>106</v>
      </c>
      <c r="I14" s="72" t="s">
        <v>114</v>
      </c>
      <c r="J14" s="72" t="s">
        <v>116</v>
      </c>
      <c r="K14" s="72" t="s">
        <v>9</v>
      </c>
      <c r="L14" s="72" t="s">
        <v>9</v>
      </c>
      <c r="M14" s="72"/>
    </row>
    <row r="15" spans="1:34" x14ac:dyDescent="0.25">
      <c r="A15" s="69">
        <f t="shared" ref="A15:B15" si="11">D13</f>
        <v>176</v>
      </c>
      <c r="B15" s="69">
        <f t="shared" si="11"/>
        <v>91</v>
      </c>
      <c r="D15" s="72"/>
      <c r="E15" s="72"/>
      <c r="F15" s="72" t="s">
        <v>10</v>
      </c>
      <c r="G15" s="72">
        <v>0</v>
      </c>
      <c r="H15" s="72">
        <v>0</v>
      </c>
      <c r="I15" s="72">
        <v>-0.36099999999999999</v>
      </c>
      <c r="J15" s="72">
        <v>0</v>
      </c>
      <c r="K15" s="72">
        <v>0</v>
      </c>
      <c r="L15" s="72">
        <v>0</v>
      </c>
      <c r="M15" s="72"/>
      <c r="Q15" s="69" t="str">
        <f t="shared" ref="Q15:V15" ca="1" si="12">IF($F15=" -ve",INDEX(CAPACITY,MATCH(OFFSET($C15,-2,0),CAPACITYLIST,0),Q$3),INDEX(CAPACITY,MATCH($C15,CAPACITYLIST,0),Q$3))</f>
        <v>L50X50X5</v>
      </c>
      <c r="R15" s="43">
        <f t="shared" ca="1" si="12"/>
        <v>112.84699999999998</v>
      </c>
      <c r="S15" s="43">
        <f t="shared" ca="1" si="12"/>
        <v>33.959537572254334</v>
      </c>
      <c r="T15" s="43">
        <f t="shared" ca="1" si="12"/>
        <v>30.563583815028903</v>
      </c>
      <c r="U15" s="43">
        <f t="shared" ca="1" si="12"/>
        <v>0</v>
      </c>
      <c r="V15" s="43">
        <f t="shared" ca="1" si="12"/>
        <v>0</v>
      </c>
      <c r="X15" s="44" t="str">
        <f ca="1">IF(ABS(G15)&gt;$X$4*$R15,ABS(G15),"-")</f>
        <v>-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69" t="str">
        <f ca="1">IF(COUNT($X15:$AB15)&gt;0,IF(G15&gt;0,CEILING(G15,5),FLOOR(G15,5)),"")</f>
        <v/>
      </c>
      <c r="AE15" s="69" t="str">
        <f ca="1">IF(COUNT($X15:$AB15)&gt;0,IF(H15&gt;0,CEILING(H15,5),FLOOR(H15,5)),"")</f>
        <v/>
      </c>
      <c r="AF15" s="69" t="str">
        <f ca="1">IF(COUNT($X15:$AB15)&gt;0,IF(I15&gt;0,CEILING(I15,5),FLOOR(I15,5)),"")</f>
        <v/>
      </c>
      <c r="AG15" s="69" t="str">
        <f ca="1">IF(COUNT($X15:$AB15)&gt;0,IF(K15&gt;0,CEILING(K15,5),FLOOR(K15,5)),"")</f>
        <v/>
      </c>
      <c r="AH15" s="69" t="str">
        <f ca="1">IF(COUNT($X15:$AB15)&gt;0,IF(L15&gt;0,CEILING(L15,5),FLOOR(L15,5)),"")</f>
        <v/>
      </c>
    </row>
    <row r="16" spans="1:34" ht="15" customHeight="1" x14ac:dyDescent="0.25">
      <c r="A16" s="69">
        <f t="shared" ref="A16:B16" si="13">D13</f>
        <v>176</v>
      </c>
      <c r="B16" s="69">
        <f t="shared" si="13"/>
        <v>91</v>
      </c>
      <c r="D16" s="72"/>
      <c r="E16" s="72"/>
      <c r="F16" s="72"/>
      <c r="G16" s="72" t="s">
        <v>9</v>
      </c>
      <c r="H16" s="72" t="s">
        <v>9</v>
      </c>
      <c r="I16" s="72" t="s">
        <v>113</v>
      </c>
      <c r="J16" s="72" t="s">
        <v>9</v>
      </c>
      <c r="K16" s="72" t="s">
        <v>9</v>
      </c>
      <c r="L16" s="72" t="s">
        <v>9</v>
      </c>
      <c r="M16" s="72"/>
    </row>
    <row r="17" spans="1:34" x14ac:dyDescent="0.25">
      <c r="A17" s="69">
        <f t="shared" ref="A17:B17" si="14">D17</f>
        <v>176</v>
      </c>
      <c r="B17" s="69">
        <f t="shared" si="14"/>
        <v>97</v>
      </c>
      <c r="C17" s="69" t="str">
        <f>INDEX(BEAMPROP,MATCH(D17,BLIST,0),2)</f>
        <v>L50X50X5</v>
      </c>
      <c r="D17" s="72">
        <v>176</v>
      </c>
      <c r="E17" s="72">
        <v>97</v>
      </c>
      <c r="F17" s="72" t="s">
        <v>8</v>
      </c>
      <c r="G17" s="72">
        <v>27.495000000000001</v>
      </c>
      <c r="H17" s="72">
        <v>2.5499999999999998</v>
      </c>
      <c r="I17" s="72">
        <v>0.31900000000000001</v>
      </c>
      <c r="J17" s="72">
        <v>2E-3</v>
      </c>
      <c r="K17" s="72">
        <v>0</v>
      </c>
      <c r="L17" s="72">
        <v>0</v>
      </c>
      <c r="M17" s="72"/>
      <c r="Q17" s="69" t="str">
        <f t="shared" ref="Q17:V17" ca="1" si="15">IF($F17=" -ve",INDEX(CAPACITY,MATCH(OFFSET($C17,-2,0),CAPACITYLIST,0),Q$3),INDEX(CAPACITY,MATCH($C17,CAPACITYLIST,0),Q$3))</f>
        <v>L50X50X5</v>
      </c>
      <c r="R17" s="43">
        <f t="shared" ca="1" si="15"/>
        <v>112.84699999999998</v>
      </c>
      <c r="S17" s="43">
        <f t="shared" ca="1" si="15"/>
        <v>33.959537572254334</v>
      </c>
      <c r="T17" s="43">
        <f t="shared" ca="1" si="15"/>
        <v>30.563583815028903</v>
      </c>
      <c r="U17" s="43">
        <f t="shared" ca="1" si="15"/>
        <v>0</v>
      </c>
      <c r="V17" s="43">
        <f t="shared" ca="1" si="15"/>
        <v>0</v>
      </c>
      <c r="X17" s="44">
        <f ca="1">IF(ABS(G17)&gt;$X$4*$R17,ABS(G17),"-")</f>
        <v>27.495000000000001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69">
        <f ca="1">IF(COUNT($X17:$AB17)&gt;0,IF(G17&gt;0,CEILING(G17,5),FLOOR(G17,5)),"")</f>
        <v>30</v>
      </c>
      <c r="AE17" s="69">
        <f ca="1">IF(COUNT($X17:$AB17)&gt;0,IF(H17&gt;0,CEILING(H17,5),FLOOR(H17,5)),"")</f>
        <v>5</v>
      </c>
      <c r="AF17" s="69">
        <f ca="1">IF(COUNT($X17:$AB17)&gt;0,IF(I17&gt;0,CEILING(I17,5),FLOOR(I17,5)),"")</f>
        <v>5</v>
      </c>
      <c r="AG17" s="69">
        <f ca="1">IF(COUNT($X17:$AB17)&gt;0,IF(K17&gt;0,CEILING(K17,5),FLOOR(K17,5)),"")</f>
        <v>0</v>
      </c>
      <c r="AH17" s="69">
        <f ca="1">IF(COUNT($X17:$AB17)&gt;0,IF(L17&gt;0,CEILING(L17,5),FLOOR(L17,5)),"")</f>
        <v>0</v>
      </c>
    </row>
    <row r="18" spans="1:34" ht="15" customHeight="1" x14ac:dyDescent="0.25">
      <c r="A18" s="69">
        <f t="shared" ref="A18:B18" si="16">D17</f>
        <v>176</v>
      </c>
      <c r="B18" s="69">
        <f t="shared" si="16"/>
        <v>97</v>
      </c>
      <c r="D18" s="72"/>
      <c r="E18" s="72"/>
      <c r="F18" s="72"/>
      <c r="G18" s="72" t="s">
        <v>127</v>
      </c>
      <c r="H18" s="72" t="s">
        <v>106</v>
      </c>
      <c r="I18" s="72" t="s">
        <v>110</v>
      </c>
      <c r="J18" s="72" t="s">
        <v>116</v>
      </c>
      <c r="K18" s="72" t="s">
        <v>9</v>
      </c>
      <c r="L18" s="72" t="s">
        <v>9</v>
      </c>
      <c r="M18" s="72"/>
    </row>
    <row r="19" spans="1:34" x14ac:dyDescent="0.25">
      <c r="A19" s="69">
        <f t="shared" ref="A19:B19" si="17">D17</f>
        <v>176</v>
      </c>
      <c r="B19" s="69">
        <f t="shared" si="17"/>
        <v>97</v>
      </c>
      <c r="D19" s="72"/>
      <c r="E19" s="72"/>
      <c r="F19" s="72" t="s">
        <v>10</v>
      </c>
      <c r="G19" s="72">
        <v>0</v>
      </c>
      <c r="H19" s="72">
        <v>0</v>
      </c>
      <c r="I19" s="72">
        <v>-0.36</v>
      </c>
      <c r="J19" s="72">
        <v>0</v>
      </c>
      <c r="K19" s="72">
        <v>-3.9E-2</v>
      </c>
      <c r="L19" s="72">
        <v>-4.3280000000000003</v>
      </c>
      <c r="M19" s="72"/>
      <c r="Q19" s="69" t="str">
        <f t="shared" ref="Q19:V19" ca="1" si="18">IF($F19=" -ve",INDEX(CAPACITY,MATCH(OFFSET($C19,-2,0),CAPACITYLIST,0),Q$3),INDEX(CAPACITY,MATCH($C19,CAPACITYLIST,0),Q$3))</f>
        <v>L50X50X5</v>
      </c>
      <c r="R19" s="43">
        <f t="shared" ca="1" si="18"/>
        <v>112.84699999999998</v>
      </c>
      <c r="S19" s="43">
        <f t="shared" ca="1" si="18"/>
        <v>33.959537572254334</v>
      </c>
      <c r="T19" s="43">
        <f t="shared" ca="1" si="18"/>
        <v>30.563583815028903</v>
      </c>
      <c r="U19" s="43">
        <f t="shared" ca="1" si="18"/>
        <v>0</v>
      </c>
      <c r="V19" s="43">
        <f t="shared" ca="1" si="18"/>
        <v>0</v>
      </c>
      <c r="X19" s="44" t="str">
        <f ca="1">IF(ABS(G19)&gt;$X$4*$R19,ABS(G19),"-")</f>
        <v>-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>
        <f ca="1">IF(ABS(K19)&gt;$AA$4*U19,ABS(K19),"-")</f>
        <v>3.9E-2</v>
      </c>
      <c r="AB19" s="44">
        <f ca="1">IF(ABS(L19)&gt;$AB$4*V19,ABS(L19),"-")</f>
        <v>4.3280000000000003</v>
      </c>
      <c r="AD19" s="69">
        <f ca="1">IF(COUNT($X19:$AB19)&gt;0,IF(G19&gt;0,CEILING(G19,5),FLOOR(G19,5)),"")</f>
        <v>0</v>
      </c>
      <c r="AE19" s="69">
        <f ca="1">IF(COUNT($X19:$AB19)&gt;0,IF(H19&gt;0,CEILING(H19,5),FLOOR(H19,5)),"")</f>
        <v>0</v>
      </c>
      <c r="AF19" s="69">
        <f ca="1">IF(COUNT($X19:$AB19)&gt;0,IF(I19&gt;0,CEILING(I19,5),FLOOR(I19,5)),"")</f>
        <v>-5</v>
      </c>
      <c r="AG19" s="69">
        <f ca="1">IF(COUNT($X19:$AB19)&gt;0,IF(K19&gt;0,CEILING(K19,5),FLOOR(K19,5)),"")</f>
        <v>-5</v>
      </c>
      <c r="AH19" s="69">
        <f ca="1">IF(COUNT($X19:$AB19)&gt;0,IF(L19&gt;0,CEILING(L19,5),FLOOR(L19,5)),"")</f>
        <v>-5</v>
      </c>
    </row>
    <row r="20" spans="1:34" ht="15" customHeight="1" x14ac:dyDescent="0.25">
      <c r="A20" s="69">
        <f t="shared" ref="A20:B20" si="19">D17</f>
        <v>176</v>
      </c>
      <c r="B20" s="69">
        <f t="shared" si="19"/>
        <v>97</v>
      </c>
      <c r="D20" s="72"/>
      <c r="E20" s="72"/>
      <c r="F20" s="72"/>
      <c r="G20" s="72" t="s">
        <v>9</v>
      </c>
      <c r="H20" s="72" t="s">
        <v>9</v>
      </c>
      <c r="I20" s="72" t="s">
        <v>105</v>
      </c>
      <c r="J20" s="72" t="s">
        <v>9</v>
      </c>
      <c r="K20" s="72" t="s">
        <v>537</v>
      </c>
      <c r="L20" s="72" t="s">
        <v>106</v>
      </c>
      <c r="M20" s="72"/>
    </row>
    <row r="21" spans="1:34" x14ac:dyDescent="0.25">
      <c r="A21" s="69">
        <f t="shared" ref="A21:B21" si="20">D21</f>
        <v>177</v>
      </c>
      <c r="B21" s="69">
        <f t="shared" si="20"/>
        <v>136</v>
      </c>
      <c r="C21" s="69" t="str">
        <f>INDEX(BEAMPROP,MATCH(D21,BLIST,0),2)</f>
        <v>L50X50X5</v>
      </c>
      <c r="D21" s="72">
        <v>177</v>
      </c>
      <c r="E21" s="72">
        <v>136</v>
      </c>
      <c r="F21" s="72" t="s">
        <v>8</v>
      </c>
      <c r="G21" s="72">
        <v>1.5109999999999999</v>
      </c>
      <c r="H21" s="72">
        <v>4.4130000000000003</v>
      </c>
      <c r="I21" s="72">
        <v>0</v>
      </c>
      <c r="J21" s="72">
        <v>6.0000000000000001E-3</v>
      </c>
      <c r="K21" s="72">
        <v>0</v>
      </c>
      <c r="L21" s="72">
        <v>0</v>
      </c>
      <c r="M21" s="72"/>
      <c r="Q21" s="69" t="str">
        <f t="shared" ref="Q21:V21" ca="1" si="21">IF($F21=" -ve",INDEX(CAPACITY,MATCH(OFFSET($C21,-2,0),CAPACITYLIST,0),Q$3),INDEX(CAPACITY,MATCH($C21,CAPACITYLIST,0),Q$3))</f>
        <v>L50X50X5</v>
      </c>
      <c r="R21" s="43">
        <f t="shared" ca="1" si="21"/>
        <v>112.84699999999998</v>
      </c>
      <c r="S21" s="43">
        <f t="shared" ca="1" si="21"/>
        <v>33.959537572254334</v>
      </c>
      <c r="T21" s="43">
        <f t="shared" ca="1" si="21"/>
        <v>30.563583815028903</v>
      </c>
      <c r="U21" s="43">
        <f t="shared" ca="1" si="21"/>
        <v>0</v>
      </c>
      <c r="V21" s="43">
        <f t="shared" ca="1" si="21"/>
        <v>0</v>
      </c>
      <c r="X21" s="44" t="str">
        <f ca="1">IF(ABS(G21)&gt;$X$4*$R21,ABS(G21),"-")</f>
        <v>-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69" t="str">
        <f ca="1">IF(COUNT($X21:$AB21)&gt;0,IF(G21&gt;0,CEILING(G21,5),FLOOR(G21,5)),"")</f>
        <v/>
      </c>
      <c r="AE21" s="69" t="str">
        <f ca="1">IF(COUNT($X21:$AB21)&gt;0,IF(H21&gt;0,CEILING(H21,5),FLOOR(H21,5)),"")</f>
        <v/>
      </c>
      <c r="AF21" s="69" t="str">
        <f ca="1">IF(COUNT($X21:$AB21)&gt;0,IF(I21&gt;0,CEILING(I21,5),FLOOR(I21,5)),"")</f>
        <v/>
      </c>
      <c r="AG21" s="69" t="str">
        <f ca="1">IF(COUNT($X21:$AB21)&gt;0,IF(K21&gt;0,CEILING(K21,5),FLOOR(K21,5)),"")</f>
        <v/>
      </c>
      <c r="AH21" s="69" t="str">
        <f ca="1">IF(COUNT($X21:$AB21)&gt;0,IF(L21&gt;0,CEILING(L21,5),FLOOR(L21,5)),"")</f>
        <v/>
      </c>
    </row>
    <row r="22" spans="1:34" ht="15" customHeight="1" x14ac:dyDescent="0.25">
      <c r="A22" s="69">
        <f t="shared" ref="A22:B22" si="22">D21</f>
        <v>177</v>
      </c>
      <c r="B22" s="69">
        <f t="shared" si="22"/>
        <v>136</v>
      </c>
      <c r="D22" s="72"/>
      <c r="E22" s="72"/>
      <c r="F22" s="72"/>
      <c r="G22" s="72" t="s">
        <v>125</v>
      </c>
      <c r="H22" s="72" t="s">
        <v>106</v>
      </c>
      <c r="I22" s="72" t="s">
        <v>122</v>
      </c>
      <c r="J22" s="72" t="s">
        <v>118</v>
      </c>
      <c r="K22" s="72" t="s">
        <v>9</v>
      </c>
      <c r="L22" s="72" t="s">
        <v>9</v>
      </c>
      <c r="M22" s="72"/>
    </row>
    <row r="23" spans="1:34" x14ac:dyDescent="0.25">
      <c r="A23" s="69">
        <f t="shared" ref="A23:B23" si="23">D21</f>
        <v>177</v>
      </c>
      <c r="B23" s="69">
        <f t="shared" si="23"/>
        <v>136</v>
      </c>
      <c r="D23" s="72"/>
      <c r="E23" s="72"/>
      <c r="F23" s="72" t="s">
        <v>10</v>
      </c>
      <c r="G23" s="72">
        <v>-13.57</v>
      </c>
      <c r="H23" s="72">
        <v>-0.85099999999999998</v>
      </c>
      <c r="I23" s="72">
        <v>0</v>
      </c>
      <c r="J23" s="72">
        <v>-7.0000000000000001E-3</v>
      </c>
      <c r="K23" s="72">
        <v>0</v>
      </c>
      <c r="L23" s="72">
        <v>0</v>
      </c>
      <c r="M23" s="72"/>
      <c r="Q23" s="69" t="str">
        <f t="shared" ref="Q23:V23" ca="1" si="24">IF($F23=" -ve",INDEX(CAPACITY,MATCH(OFFSET($C23,-2,0),CAPACITYLIST,0),Q$3),INDEX(CAPACITY,MATCH($C23,CAPACITYLIST,0),Q$3))</f>
        <v>L50X50X5</v>
      </c>
      <c r="R23" s="43">
        <f t="shared" ca="1" si="24"/>
        <v>112.84699999999998</v>
      </c>
      <c r="S23" s="43">
        <f t="shared" ca="1" si="24"/>
        <v>33.959537572254334</v>
      </c>
      <c r="T23" s="43">
        <f t="shared" ca="1" si="24"/>
        <v>30.563583815028903</v>
      </c>
      <c r="U23" s="43">
        <f t="shared" ca="1" si="24"/>
        <v>0</v>
      </c>
      <c r="V23" s="43">
        <f t="shared" ca="1" si="24"/>
        <v>0</v>
      </c>
      <c r="X23" s="44">
        <f ca="1">IF(ABS(G23)&gt;$X$4*$R23,ABS(G23),"-")</f>
        <v>13.57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69">
        <f ca="1">IF(COUNT($X23:$AB23)&gt;0,IF(G23&gt;0,CEILING(G23,5),FLOOR(G23,5)),"")</f>
        <v>-15</v>
      </c>
      <c r="AE23" s="69">
        <f ca="1">IF(COUNT($X23:$AB23)&gt;0,IF(H23&gt;0,CEILING(H23,5),FLOOR(H23,5)),"")</f>
        <v>-5</v>
      </c>
      <c r="AF23" s="69">
        <f ca="1">IF(COUNT($X23:$AB23)&gt;0,IF(I23&gt;0,CEILING(I23,5),FLOOR(I23,5)),"")</f>
        <v>0</v>
      </c>
      <c r="AG23" s="69">
        <f ca="1">IF(COUNT($X23:$AB23)&gt;0,IF(K23&gt;0,CEILING(K23,5),FLOOR(K23,5)),"")</f>
        <v>0</v>
      </c>
      <c r="AH23" s="69">
        <f ca="1">IF(COUNT($X23:$AB23)&gt;0,IF(L23&gt;0,CEILING(L23,5),FLOOR(L23,5)),"")</f>
        <v>0</v>
      </c>
    </row>
    <row r="24" spans="1:34" ht="15" customHeight="1" x14ac:dyDescent="0.25">
      <c r="A24" s="69">
        <f t="shared" ref="A24:B24" si="25">D21</f>
        <v>177</v>
      </c>
      <c r="B24" s="69">
        <f t="shared" si="25"/>
        <v>136</v>
      </c>
      <c r="D24" s="72"/>
      <c r="E24" s="72"/>
      <c r="F24" s="72"/>
      <c r="G24" s="72" t="s">
        <v>106</v>
      </c>
      <c r="H24" s="72" t="s">
        <v>125</v>
      </c>
      <c r="I24" s="72" t="s">
        <v>105</v>
      </c>
      <c r="J24" s="72" t="s">
        <v>104</v>
      </c>
      <c r="K24" s="72" t="s">
        <v>9</v>
      </c>
      <c r="L24" s="72" t="s">
        <v>9</v>
      </c>
      <c r="M24" s="72"/>
    </row>
    <row r="25" spans="1:34" x14ac:dyDescent="0.25">
      <c r="A25" s="69">
        <f t="shared" ref="A25:B25" si="26">D25</f>
        <v>177</v>
      </c>
      <c r="B25" s="69">
        <f t="shared" si="26"/>
        <v>132</v>
      </c>
      <c r="C25" s="69" t="str">
        <f>INDEX(BEAMPROP,MATCH(D25,BLIST,0),2)</f>
        <v>L50X50X5</v>
      </c>
      <c r="D25" s="72">
        <v>177</v>
      </c>
      <c r="E25" s="72">
        <v>132</v>
      </c>
      <c r="F25" s="72" t="s">
        <v>8</v>
      </c>
      <c r="G25" s="72">
        <v>1.091</v>
      </c>
      <c r="H25" s="72">
        <v>3.7410000000000001</v>
      </c>
      <c r="I25" s="72">
        <v>0</v>
      </c>
      <c r="J25" s="72">
        <v>6.0000000000000001E-3</v>
      </c>
      <c r="K25" s="72">
        <v>1E-3</v>
      </c>
      <c r="L25" s="72">
        <v>0.77400000000000002</v>
      </c>
      <c r="M25" s="72"/>
      <c r="Q25" s="69" t="str">
        <f t="shared" ref="Q25:V25" ca="1" si="27">IF($F25=" -ve",INDEX(CAPACITY,MATCH(OFFSET($C25,-2,0),CAPACITYLIST,0),Q$3),INDEX(CAPACITY,MATCH($C25,CAPACITYLIST,0),Q$3))</f>
        <v>L50X50X5</v>
      </c>
      <c r="R25" s="43">
        <f t="shared" ca="1" si="27"/>
        <v>112.84699999999998</v>
      </c>
      <c r="S25" s="43">
        <f t="shared" ca="1" si="27"/>
        <v>33.959537572254334</v>
      </c>
      <c r="T25" s="43">
        <f t="shared" ca="1" si="27"/>
        <v>30.563583815028903</v>
      </c>
      <c r="U25" s="43">
        <f t="shared" ca="1" si="27"/>
        <v>0</v>
      </c>
      <c r="V25" s="43">
        <f t="shared" ca="1" si="27"/>
        <v>0</v>
      </c>
      <c r="X25" s="44" t="str">
        <f ca="1">IF(ABS(G25)&gt;$X$4*$R25,ABS(G25),"-")</f>
        <v>-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>
        <f ca="1">IF(ABS(K25)&gt;$AA$4*U25,ABS(K25),"-")</f>
        <v>1E-3</v>
      </c>
      <c r="AB25" s="44">
        <f ca="1">IF(ABS(L25)&gt;$AB$4*V25,ABS(L25),"-")</f>
        <v>0.77400000000000002</v>
      </c>
      <c r="AD25" s="69">
        <f ca="1">IF(COUNT($X25:$AB25)&gt;0,IF(G25&gt;0,CEILING(G25,5),FLOOR(G25,5)),"")</f>
        <v>5</v>
      </c>
      <c r="AE25" s="69">
        <f ca="1">IF(COUNT($X25:$AB25)&gt;0,IF(H25&gt;0,CEILING(H25,5),FLOOR(H25,5)),"")</f>
        <v>5</v>
      </c>
      <c r="AF25" s="69">
        <f ca="1">IF(COUNT($X25:$AB25)&gt;0,IF(I25&gt;0,CEILING(I25,5),FLOOR(I25,5)),"")</f>
        <v>0</v>
      </c>
      <c r="AG25" s="69">
        <f ca="1">IF(COUNT($X25:$AB25)&gt;0,IF(K25&gt;0,CEILING(K25,5),FLOOR(K25,5)),"")</f>
        <v>5</v>
      </c>
      <c r="AH25" s="69">
        <f ca="1">IF(COUNT($X25:$AB25)&gt;0,IF(L25&gt;0,CEILING(L25,5),FLOOR(L25,5)),"")</f>
        <v>5</v>
      </c>
    </row>
    <row r="26" spans="1:34" ht="15" customHeight="1" x14ac:dyDescent="0.25">
      <c r="A26" s="69">
        <f t="shared" ref="A26:B26" si="28">D25</f>
        <v>177</v>
      </c>
      <c r="B26" s="69">
        <f t="shared" si="28"/>
        <v>132</v>
      </c>
      <c r="D26" s="72"/>
      <c r="E26" s="72"/>
      <c r="F26" s="72"/>
      <c r="G26" s="72" t="s">
        <v>125</v>
      </c>
      <c r="H26" s="72" t="s">
        <v>106</v>
      </c>
      <c r="I26" s="72" t="s">
        <v>122</v>
      </c>
      <c r="J26" s="72" t="s">
        <v>118</v>
      </c>
      <c r="K26" s="72" t="s">
        <v>122</v>
      </c>
      <c r="L26" s="72" t="s">
        <v>125</v>
      </c>
      <c r="M26" s="72"/>
    </row>
    <row r="27" spans="1:34" x14ac:dyDescent="0.25">
      <c r="A27" s="69">
        <f t="shared" ref="A27:B27" si="29">D25</f>
        <v>177</v>
      </c>
      <c r="B27" s="69">
        <f t="shared" si="29"/>
        <v>132</v>
      </c>
      <c r="D27" s="72"/>
      <c r="E27" s="72"/>
      <c r="F27" s="72" t="s">
        <v>10</v>
      </c>
      <c r="G27" s="72">
        <v>-14.2</v>
      </c>
      <c r="H27" s="72">
        <v>-0.18</v>
      </c>
      <c r="I27" s="72">
        <v>-1E-3</v>
      </c>
      <c r="J27" s="72">
        <v>-7.0000000000000001E-3</v>
      </c>
      <c r="K27" s="72">
        <v>-1E-3</v>
      </c>
      <c r="L27" s="72">
        <v>-6.1159999999999997</v>
      </c>
      <c r="M27" s="72"/>
      <c r="Q27" s="69" t="str">
        <f t="shared" ref="Q27:V27" ca="1" si="30">IF($F27=" -ve",INDEX(CAPACITY,MATCH(OFFSET($C27,-2,0),CAPACITYLIST,0),Q$3),INDEX(CAPACITY,MATCH($C27,CAPACITYLIST,0),Q$3))</f>
        <v>L50X50X5</v>
      </c>
      <c r="R27" s="43">
        <f t="shared" ca="1" si="30"/>
        <v>112.84699999999998</v>
      </c>
      <c r="S27" s="43">
        <f t="shared" ca="1" si="30"/>
        <v>33.959537572254334</v>
      </c>
      <c r="T27" s="43">
        <f t="shared" ca="1" si="30"/>
        <v>30.563583815028903</v>
      </c>
      <c r="U27" s="43">
        <f t="shared" ca="1" si="30"/>
        <v>0</v>
      </c>
      <c r="V27" s="43">
        <f t="shared" ca="1" si="30"/>
        <v>0</v>
      </c>
      <c r="X27" s="44">
        <f ca="1">IF(ABS(G27)&gt;$X$4*$R27,ABS(G27),"-")</f>
        <v>14.2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>
        <f ca="1">IF(ABS(K27)&gt;$AA$4*U27,ABS(K27),"-")</f>
        <v>1E-3</v>
      </c>
      <c r="AB27" s="44">
        <f ca="1">IF(ABS(L27)&gt;$AB$4*V27,ABS(L27),"-")</f>
        <v>6.1159999999999997</v>
      </c>
      <c r="AD27" s="69">
        <f ca="1">IF(COUNT($X27:$AB27)&gt;0,IF(G27&gt;0,CEILING(G27,5),FLOOR(G27,5)),"")</f>
        <v>-15</v>
      </c>
      <c r="AE27" s="69">
        <f ca="1">IF(COUNT($X27:$AB27)&gt;0,IF(H27&gt;0,CEILING(H27,5),FLOOR(H27,5)),"")</f>
        <v>-5</v>
      </c>
      <c r="AF27" s="69">
        <f ca="1">IF(COUNT($X27:$AB27)&gt;0,IF(I27&gt;0,CEILING(I27,5),FLOOR(I27,5)),"")</f>
        <v>-5</v>
      </c>
      <c r="AG27" s="69">
        <f ca="1">IF(COUNT($X27:$AB27)&gt;0,IF(K27&gt;0,CEILING(K27,5),FLOOR(K27,5)),"")</f>
        <v>-5</v>
      </c>
      <c r="AH27" s="69">
        <f ca="1">IF(COUNT($X27:$AB27)&gt;0,IF(L27&gt;0,CEILING(L27,5),FLOOR(L27,5)),"")</f>
        <v>-10</v>
      </c>
    </row>
    <row r="28" spans="1:34" ht="15" customHeight="1" x14ac:dyDescent="0.25">
      <c r="A28" s="69">
        <f t="shared" ref="A28:B28" si="31">D25</f>
        <v>177</v>
      </c>
      <c r="B28" s="69">
        <f t="shared" si="31"/>
        <v>132</v>
      </c>
      <c r="D28" s="72"/>
      <c r="E28" s="72"/>
      <c r="F28" s="72"/>
      <c r="G28" s="72" t="s">
        <v>106</v>
      </c>
      <c r="H28" s="72" t="s">
        <v>125</v>
      </c>
      <c r="I28" s="72" t="s">
        <v>105</v>
      </c>
      <c r="J28" s="72" t="s">
        <v>104</v>
      </c>
      <c r="K28" s="72" t="s">
        <v>105</v>
      </c>
      <c r="L28" s="72" t="s">
        <v>106</v>
      </c>
      <c r="M28" s="72"/>
    </row>
    <row r="29" spans="1:34" x14ac:dyDescent="0.25">
      <c r="A29" s="69">
        <f t="shared" ref="A29:B29" si="32">D29</f>
        <v>178</v>
      </c>
      <c r="B29" s="69">
        <f t="shared" si="32"/>
        <v>137</v>
      </c>
      <c r="C29" s="69" t="str">
        <f>INDEX(BEAMPROP,MATCH(D29,BLIST,0),2)</f>
        <v>L50X50X5</v>
      </c>
      <c r="D29" s="72">
        <v>178</v>
      </c>
      <c r="E29" s="72">
        <v>137</v>
      </c>
      <c r="F29" s="72" t="s">
        <v>8</v>
      </c>
      <c r="G29" s="72">
        <v>45.713000000000001</v>
      </c>
      <c r="H29" s="72">
        <v>1.476</v>
      </c>
      <c r="I29" s="72">
        <v>0</v>
      </c>
      <c r="J29" s="72">
        <v>7.0000000000000001E-3</v>
      </c>
      <c r="K29" s="72">
        <v>0</v>
      </c>
      <c r="L29" s="72">
        <v>0</v>
      </c>
      <c r="M29" s="72"/>
      <c r="Q29" s="69" t="str">
        <f t="shared" ref="Q29:V29" ca="1" si="33">IF($F29=" -ve",INDEX(CAPACITY,MATCH(OFFSET($C29,-2,0),CAPACITYLIST,0),Q$3),INDEX(CAPACITY,MATCH($C29,CAPACITYLIST,0),Q$3))</f>
        <v>L50X50X5</v>
      </c>
      <c r="R29" s="43">
        <f t="shared" ca="1" si="33"/>
        <v>112.84699999999998</v>
      </c>
      <c r="S29" s="43">
        <f t="shared" ca="1" si="33"/>
        <v>33.959537572254334</v>
      </c>
      <c r="T29" s="43">
        <f t="shared" ca="1" si="33"/>
        <v>30.563583815028903</v>
      </c>
      <c r="U29" s="43">
        <f t="shared" ca="1" si="33"/>
        <v>0</v>
      </c>
      <c r="V29" s="43">
        <f t="shared" ca="1" si="33"/>
        <v>0</v>
      </c>
      <c r="X29" s="44">
        <f ca="1">IF(ABS(G29)&gt;$X$4*$R29,ABS(G29),"-")</f>
        <v>45.713000000000001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 t="str">
        <f ca="1">IF(ABS(K29)&gt;$AA$4*U29,ABS(K29),"-")</f>
        <v>-</v>
      </c>
      <c r="AB29" s="44" t="str">
        <f ca="1">IF(ABS(L29)&gt;$AB$4*V29,ABS(L29),"-")</f>
        <v>-</v>
      </c>
      <c r="AD29" s="69">
        <f ca="1">IF(COUNT($X29:$AB29)&gt;0,IF(G29&gt;0,CEILING(G29,5),FLOOR(G29,5)),"")</f>
        <v>50</v>
      </c>
      <c r="AE29" s="69">
        <f ca="1">IF(COUNT($X29:$AB29)&gt;0,IF(H29&gt;0,CEILING(H29,5),FLOOR(H29,5)),"")</f>
        <v>5</v>
      </c>
      <c r="AF29" s="69">
        <f ca="1">IF(COUNT($X29:$AB29)&gt;0,IF(I29&gt;0,CEILING(I29,5),FLOOR(I29,5)),"")</f>
        <v>0</v>
      </c>
      <c r="AG29" s="69">
        <f ca="1">IF(COUNT($X29:$AB29)&gt;0,IF(K29&gt;0,CEILING(K29,5),FLOOR(K29,5)),"")</f>
        <v>0</v>
      </c>
      <c r="AH29" s="69">
        <f ca="1">IF(COUNT($X29:$AB29)&gt;0,IF(L29&gt;0,CEILING(L29,5),FLOOR(L29,5)),"")</f>
        <v>0</v>
      </c>
    </row>
    <row r="30" spans="1:34" ht="15" customHeight="1" x14ac:dyDescent="0.25">
      <c r="A30" s="69">
        <f t="shared" ref="A30:B30" si="34">D29</f>
        <v>178</v>
      </c>
      <c r="B30" s="69">
        <f t="shared" si="34"/>
        <v>137</v>
      </c>
      <c r="D30" s="72"/>
      <c r="E30" s="72"/>
      <c r="F30" s="72"/>
      <c r="G30" s="72" t="s">
        <v>127</v>
      </c>
      <c r="H30" s="72" t="s">
        <v>106</v>
      </c>
      <c r="I30" s="72" t="s">
        <v>515</v>
      </c>
      <c r="J30" s="72" t="s">
        <v>118</v>
      </c>
      <c r="K30" s="72" t="s">
        <v>9</v>
      </c>
      <c r="L30" s="72" t="s">
        <v>9</v>
      </c>
      <c r="M30" s="72"/>
    </row>
    <row r="31" spans="1:34" x14ac:dyDescent="0.25">
      <c r="A31" s="69">
        <f t="shared" ref="A31:B31" si="35">D29</f>
        <v>178</v>
      </c>
      <c r="B31" s="69">
        <f t="shared" si="35"/>
        <v>137</v>
      </c>
      <c r="D31" s="72"/>
      <c r="E31" s="72"/>
      <c r="F31" s="72" t="s">
        <v>10</v>
      </c>
      <c r="G31" s="72">
        <v>0</v>
      </c>
      <c r="H31" s="72">
        <v>-2.82</v>
      </c>
      <c r="I31" s="72">
        <v>0</v>
      </c>
      <c r="J31" s="72">
        <v>-6.0000000000000001E-3</v>
      </c>
      <c r="K31" s="72">
        <v>0</v>
      </c>
      <c r="L31" s="72">
        <v>0</v>
      </c>
      <c r="M31" s="72"/>
      <c r="Q31" s="69" t="str">
        <f t="shared" ref="Q31:V31" ca="1" si="36">IF($F31=" -ve",INDEX(CAPACITY,MATCH(OFFSET($C31,-2,0),CAPACITYLIST,0),Q$3),INDEX(CAPACITY,MATCH($C31,CAPACITYLIST,0),Q$3))</f>
        <v>L50X50X5</v>
      </c>
      <c r="R31" s="43">
        <f t="shared" ca="1" si="36"/>
        <v>112.84699999999998</v>
      </c>
      <c r="S31" s="43">
        <f t="shared" ca="1" si="36"/>
        <v>33.959537572254334</v>
      </c>
      <c r="T31" s="43">
        <f t="shared" ca="1" si="36"/>
        <v>30.563583815028903</v>
      </c>
      <c r="U31" s="43">
        <f t="shared" ca="1" si="36"/>
        <v>0</v>
      </c>
      <c r="V31" s="43">
        <f t="shared" ca="1" si="36"/>
        <v>0</v>
      </c>
      <c r="X31" s="44" t="str">
        <f ca="1">IF(ABS(G31)&gt;$X$4*$R31,ABS(G31),"-")</f>
        <v>-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 t="str">
        <f ca="1">IF(ABS(K31)&gt;$AA$4*U31,ABS(K31),"-")</f>
        <v>-</v>
      </c>
      <c r="AB31" s="44" t="str">
        <f ca="1">IF(ABS(L31)&gt;$AB$4*V31,ABS(L31),"-")</f>
        <v>-</v>
      </c>
      <c r="AD31" s="69" t="str">
        <f ca="1">IF(COUNT($X31:$AB31)&gt;0,IF(G31&gt;0,CEILING(G31,5),FLOOR(G31,5)),"")</f>
        <v/>
      </c>
      <c r="AE31" s="69" t="str">
        <f ca="1">IF(COUNT($X31:$AB31)&gt;0,IF(H31&gt;0,CEILING(H31,5),FLOOR(H31,5)),"")</f>
        <v/>
      </c>
      <c r="AF31" s="69" t="str">
        <f ca="1">IF(COUNT($X31:$AB31)&gt;0,IF(I31&gt;0,CEILING(I31,5),FLOOR(I31,5)),"")</f>
        <v/>
      </c>
      <c r="AG31" s="69" t="str">
        <f ca="1">IF(COUNT($X31:$AB31)&gt;0,IF(K31&gt;0,CEILING(K31,5),FLOOR(K31,5)),"")</f>
        <v/>
      </c>
      <c r="AH31" s="69" t="str">
        <f ca="1">IF(COUNT($X31:$AB31)&gt;0,IF(L31&gt;0,CEILING(L31,5),FLOOR(L31,5)),"")</f>
        <v/>
      </c>
    </row>
    <row r="32" spans="1:34" ht="15" customHeight="1" x14ac:dyDescent="0.25">
      <c r="A32" s="69">
        <f t="shared" ref="A32:B32" si="37">D29</f>
        <v>178</v>
      </c>
      <c r="B32" s="69">
        <f t="shared" si="37"/>
        <v>137</v>
      </c>
      <c r="D32" s="72"/>
      <c r="E32" s="72"/>
      <c r="F32" s="72"/>
      <c r="G32" s="72" t="s">
        <v>9</v>
      </c>
      <c r="H32" s="72" t="s">
        <v>125</v>
      </c>
      <c r="I32" s="72" t="s">
        <v>535</v>
      </c>
      <c r="J32" s="72" t="s">
        <v>104</v>
      </c>
      <c r="K32" s="72" t="s">
        <v>9</v>
      </c>
      <c r="L32" s="72" t="s">
        <v>9</v>
      </c>
      <c r="M32" s="72"/>
    </row>
    <row r="33" spans="1:34" x14ac:dyDescent="0.25">
      <c r="A33" s="69">
        <f t="shared" ref="A33:B33" si="38">D33</f>
        <v>178</v>
      </c>
      <c r="B33" s="69">
        <f t="shared" si="38"/>
        <v>138</v>
      </c>
      <c r="C33" s="69" t="str">
        <f>INDEX(BEAMPROP,MATCH(D33,BLIST,0),2)</f>
        <v>L50X50X5</v>
      </c>
      <c r="D33" s="72">
        <v>178</v>
      </c>
      <c r="E33" s="72">
        <v>138</v>
      </c>
      <c r="F33" s="72" t="s">
        <v>8</v>
      </c>
      <c r="G33" s="72">
        <v>45.322000000000003</v>
      </c>
      <c r="H33" s="72">
        <v>1.0589999999999999</v>
      </c>
      <c r="I33" s="72">
        <v>0</v>
      </c>
      <c r="J33" s="72">
        <v>7.0000000000000001E-3</v>
      </c>
      <c r="K33" s="72">
        <v>0</v>
      </c>
      <c r="L33" s="72">
        <v>2.4289999999999998</v>
      </c>
      <c r="M33" s="72"/>
      <c r="Q33" s="69" t="str">
        <f t="shared" ref="Q33:V33" ca="1" si="39">IF($F33=" -ve",INDEX(CAPACITY,MATCH(OFFSET($C33,-2,0),CAPACITYLIST,0),Q$3),INDEX(CAPACITY,MATCH($C33,CAPACITYLIST,0),Q$3))</f>
        <v>L50X50X5</v>
      </c>
      <c r="R33" s="43">
        <f ca="1">IF($F33=" -ve",INDEX(CAPACITY,MATCH(OFFSET($C33,-2,0),CAPACITYLIST,0),R$3),INDEX(CAPACITY,MATCH($C33,CAPACITYLIST,0),R$3))</f>
        <v>112.84699999999998</v>
      </c>
      <c r="S33" s="43">
        <f t="shared" ca="1" si="39"/>
        <v>33.959537572254334</v>
      </c>
      <c r="T33" s="43">
        <f t="shared" ca="1" si="39"/>
        <v>30.563583815028903</v>
      </c>
      <c r="U33" s="43">
        <f t="shared" ca="1" si="39"/>
        <v>0</v>
      </c>
      <c r="V33" s="43">
        <f t="shared" ca="1" si="39"/>
        <v>0</v>
      </c>
      <c r="X33" s="44">
        <f ca="1">IF(ABS(G33)&gt;$X$4*$R33,ABS(G33),"-")</f>
        <v>45.322000000000003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>
        <f ca="1">IF(ABS(L33)&gt;$AB$4*V33,ABS(L33),"-")</f>
        <v>2.4289999999999998</v>
      </c>
      <c r="AD33" s="69">
        <f t="shared" ref="AD33:AF33" ca="1" si="40">IF(COUNT($X33:$AB33)&gt;0,IF(G33&gt;0,CEILING(G33,5),FLOOR(G33,5)),"")</f>
        <v>50</v>
      </c>
      <c r="AE33" s="69">
        <f t="shared" ca="1" si="40"/>
        <v>5</v>
      </c>
      <c r="AF33" s="69">
        <f t="shared" ca="1" si="40"/>
        <v>0</v>
      </c>
      <c r="AG33" s="69">
        <f t="shared" ref="AG33:AH33" ca="1" si="41">IF(COUNT($X33:$AB33)&gt;0,IF(K33&gt;0,CEILING(K33,5),FLOOR(K33,5)),"")</f>
        <v>0</v>
      </c>
      <c r="AH33" s="69">
        <f t="shared" ca="1" si="41"/>
        <v>5</v>
      </c>
    </row>
    <row r="34" spans="1:34" ht="15" customHeight="1" x14ac:dyDescent="0.25">
      <c r="A34" s="69">
        <f t="shared" ref="A34:B34" si="42">D33</f>
        <v>178</v>
      </c>
      <c r="B34" s="69">
        <f t="shared" si="42"/>
        <v>138</v>
      </c>
      <c r="D34" s="72"/>
      <c r="E34" s="72"/>
      <c r="F34" s="72"/>
      <c r="G34" s="72" t="s">
        <v>127</v>
      </c>
      <c r="H34" s="72" t="s">
        <v>106</v>
      </c>
      <c r="I34" s="72" t="s">
        <v>515</v>
      </c>
      <c r="J34" s="72" t="s">
        <v>118</v>
      </c>
      <c r="K34" s="72" t="s">
        <v>515</v>
      </c>
      <c r="L34" s="72" t="s">
        <v>125</v>
      </c>
      <c r="M34" s="72"/>
    </row>
    <row r="35" spans="1:34" x14ac:dyDescent="0.25">
      <c r="A35" s="69">
        <f t="shared" ref="A35:B35" si="43">D33</f>
        <v>178</v>
      </c>
      <c r="B35" s="69">
        <f t="shared" si="43"/>
        <v>138</v>
      </c>
      <c r="D35" s="72"/>
      <c r="E35" s="72"/>
      <c r="F35" s="72" t="s">
        <v>10</v>
      </c>
      <c r="G35" s="72">
        <v>0</v>
      </c>
      <c r="H35" s="72">
        <v>-2.403</v>
      </c>
      <c r="I35" s="72">
        <v>0</v>
      </c>
      <c r="J35" s="72">
        <v>-6.0000000000000001E-3</v>
      </c>
      <c r="K35" s="72">
        <v>0</v>
      </c>
      <c r="L35" s="72">
        <v>-1.179</v>
      </c>
      <c r="M35" s="72"/>
      <c r="Q35" s="69" t="str">
        <f t="shared" ref="Q35:V35" ca="1" si="44">IF($F35=" -ve",INDEX(CAPACITY,MATCH(OFFSET($C35,-2,0),CAPACITYLIST,0),Q$3),INDEX(CAPACITY,MATCH($C35,CAPACITYLIST,0),Q$3))</f>
        <v>L50X50X5</v>
      </c>
      <c r="R35" s="43">
        <f t="shared" ca="1" si="44"/>
        <v>112.84699999999998</v>
      </c>
      <c r="S35" s="43">
        <f t="shared" ca="1" si="44"/>
        <v>33.959537572254334</v>
      </c>
      <c r="T35" s="43">
        <f t="shared" ca="1" si="44"/>
        <v>30.563583815028903</v>
      </c>
      <c r="U35" s="43">
        <f t="shared" ca="1" si="44"/>
        <v>0</v>
      </c>
      <c r="V35" s="43">
        <f t="shared" ca="1" si="44"/>
        <v>0</v>
      </c>
      <c r="X35" s="44" t="str">
        <f ca="1">IF(ABS(G35)&gt;$X$4*$R35,ABS(G35),"-")</f>
        <v>-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>
        <f ca="1">IF(ABS(L35)&gt;$AB$4*V35,ABS(L35),"-")</f>
        <v>1.179</v>
      </c>
      <c r="AD35" s="69">
        <f t="shared" ref="AD35:AF35" ca="1" si="45">IF(COUNT($X35:$AB35)&gt;0,IF(G35&gt;0,CEILING(G35,5),FLOOR(G35,5)),"")</f>
        <v>0</v>
      </c>
      <c r="AE35" s="69">
        <f t="shared" ca="1" si="45"/>
        <v>-5</v>
      </c>
      <c r="AF35" s="69">
        <f t="shared" ca="1" si="45"/>
        <v>0</v>
      </c>
      <c r="AG35" s="69">
        <f t="shared" ref="AG35:AH35" ca="1" si="46">IF(COUNT($X35:$AB35)&gt;0,IF(K35&gt;0,CEILING(K35,5),FLOOR(K35,5)),"")</f>
        <v>0</v>
      </c>
      <c r="AH35" s="69">
        <f t="shared" ca="1" si="46"/>
        <v>-5</v>
      </c>
    </row>
    <row r="36" spans="1:34" ht="15" customHeight="1" x14ac:dyDescent="0.25">
      <c r="A36" s="69">
        <f t="shared" ref="A36:B36" si="47">D33</f>
        <v>178</v>
      </c>
      <c r="B36" s="69">
        <f t="shared" si="47"/>
        <v>138</v>
      </c>
      <c r="D36" s="72"/>
      <c r="E36" s="72"/>
      <c r="F36" s="72"/>
      <c r="G36" s="72" t="s">
        <v>9</v>
      </c>
      <c r="H36" s="72" t="s">
        <v>125</v>
      </c>
      <c r="I36" s="72" t="s">
        <v>535</v>
      </c>
      <c r="J36" s="72" t="s">
        <v>104</v>
      </c>
      <c r="K36" s="72" t="s">
        <v>535</v>
      </c>
      <c r="L36" s="72" t="s">
        <v>106</v>
      </c>
      <c r="M36" s="72"/>
    </row>
    <row r="37" spans="1:34" ht="15" customHeight="1" x14ac:dyDescent="0.25">
      <c r="A37" s="69">
        <f t="shared" ref="A37:B37" si="48">D37</f>
        <v>179</v>
      </c>
      <c r="B37" s="69">
        <f t="shared" si="48"/>
        <v>96</v>
      </c>
      <c r="C37" s="69" t="str">
        <f>INDEX(BEAMPROP,MATCH(D37,BLIST,0),2)</f>
        <v>L50X50X5</v>
      </c>
      <c r="D37" s="72">
        <v>179</v>
      </c>
      <c r="E37" s="72">
        <v>96</v>
      </c>
      <c r="F37" s="72" t="s">
        <v>8</v>
      </c>
      <c r="G37" s="72">
        <v>6.5389999999999997</v>
      </c>
      <c r="H37" s="72">
        <v>1.399</v>
      </c>
      <c r="I37" s="72">
        <v>0.33600000000000002</v>
      </c>
      <c r="J37" s="72">
        <v>1E-3</v>
      </c>
      <c r="K37" s="72">
        <v>0</v>
      </c>
      <c r="L37" s="72">
        <v>0</v>
      </c>
      <c r="M37" s="72"/>
      <c r="Q37" s="69" t="str">
        <f t="shared" ref="Q37:V37" ca="1" si="49">IF($F37=" -ve",INDEX(CAPACITY,MATCH(OFFSET($C37,-2,0),CAPACITYLIST,0),Q$3),INDEX(CAPACITY,MATCH($C37,CAPACITYLIST,0),Q$3))</f>
        <v>L50X50X5</v>
      </c>
      <c r="R37" s="43">
        <f t="shared" ca="1" si="49"/>
        <v>112.84699999999998</v>
      </c>
      <c r="S37" s="43">
        <f t="shared" ca="1" si="49"/>
        <v>33.959537572254334</v>
      </c>
      <c r="T37" s="43">
        <f t="shared" ca="1" si="49"/>
        <v>30.563583815028903</v>
      </c>
      <c r="U37" s="43">
        <f t="shared" ca="1" si="49"/>
        <v>0</v>
      </c>
      <c r="V37" s="43">
        <f t="shared" ca="1" si="49"/>
        <v>0</v>
      </c>
      <c r="X37" s="44">
        <f ca="1">IF(ABS(G37)&gt;$X$4*$R37,ABS(G37),"-")</f>
        <v>6.5389999999999997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69">
        <f t="shared" ref="AD37:AF37" ca="1" si="50">IF(COUNT($X37:$AB37)&gt;0,IF(G37&gt;0,CEILING(G37,5),FLOOR(G37,5)),"")</f>
        <v>10</v>
      </c>
      <c r="AE37" s="69">
        <f t="shared" ca="1" si="50"/>
        <v>5</v>
      </c>
      <c r="AF37" s="69">
        <f t="shared" ca="1" si="50"/>
        <v>5</v>
      </c>
      <c r="AG37" s="69">
        <f t="shared" ref="AG37:AH37" ca="1" si="51">IF(COUNT($X37:$AB37)&gt;0,IF(K37&gt;0,CEILING(K37,5),FLOOR(K37,5)),"")</f>
        <v>0</v>
      </c>
      <c r="AH37" s="69">
        <f t="shared" ca="1" si="51"/>
        <v>0</v>
      </c>
    </row>
    <row r="38" spans="1:34" ht="15" customHeight="1" x14ac:dyDescent="0.25">
      <c r="A38" s="69">
        <f t="shared" ref="A38:B38" si="52">D37</f>
        <v>179</v>
      </c>
      <c r="B38" s="69">
        <f t="shared" si="52"/>
        <v>96</v>
      </c>
      <c r="D38" s="72"/>
      <c r="E38" s="72"/>
      <c r="F38" s="72"/>
      <c r="G38" s="72" t="s">
        <v>112</v>
      </c>
      <c r="H38" s="72" t="s">
        <v>108</v>
      </c>
      <c r="I38" s="72" t="s">
        <v>119</v>
      </c>
      <c r="J38" s="72" t="s">
        <v>535</v>
      </c>
      <c r="K38" s="72" t="s">
        <v>9</v>
      </c>
      <c r="L38" s="72" t="s">
        <v>9</v>
      </c>
      <c r="M38" s="72"/>
    </row>
    <row r="39" spans="1:34" x14ac:dyDescent="0.25">
      <c r="A39" s="69">
        <f t="shared" ref="A39:B39" si="53">D37</f>
        <v>179</v>
      </c>
      <c r="B39" s="69">
        <f t="shared" si="53"/>
        <v>96</v>
      </c>
      <c r="D39" s="72"/>
      <c r="E39" s="72"/>
      <c r="F39" s="72" t="s">
        <v>10</v>
      </c>
      <c r="G39" s="72">
        <v>-2.5409999999999999</v>
      </c>
      <c r="H39" s="72">
        <v>-1.1259999999999999</v>
      </c>
      <c r="I39" s="72">
        <v>-0.33600000000000002</v>
      </c>
      <c r="J39" s="72">
        <v>-1E-3</v>
      </c>
      <c r="K39" s="72">
        <v>0</v>
      </c>
      <c r="L39" s="72">
        <v>0</v>
      </c>
      <c r="M39" s="72"/>
      <c r="Q39" s="69" t="str">
        <f t="shared" ref="Q39:V39" ca="1" si="54">IF($F39=" -ve",INDEX(CAPACITY,MATCH(OFFSET($C39,-2,0),CAPACITYLIST,0),Q$3),INDEX(CAPACITY,MATCH($C39,CAPACITYLIST,0),Q$3))</f>
        <v>L50X50X5</v>
      </c>
      <c r="R39" s="43">
        <f t="shared" ca="1" si="54"/>
        <v>112.84699999999998</v>
      </c>
      <c r="S39" s="43">
        <f t="shared" ca="1" si="54"/>
        <v>33.959537572254334</v>
      </c>
      <c r="T39" s="43">
        <f t="shared" ca="1" si="54"/>
        <v>30.563583815028903</v>
      </c>
      <c r="U39" s="43">
        <f t="shared" ca="1" si="54"/>
        <v>0</v>
      </c>
      <c r="V39" s="43">
        <f t="shared" ca="1" si="54"/>
        <v>0</v>
      </c>
      <c r="X39" s="44" t="str">
        <f ca="1">IF(ABS(G39)&gt;$X$4*$R39,ABS(G39),"-")</f>
        <v>-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69" t="str">
        <f t="shared" ref="AD39:AF39" ca="1" si="55">IF(COUNT($X39:$AB39)&gt;0,IF(G39&gt;0,CEILING(G39,5),FLOOR(G39,5)),"")</f>
        <v/>
      </c>
      <c r="AE39" s="69" t="str">
        <f t="shared" ca="1" si="55"/>
        <v/>
      </c>
      <c r="AF39" s="69" t="str">
        <f t="shared" ca="1" si="55"/>
        <v/>
      </c>
      <c r="AG39" s="69" t="str">
        <f t="shared" ref="AG39:AH39" ca="1" si="56">IF(COUNT($X39:$AB39)&gt;0,IF(K39&gt;0,CEILING(K39,5),FLOOR(K39,5)),"")</f>
        <v/>
      </c>
      <c r="AH39" s="69" t="str">
        <f t="shared" ca="1" si="56"/>
        <v/>
      </c>
    </row>
    <row r="40" spans="1:34" ht="15" customHeight="1" x14ac:dyDescent="0.25">
      <c r="A40" s="69">
        <f t="shared" ref="A40:B40" si="57">D37</f>
        <v>179</v>
      </c>
      <c r="B40" s="69">
        <f t="shared" si="57"/>
        <v>96</v>
      </c>
      <c r="D40" s="72"/>
      <c r="E40" s="72"/>
      <c r="F40" s="72"/>
      <c r="G40" s="72" t="s">
        <v>120</v>
      </c>
      <c r="H40" s="72" t="s">
        <v>103</v>
      </c>
      <c r="I40" s="72" t="s">
        <v>107</v>
      </c>
      <c r="J40" s="72" t="s">
        <v>131</v>
      </c>
      <c r="K40" s="72" t="s">
        <v>9</v>
      </c>
      <c r="L40" s="72" t="s">
        <v>9</v>
      </c>
      <c r="M40" s="72"/>
    </row>
    <row r="41" spans="1:34" ht="15" customHeight="1" x14ac:dyDescent="0.25">
      <c r="A41" s="69">
        <f t="shared" ref="A41:B41" si="58">D41</f>
        <v>179</v>
      </c>
      <c r="B41" s="69">
        <f t="shared" si="58"/>
        <v>102</v>
      </c>
      <c r="C41" s="69" t="str">
        <f>INDEX(BEAMPROP,MATCH(D41,BLIST,0),2)</f>
        <v>L50X50X5</v>
      </c>
      <c r="D41" s="72">
        <v>179</v>
      </c>
      <c r="E41" s="72">
        <v>102</v>
      </c>
      <c r="F41" s="72" t="s">
        <v>8</v>
      </c>
      <c r="G41" s="72">
        <v>5.9089999999999998</v>
      </c>
      <c r="H41" s="72">
        <v>0.72799999999999998</v>
      </c>
      <c r="I41" s="72">
        <v>0.33600000000000002</v>
      </c>
      <c r="J41" s="72">
        <v>1E-3</v>
      </c>
      <c r="K41" s="72">
        <v>1E-3</v>
      </c>
      <c r="L41" s="72">
        <v>1.1850000000000001</v>
      </c>
      <c r="M41" s="72"/>
      <c r="Q41" s="69" t="str">
        <f t="shared" ref="Q41:V41" ca="1" si="59">IF($F41=" -ve",INDEX(CAPACITY,MATCH(OFFSET($C41,-2,0),CAPACITYLIST,0),Q$3),INDEX(CAPACITY,MATCH($C41,CAPACITYLIST,0),Q$3))</f>
        <v>L50X50X5</v>
      </c>
      <c r="R41" s="43">
        <f t="shared" ca="1" si="59"/>
        <v>112.84699999999998</v>
      </c>
      <c r="S41" s="43">
        <f t="shared" ca="1" si="59"/>
        <v>33.959537572254334</v>
      </c>
      <c r="T41" s="43">
        <f t="shared" ca="1" si="59"/>
        <v>30.563583815028903</v>
      </c>
      <c r="U41" s="43">
        <f t="shared" ca="1" si="59"/>
        <v>0</v>
      </c>
      <c r="V41" s="43">
        <f t="shared" ca="1" si="59"/>
        <v>0</v>
      </c>
      <c r="X41" s="44">
        <f ca="1">IF(ABS(G41)&gt;$X$4*$R41,ABS(G41),"-")</f>
        <v>5.9089999999999998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>
        <f ca="1">IF(ABS(K41)&gt;$AA$4*U41,ABS(K41),"-")</f>
        <v>1E-3</v>
      </c>
      <c r="AB41" s="44">
        <f ca="1">IF(ABS(L41)&gt;$AB$4*V41,ABS(L41),"-")</f>
        <v>1.1850000000000001</v>
      </c>
      <c r="AD41" s="69">
        <f t="shared" ref="AD41:AF41" ca="1" si="60">IF(COUNT($X41:$AB41)&gt;0,IF(G41&gt;0,CEILING(G41,5),FLOOR(G41,5)),"")</f>
        <v>10</v>
      </c>
      <c r="AE41" s="69">
        <f t="shared" ca="1" si="60"/>
        <v>5</v>
      </c>
      <c r="AF41" s="69">
        <f t="shared" ca="1" si="60"/>
        <v>5</v>
      </c>
      <c r="AG41" s="69">
        <f t="shared" ref="AG41:AH41" ca="1" si="61">IF(COUNT($X41:$AB41)&gt;0,IF(K41&gt;0,CEILING(K41,5),FLOOR(K41,5)),"")</f>
        <v>5</v>
      </c>
      <c r="AH41" s="69">
        <f t="shared" ca="1" si="61"/>
        <v>5</v>
      </c>
    </row>
    <row r="42" spans="1:34" ht="15" customHeight="1" x14ac:dyDescent="0.25">
      <c r="A42" s="69">
        <f t="shared" ref="A42:B42" si="62">D41</f>
        <v>179</v>
      </c>
      <c r="B42" s="69">
        <f t="shared" si="62"/>
        <v>102</v>
      </c>
      <c r="D42" s="72"/>
      <c r="E42" s="72"/>
      <c r="F42" s="72"/>
      <c r="G42" s="72" t="s">
        <v>112</v>
      </c>
      <c r="H42" s="72" t="s">
        <v>108</v>
      </c>
      <c r="I42" s="72" t="s">
        <v>116</v>
      </c>
      <c r="J42" s="72" t="s">
        <v>535</v>
      </c>
      <c r="K42" s="72" t="s">
        <v>535</v>
      </c>
      <c r="L42" s="72" t="s">
        <v>103</v>
      </c>
      <c r="M42" s="72"/>
    </row>
    <row r="43" spans="1:34" x14ac:dyDescent="0.25">
      <c r="A43" s="69">
        <f t="shared" ref="A43:B43" si="63">D41</f>
        <v>179</v>
      </c>
      <c r="B43" s="69">
        <f t="shared" si="63"/>
        <v>102</v>
      </c>
      <c r="D43" s="72"/>
      <c r="E43" s="72"/>
      <c r="F43" s="72" t="s">
        <v>10</v>
      </c>
      <c r="G43" s="72">
        <v>-2.9609999999999999</v>
      </c>
      <c r="H43" s="72">
        <v>-0.45500000000000002</v>
      </c>
      <c r="I43" s="72">
        <v>-0.33600000000000002</v>
      </c>
      <c r="J43" s="72">
        <v>-1E-3</v>
      </c>
      <c r="K43" s="72">
        <v>-1E-3</v>
      </c>
      <c r="L43" s="72">
        <v>-1.595</v>
      </c>
      <c r="M43" s="72"/>
      <c r="Q43" s="69" t="str">
        <f t="shared" ref="Q43:V43" ca="1" si="64">IF($F43=" -ve",INDEX(CAPACITY,MATCH(OFFSET($C43,-2,0),CAPACITYLIST,0),Q$3),INDEX(CAPACITY,MATCH($C43,CAPACITYLIST,0),Q$3))</f>
        <v>L50X50X5</v>
      </c>
      <c r="R43" s="43">
        <f t="shared" ca="1" si="64"/>
        <v>112.84699999999998</v>
      </c>
      <c r="S43" s="43">
        <f t="shared" ca="1" si="64"/>
        <v>33.959537572254334</v>
      </c>
      <c r="T43" s="43">
        <f t="shared" ca="1" si="64"/>
        <v>30.563583815028903</v>
      </c>
      <c r="U43" s="43">
        <f t="shared" ca="1" si="64"/>
        <v>0</v>
      </c>
      <c r="V43" s="43">
        <f t="shared" ca="1" si="64"/>
        <v>0</v>
      </c>
      <c r="X43" s="44" t="str">
        <f ca="1">IF(ABS(G43)&gt;$X$4*$R43,ABS(G43),"-")</f>
        <v>-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>
        <f ca="1">IF(ABS(K43)&gt;$AA$4*U43,ABS(K43),"-")</f>
        <v>1E-3</v>
      </c>
      <c r="AB43" s="44">
        <f ca="1">IF(ABS(L43)&gt;$AB$4*V43,ABS(L43),"-")</f>
        <v>1.595</v>
      </c>
      <c r="AD43" s="69">
        <f t="shared" ref="AD43:AF43" ca="1" si="65">IF(COUNT($X43:$AB43)&gt;0,IF(G43&gt;0,CEILING(G43,5),FLOOR(G43,5)),"")</f>
        <v>-5</v>
      </c>
      <c r="AE43" s="69">
        <f t="shared" ca="1" si="65"/>
        <v>-5</v>
      </c>
      <c r="AF43" s="69">
        <f t="shared" ca="1" si="65"/>
        <v>-5</v>
      </c>
      <c r="AG43" s="69">
        <f t="shared" ref="AG43:AH43" ca="1" si="66">IF(COUNT($X43:$AB43)&gt;0,IF(K43&gt;0,CEILING(K43,5),FLOOR(K43,5)),"")</f>
        <v>-5</v>
      </c>
      <c r="AH43" s="69">
        <f t="shared" ca="1" si="66"/>
        <v>-5</v>
      </c>
    </row>
    <row r="44" spans="1:34" ht="15" customHeight="1" x14ac:dyDescent="0.25">
      <c r="A44" s="69">
        <f t="shared" ref="A44:B44" si="67">D41</f>
        <v>179</v>
      </c>
      <c r="B44" s="69">
        <f t="shared" si="67"/>
        <v>102</v>
      </c>
      <c r="D44" s="72"/>
      <c r="E44" s="72"/>
      <c r="F44" s="72"/>
      <c r="G44" s="72" t="s">
        <v>120</v>
      </c>
      <c r="H44" s="72" t="s">
        <v>103</v>
      </c>
      <c r="I44" s="72" t="s">
        <v>115</v>
      </c>
      <c r="J44" s="72" t="s">
        <v>131</v>
      </c>
      <c r="K44" s="72" t="s">
        <v>131</v>
      </c>
      <c r="L44" s="72" t="s">
        <v>108</v>
      </c>
      <c r="M44" s="72"/>
    </row>
    <row r="45" spans="1:34" x14ac:dyDescent="0.25">
      <c r="A45" s="69">
        <f t="shared" ref="A45:B45" si="68">D45</f>
        <v>180</v>
      </c>
      <c r="B45" s="69">
        <f t="shared" si="68"/>
        <v>93</v>
      </c>
      <c r="C45" s="69" t="str">
        <f>INDEX(BEAMPROP,MATCH(D45,BLIST,0),2)</f>
        <v>L50X50X5</v>
      </c>
      <c r="D45" s="72">
        <v>180</v>
      </c>
      <c r="E45" s="72">
        <v>93</v>
      </c>
      <c r="F45" s="72" t="s">
        <v>8</v>
      </c>
      <c r="G45" s="72">
        <v>7.6959999999999997</v>
      </c>
      <c r="H45" s="72">
        <v>1.4259999999999999</v>
      </c>
      <c r="I45" s="72">
        <v>0.33600000000000002</v>
      </c>
      <c r="J45" s="72">
        <v>1E-3</v>
      </c>
      <c r="K45" s="72">
        <v>0</v>
      </c>
      <c r="L45" s="72">
        <v>0</v>
      </c>
      <c r="M45" s="72"/>
      <c r="Q45" s="69" t="str">
        <f t="shared" ref="Q45:V45" ca="1" si="69">IF($F45=" -ve",INDEX(CAPACITY,MATCH(OFFSET($C45,-2,0),CAPACITYLIST,0),Q$3),INDEX(CAPACITY,MATCH($C45,CAPACITYLIST,0),Q$3))</f>
        <v>L50X50X5</v>
      </c>
      <c r="R45" s="43">
        <f t="shared" ca="1" si="69"/>
        <v>112.84699999999998</v>
      </c>
      <c r="S45" s="43">
        <f t="shared" ca="1" si="69"/>
        <v>33.959537572254334</v>
      </c>
      <c r="T45" s="43">
        <f t="shared" ca="1" si="69"/>
        <v>30.563583815028903</v>
      </c>
      <c r="U45" s="43">
        <f t="shared" ca="1" si="69"/>
        <v>0</v>
      </c>
      <c r="V45" s="43">
        <f t="shared" ca="1" si="69"/>
        <v>0</v>
      </c>
      <c r="X45" s="44">
        <f ca="1">IF(ABS(G45)&gt;$X$4*$R45,ABS(G45),"-")</f>
        <v>7.6959999999999997</v>
      </c>
      <c r="Y45" s="44" t="str">
        <f ca="1">IF(ABS(H45)&gt;$Y$4*S45,ABS(H45),"-")</f>
        <v>-</v>
      </c>
      <c r="Z45" s="44" t="str">
        <f ca="1">IF(ABS(I45)&gt;$Z$4*T45,ABS(I45),"-")</f>
        <v>-</v>
      </c>
      <c r="AA45" s="44" t="str">
        <f ca="1">IF(ABS(K45)&gt;$AA$4*U45,ABS(K45),"-")</f>
        <v>-</v>
      </c>
      <c r="AB45" s="44" t="str">
        <f ca="1">IF(ABS(L45)&gt;$AB$4*V45,ABS(L45),"-")</f>
        <v>-</v>
      </c>
      <c r="AD45" s="69">
        <f t="shared" ref="AD45:AF45" ca="1" si="70">IF(COUNT($X45:$AB45)&gt;0,IF(G45&gt;0,CEILING(G45,5),FLOOR(G45,5)),"")</f>
        <v>10</v>
      </c>
      <c r="AE45" s="69">
        <f t="shared" ca="1" si="70"/>
        <v>5</v>
      </c>
      <c r="AF45" s="69">
        <f t="shared" ca="1" si="70"/>
        <v>5</v>
      </c>
      <c r="AG45" s="69">
        <f t="shared" ref="AG45:AH45" ca="1" si="71">IF(COUNT($X45:$AB45)&gt;0,IF(K45&gt;0,CEILING(K45,5),FLOOR(K45,5)),"")</f>
        <v>0</v>
      </c>
      <c r="AH45" s="69">
        <f t="shared" ca="1" si="71"/>
        <v>0</v>
      </c>
    </row>
    <row r="46" spans="1:34" ht="15" customHeight="1" x14ac:dyDescent="0.25">
      <c r="A46" s="69">
        <f t="shared" ref="A46:B46" si="72">D45</f>
        <v>180</v>
      </c>
      <c r="B46" s="69">
        <f t="shared" si="72"/>
        <v>93</v>
      </c>
      <c r="D46" s="72"/>
      <c r="E46" s="72"/>
      <c r="F46" s="72"/>
      <c r="G46" s="72" t="s">
        <v>106</v>
      </c>
      <c r="H46" s="72" t="s">
        <v>106</v>
      </c>
      <c r="I46" s="72" t="s">
        <v>115</v>
      </c>
      <c r="J46" s="72" t="s">
        <v>116</v>
      </c>
      <c r="K46" s="72" t="s">
        <v>9</v>
      </c>
      <c r="L46" s="72" t="s">
        <v>9</v>
      </c>
      <c r="M46" s="72"/>
    </row>
    <row r="47" spans="1:34" x14ac:dyDescent="0.25">
      <c r="A47" s="69">
        <f t="shared" ref="A47:B47" si="73">D45</f>
        <v>180</v>
      </c>
      <c r="B47" s="69">
        <f t="shared" si="73"/>
        <v>93</v>
      </c>
      <c r="D47" s="72"/>
      <c r="E47" s="72"/>
      <c r="F47" s="72" t="s">
        <v>10</v>
      </c>
      <c r="G47" s="72">
        <v>-1.409</v>
      </c>
      <c r="H47" s="72">
        <v>-1.099</v>
      </c>
      <c r="I47" s="72">
        <v>-0.33600000000000002</v>
      </c>
      <c r="J47" s="72">
        <v>-1E-3</v>
      </c>
      <c r="K47" s="72">
        <v>0</v>
      </c>
      <c r="L47" s="72">
        <v>0</v>
      </c>
      <c r="M47" s="72"/>
      <c r="Q47" s="69" t="str">
        <f t="shared" ref="Q47:V47" ca="1" si="74">IF($F47=" -ve",INDEX(CAPACITY,MATCH(OFFSET($C47,-2,0),CAPACITYLIST,0),Q$3),INDEX(CAPACITY,MATCH($C47,CAPACITYLIST,0),Q$3))</f>
        <v>L50X50X5</v>
      </c>
      <c r="R47" s="43">
        <f t="shared" ca="1" si="74"/>
        <v>112.84699999999998</v>
      </c>
      <c r="S47" s="43">
        <f t="shared" ca="1" si="74"/>
        <v>33.959537572254334</v>
      </c>
      <c r="T47" s="43">
        <f t="shared" ca="1" si="74"/>
        <v>30.563583815028903</v>
      </c>
      <c r="U47" s="43">
        <f t="shared" ca="1" si="74"/>
        <v>0</v>
      </c>
      <c r="V47" s="43">
        <f t="shared" ca="1" si="74"/>
        <v>0</v>
      </c>
      <c r="X47" s="44" t="str">
        <f ca="1">IF(ABS(G47)&gt;$X$4*$R47,ABS(G47),"-")</f>
        <v>-</v>
      </c>
      <c r="Y47" s="44" t="str">
        <f ca="1">IF(ABS(H47)&gt;$Y$4*S47,ABS(H47),"-")</f>
        <v>-</v>
      </c>
      <c r="Z47" s="44" t="str">
        <f ca="1">IF(ABS(I47)&gt;$Z$4*T47,ABS(I47),"-")</f>
        <v>-</v>
      </c>
      <c r="AA47" s="44" t="str">
        <f ca="1">IF(ABS(K47)&gt;$AA$4*U47,ABS(K47),"-")</f>
        <v>-</v>
      </c>
      <c r="AB47" s="44" t="str">
        <f ca="1">IF(ABS(L47)&gt;$AB$4*V47,ABS(L47),"-")</f>
        <v>-</v>
      </c>
      <c r="AD47" s="69" t="str">
        <f t="shared" ref="AD47:AF47" ca="1" si="75">IF(COUNT($X47:$AB47)&gt;0,IF(G47&gt;0,CEILING(G47,5),FLOOR(G47,5)),"")</f>
        <v/>
      </c>
      <c r="AE47" s="69" t="str">
        <f t="shared" ca="1" si="75"/>
        <v/>
      </c>
      <c r="AF47" s="69" t="str">
        <f t="shared" ca="1" si="75"/>
        <v/>
      </c>
      <c r="AG47" s="69" t="str">
        <f t="shared" ref="AG47:AH47" ca="1" si="76">IF(COUNT($X47:$AB47)&gt;0,IF(K47&gt;0,CEILING(K47,5),FLOOR(K47,5)),"")</f>
        <v/>
      </c>
      <c r="AH47" s="69" t="str">
        <f t="shared" ca="1" si="76"/>
        <v/>
      </c>
    </row>
    <row r="48" spans="1:34" ht="15" customHeight="1" x14ac:dyDescent="0.25">
      <c r="A48" s="69">
        <f t="shared" ref="A48:B48" si="77">D45</f>
        <v>180</v>
      </c>
      <c r="B48" s="69">
        <f t="shared" si="77"/>
        <v>93</v>
      </c>
      <c r="D48" s="72"/>
      <c r="E48" s="72"/>
      <c r="F48" s="72"/>
      <c r="G48" s="72" t="s">
        <v>125</v>
      </c>
      <c r="H48" s="72" t="s">
        <v>125</v>
      </c>
      <c r="I48" s="72" t="s">
        <v>116</v>
      </c>
      <c r="J48" s="72" t="s">
        <v>517</v>
      </c>
      <c r="K48" s="72" t="s">
        <v>9</v>
      </c>
      <c r="L48" s="72" t="s">
        <v>9</v>
      </c>
      <c r="M48" s="72"/>
    </row>
    <row r="49" spans="1:34" x14ac:dyDescent="0.25">
      <c r="A49" s="69">
        <f t="shared" ref="A49:B49" si="78">D49</f>
        <v>180</v>
      </c>
      <c r="B49" s="69">
        <f t="shared" si="78"/>
        <v>99</v>
      </c>
      <c r="C49" s="69" t="str">
        <f>INDEX(BEAMPROP,MATCH(D49,BLIST,0),2)</f>
        <v>L50X50X5</v>
      </c>
      <c r="D49" s="72">
        <v>180</v>
      </c>
      <c r="E49" s="72">
        <v>99</v>
      </c>
      <c r="F49" s="72" t="s">
        <v>8</v>
      </c>
      <c r="G49" s="72">
        <v>7.0659999999999998</v>
      </c>
      <c r="H49" s="72">
        <v>0.755</v>
      </c>
      <c r="I49" s="72">
        <v>0.33600000000000002</v>
      </c>
      <c r="J49" s="72">
        <v>1E-3</v>
      </c>
      <c r="K49" s="72">
        <v>1E-3</v>
      </c>
      <c r="L49" s="72">
        <v>1.1459999999999999</v>
      </c>
      <c r="M49" s="72"/>
      <c r="Q49" s="69" t="str">
        <f t="shared" ref="Q49:V63" ca="1" si="79">IF($F49=" -ve",INDEX(CAPACITY,MATCH(OFFSET($C49,-2,0),CAPACITYLIST,0),Q$3),INDEX(CAPACITY,MATCH($C49,CAPACITYLIST,0),Q$3))</f>
        <v>L50X50X5</v>
      </c>
      <c r="R49" s="43">
        <f t="shared" ca="1" si="79"/>
        <v>112.84699999999998</v>
      </c>
      <c r="S49" s="43">
        <f t="shared" ca="1" si="79"/>
        <v>33.959537572254334</v>
      </c>
      <c r="T49" s="43">
        <f t="shared" ca="1" si="79"/>
        <v>30.563583815028903</v>
      </c>
      <c r="U49" s="43">
        <f t="shared" ca="1" si="79"/>
        <v>0</v>
      </c>
      <c r="V49" s="43">
        <f t="shared" ca="1" si="79"/>
        <v>0</v>
      </c>
      <c r="X49" s="44">
        <f ca="1">IF(ABS(G49)&gt;$X$4*$R49,ABS(G49),"-")</f>
        <v>7.0659999999999998</v>
      </c>
      <c r="Y49" s="44" t="str">
        <f ca="1">IF(ABS(H49)&gt;$Y$4*S49,ABS(H49),"-")</f>
        <v>-</v>
      </c>
      <c r="Z49" s="44" t="str">
        <f ca="1">IF(ABS(I49)&gt;$Z$4*T49,ABS(I49),"-")</f>
        <v>-</v>
      </c>
      <c r="AA49" s="44">
        <f ca="1">IF(ABS(K49)&gt;$AA$4*U49,ABS(K49),"-")</f>
        <v>1E-3</v>
      </c>
      <c r="AB49" s="44">
        <f ca="1">IF(ABS(L49)&gt;$AB$4*V49,ABS(L49),"-")</f>
        <v>1.1459999999999999</v>
      </c>
      <c r="AD49" s="69">
        <f t="shared" ref="AD49:AF49" ca="1" si="80">IF(COUNT($X49:$AB49)&gt;0,IF(G49&gt;0,CEILING(G49,5),FLOOR(G49,5)),"")</f>
        <v>10</v>
      </c>
      <c r="AE49" s="69">
        <f t="shared" ca="1" si="80"/>
        <v>5</v>
      </c>
      <c r="AF49" s="69">
        <f t="shared" ca="1" si="80"/>
        <v>5</v>
      </c>
      <c r="AG49" s="69">
        <f t="shared" ref="AG49:AH49" ca="1" si="81">IF(COUNT($X49:$AB49)&gt;0,IF(K49&gt;0,CEILING(K49,5),FLOOR(K49,5)),"")</f>
        <v>5</v>
      </c>
      <c r="AH49" s="69">
        <f t="shared" ca="1" si="81"/>
        <v>5</v>
      </c>
    </row>
    <row r="50" spans="1:34" ht="15" customHeight="1" x14ac:dyDescent="0.25">
      <c r="A50" s="69">
        <f t="shared" ref="A50:B50" si="82">D49</f>
        <v>180</v>
      </c>
      <c r="B50" s="69">
        <f t="shared" si="82"/>
        <v>99</v>
      </c>
      <c r="D50" s="72"/>
      <c r="E50" s="72"/>
      <c r="F50" s="72"/>
      <c r="G50" s="72" t="s">
        <v>106</v>
      </c>
      <c r="H50" s="72" t="s">
        <v>106</v>
      </c>
      <c r="I50" s="72" t="s">
        <v>107</v>
      </c>
      <c r="J50" s="72" t="s">
        <v>116</v>
      </c>
      <c r="K50" s="72" t="s">
        <v>131</v>
      </c>
      <c r="L50" s="72" t="s">
        <v>125</v>
      </c>
      <c r="M50" s="72"/>
    </row>
    <row r="51" spans="1:34" x14ac:dyDescent="0.25">
      <c r="A51" s="69">
        <f t="shared" ref="A51:B51" si="83">D49</f>
        <v>180</v>
      </c>
      <c r="B51" s="69">
        <f t="shared" si="83"/>
        <v>99</v>
      </c>
      <c r="D51" s="72"/>
      <c r="E51" s="72"/>
      <c r="F51" s="72" t="s">
        <v>10</v>
      </c>
      <c r="G51" s="72">
        <v>-1.829</v>
      </c>
      <c r="H51" s="72">
        <v>-0.42799999999999999</v>
      </c>
      <c r="I51" s="72">
        <v>-0.33600000000000002</v>
      </c>
      <c r="J51" s="72">
        <v>-1E-3</v>
      </c>
      <c r="K51" s="72">
        <v>-1E-3</v>
      </c>
      <c r="L51" s="72">
        <v>-1.6359999999999999</v>
      </c>
      <c r="M51" s="72"/>
      <c r="Q51" s="69" t="str">
        <f t="shared" ca="1" si="79"/>
        <v>L50X50X5</v>
      </c>
      <c r="R51" s="43">
        <f t="shared" ca="1" si="79"/>
        <v>112.84699999999998</v>
      </c>
      <c r="S51" s="43">
        <f t="shared" ca="1" si="79"/>
        <v>33.959537572254334</v>
      </c>
      <c r="T51" s="43">
        <f t="shared" ca="1" si="79"/>
        <v>30.563583815028903</v>
      </c>
      <c r="U51" s="43">
        <f t="shared" ca="1" si="79"/>
        <v>0</v>
      </c>
      <c r="V51" s="43">
        <f t="shared" ca="1" si="79"/>
        <v>0</v>
      </c>
      <c r="X51" s="44" t="str">
        <f ca="1">IF(ABS(G51)&gt;$X$4*$R51,ABS(G51),"-")</f>
        <v>-</v>
      </c>
      <c r="Y51" s="44" t="str">
        <f ca="1">IF(ABS(H51)&gt;$Y$4*S51,ABS(H51),"-")</f>
        <v>-</v>
      </c>
      <c r="Z51" s="44" t="str">
        <f ca="1">IF(ABS(I51)&gt;$Z$4*T51,ABS(I51),"-")</f>
        <v>-</v>
      </c>
      <c r="AA51" s="44">
        <f ca="1">IF(ABS(K51)&gt;$AA$4*U51,ABS(K51),"-")</f>
        <v>1E-3</v>
      </c>
      <c r="AB51" s="44">
        <f ca="1">IF(ABS(L51)&gt;$AB$4*V51,ABS(L51),"-")</f>
        <v>1.6359999999999999</v>
      </c>
      <c r="AD51" s="69">
        <f t="shared" ref="AD51:AF51" ca="1" si="84">IF(COUNT($X51:$AB51)&gt;0,IF(G51&gt;0,CEILING(G51,5),FLOOR(G51,5)),"")</f>
        <v>-5</v>
      </c>
      <c r="AE51" s="69">
        <f t="shared" ca="1" si="84"/>
        <v>-5</v>
      </c>
      <c r="AF51" s="69">
        <f t="shared" ca="1" si="84"/>
        <v>-5</v>
      </c>
      <c r="AG51" s="69">
        <f t="shared" ref="AG51:AH51" ca="1" si="85">IF(COUNT($X51:$AB51)&gt;0,IF(K51&gt;0,CEILING(K51,5),FLOOR(K51,5)),"")</f>
        <v>-5</v>
      </c>
      <c r="AH51" s="69">
        <f t="shared" ca="1" si="85"/>
        <v>-5</v>
      </c>
    </row>
    <row r="52" spans="1:34" ht="15" customHeight="1" x14ac:dyDescent="0.25">
      <c r="A52" s="69">
        <f t="shared" ref="A52" si="86">D49</f>
        <v>180</v>
      </c>
      <c r="B52" s="69">
        <f>E49</f>
        <v>99</v>
      </c>
      <c r="D52" s="72"/>
      <c r="E52" s="72"/>
      <c r="F52" s="72"/>
      <c r="G52" s="72" t="s">
        <v>125</v>
      </c>
      <c r="H52" s="72" t="s">
        <v>125</v>
      </c>
      <c r="I52" s="72" t="s">
        <v>119</v>
      </c>
      <c r="J52" s="72" t="s">
        <v>517</v>
      </c>
      <c r="K52" s="72" t="s">
        <v>535</v>
      </c>
      <c r="L52" s="72" t="s">
        <v>106</v>
      </c>
      <c r="M52" s="72"/>
    </row>
    <row r="53" spans="1:34" x14ac:dyDescent="0.25">
      <c r="A53" s="69">
        <f>+D53</f>
        <v>190</v>
      </c>
      <c r="B53" s="69">
        <f>+E53</f>
        <v>65</v>
      </c>
      <c r="C53" s="69" t="str">
        <f>INDEX(BEAMPROP,MATCH(D53,BLIST,0),2)</f>
        <v>H150X75X5X7</v>
      </c>
      <c r="D53" s="72">
        <v>190</v>
      </c>
      <c r="E53" s="72">
        <v>65</v>
      </c>
      <c r="F53" s="72" t="s">
        <v>8</v>
      </c>
      <c r="G53" s="72">
        <v>0</v>
      </c>
      <c r="H53" s="72">
        <v>1.496</v>
      </c>
      <c r="I53" s="72">
        <v>0.26400000000000001</v>
      </c>
      <c r="J53" s="72">
        <v>0</v>
      </c>
      <c r="K53" s="72">
        <v>0</v>
      </c>
      <c r="L53" s="72">
        <v>0</v>
      </c>
      <c r="M53" s="72"/>
      <c r="Q53" s="69" t="str">
        <f t="shared" ca="1" si="79"/>
        <v>H150x75x5x7</v>
      </c>
      <c r="R53" s="43">
        <f t="shared" ca="1" si="79"/>
        <v>419.47500000000008</v>
      </c>
      <c r="S53" s="43">
        <f t="shared" ca="1" si="79"/>
        <v>97.124277456647391</v>
      </c>
      <c r="T53" s="43">
        <f t="shared" ca="1" si="79"/>
        <v>142.63005780346819</v>
      </c>
      <c r="U53" s="43">
        <f t="shared" ca="1" si="79"/>
        <v>4.6265625000000004</v>
      </c>
      <c r="V53" s="43">
        <f t="shared" ca="1" si="79"/>
        <v>23.075825000000002</v>
      </c>
      <c r="X53" s="44" t="str">
        <f t="shared" ref="X53" ca="1" si="87">IF(ABS(G53)&gt;$X$4*$R53,ABS(G53),"-")</f>
        <v>-</v>
      </c>
      <c r="Y53" s="44" t="str">
        <f t="shared" ref="Y53" ca="1" si="88">IF(ABS(H53)&gt;$Y$4*S53,ABS(H53),"-")</f>
        <v>-</v>
      </c>
      <c r="Z53" s="44" t="str">
        <f t="shared" ref="Z53" ca="1" si="89">IF(ABS(I53)&gt;$Z$4*T53,ABS(I53),"-")</f>
        <v>-</v>
      </c>
      <c r="AA53" s="44" t="str">
        <f t="shared" ref="AA53" ca="1" si="90">IF(ABS(K53)&gt;$AA$4*U53,ABS(K53),"-")</f>
        <v>-</v>
      </c>
      <c r="AB53" s="44" t="str">
        <f t="shared" ref="AB53" ca="1" si="91">IF(ABS(L53)&gt;$AB$4*V53,ABS(L53),"-")</f>
        <v>-</v>
      </c>
      <c r="AD53" s="69" t="str">
        <f t="shared" ref="AD53:AF53" ca="1" si="92">IF(COUNT($X53:$AB53)&gt;0,IF(G53&gt;0,CEILING(G53,5),FLOOR(G53,5)),"")</f>
        <v/>
      </c>
      <c r="AE53" s="69" t="str">
        <f t="shared" ca="1" si="92"/>
        <v/>
      </c>
      <c r="AF53" s="69" t="str">
        <f t="shared" ca="1" si="92"/>
        <v/>
      </c>
      <c r="AG53" s="69" t="str">
        <f t="shared" ref="AG53:AH53" ca="1" si="93">IF(COUNT($X53:$AB53)&gt;0,IF(K53&gt;0,CEILING(K53,5),FLOOR(K53,5)),"")</f>
        <v/>
      </c>
      <c r="AH53" s="69" t="str">
        <f t="shared" ca="1" si="93"/>
        <v/>
      </c>
    </row>
    <row r="54" spans="1:34" x14ac:dyDescent="0.25">
      <c r="A54" s="69">
        <f>+A53</f>
        <v>190</v>
      </c>
      <c r="B54" s="69">
        <f>+B53</f>
        <v>65</v>
      </c>
      <c r="D54" s="72"/>
      <c r="E54" s="72"/>
      <c r="F54" s="72"/>
      <c r="G54" s="72" t="s">
        <v>9</v>
      </c>
      <c r="H54" s="72" t="s">
        <v>124</v>
      </c>
      <c r="I54" s="72" t="s">
        <v>114</v>
      </c>
      <c r="J54" s="72" t="s">
        <v>108</v>
      </c>
      <c r="K54" s="72" t="s">
        <v>9</v>
      </c>
      <c r="L54" s="72" t="s">
        <v>9</v>
      </c>
      <c r="M54" s="72"/>
    </row>
    <row r="55" spans="1:34" x14ac:dyDescent="0.25">
      <c r="A55" s="69">
        <f t="shared" ref="A55:B56" si="94">+A54</f>
        <v>190</v>
      </c>
      <c r="B55" s="69">
        <f t="shared" si="94"/>
        <v>65</v>
      </c>
      <c r="D55" s="72"/>
      <c r="E55" s="72"/>
      <c r="F55" s="72" t="s">
        <v>10</v>
      </c>
      <c r="G55" s="72">
        <v>-6.0369999999999999</v>
      </c>
      <c r="H55" s="72">
        <v>-1.1379999999999999</v>
      </c>
      <c r="I55" s="72">
        <v>-0.27500000000000002</v>
      </c>
      <c r="J55" s="72">
        <v>-4.0000000000000001E-3</v>
      </c>
      <c r="K55" s="72">
        <v>0</v>
      </c>
      <c r="L55" s="72">
        <v>0</v>
      </c>
      <c r="M55" s="72"/>
      <c r="Q55" s="69" t="str">
        <f t="shared" ca="1" si="79"/>
        <v>H150x75x5x7</v>
      </c>
      <c r="R55" s="43">
        <f t="shared" ca="1" si="79"/>
        <v>419.47500000000008</v>
      </c>
      <c r="S55" s="43">
        <f t="shared" ca="1" si="79"/>
        <v>97.124277456647391</v>
      </c>
      <c r="T55" s="43">
        <f t="shared" ca="1" si="79"/>
        <v>142.63005780346819</v>
      </c>
      <c r="U55" s="43">
        <f t="shared" ca="1" si="79"/>
        <v>4.6265625000000004</v>
      </c>
      <c r="V55" s="43">
        <f t="shared" ca="1" si="79"/>
        <v>23.075825000000002</v>
      </c>
      <c r="X55" s="44" t="str">
        <f t="shared" ref="X55" ca="1" si="95">IF(ABS(G55)&gt;$X$4*$R55,ABS(G55),"-")</f>
        <v>-</v>
      </c>
      <c r="Y55" s="44" t="str">
        <f t="shared" ref="Y55" ca="1" si="96">IF(ABS(H55)&gt;$Y$4*S55,ABS(H55),"-")</f>
        <v>-</v>
      </c>
      <c r="Z55" s="44" t="str">
        <f t="shared" ref="Z55" ca="1" si="97">IF(ABS(I55)&gt;$Z$4*T55,ABS(I55),"-")</f>
        <v>-</v>
      </c>
      <c r="AA55" s="44" t="str">
        <f t="shared" ref="AA55" ca="1" si="98">IF(ABS(K55)&gt;$AA$4*U55,ABS(K55),"-")</f>
        <v>-</v>
      </c>
      <c r="AB55" s="44" t="str">
        <f t="shared" ref="AB55" ca="1" si="99">IF(ABS(L55)&gt;$AB$4*V55,ABS(L55),"-")</f>
        <v>-</v>
      </c>
      <c r="AD55" s="69" t="str">
        <f t="shared" ref="AD55:AF55" ca="1" si="100">IF(COUNT($X55:$AB55)&gt;0,IF(G55&gt;0,CEILING(G55,5),FLOOR(G55,5)),"")</f>
        <v/>
      </c>
      <c r="AE55" s="69" t="str">
        <f t="shared" ca="1" si="100"/>
        <v/>
      </c>
      <c r="AF55" s="69" t="str">
        <f t="shared" ca="1" si="100"/>
        <v/>
      </c>
      <c r="AG55" s="69" t="str">
        <f t="shared" ref="AG55:AH55" ca="1" si="101">IF(COUNT($X55:$AB55)&gt;0,IF(K55&gt;0,CEILING(K55,5),FLOOR(K55,5)),"")</f>
        <v/>
      </c>
      <c r="AH55" s="69" t="str">
        <f t="shared" ca="1" si="101"/>
        <v/>
      </c>
    </row>
    <row r="56" spans="1:34" x14ac:dyDescent="0.25">
      <c r="A56" s="69">
        <f t="shared" si="94"/>
        <v>190</v>
      </c>
      <c r="B56" s="69">
        <f t="shared" si="94"/>
        <v>65</v>
      </c>
      <c r="D56" s="72"/>
      <c r="E56" s="72"/>
      <c r="F56" s="72"/>
      <c r="G56" s="72" t="s">
        <v>104</v>
      </c>
      <c r="H56" s="72" t="s">
        <v>103</v>
      </c>
      <c r="I56" s="72" t="s">
        <v>113</v>
      </c>
      <c r="J56" s="72" t="s">
        <v>103</v>
      </c>
      <c r="K56" s="72" t="s">
        <v>9</v>
      </c>
      <c r="L56" s="72" t="s">
        <v>9</v>
      </c>
      <c r="M56" s="72"/>
    </row>
    <row r="57" spans="1:34" x14ac:dyDescent="0.25">
      <c r="A57" s="69">
        <f t="shared" ref="A57:B117" si="102">+D57</f>
        <v>190</v>
      </c>
      <c r="B57" s="69">
        <f t="shared" si="102"/>
        <v>108</v>
      </c>
      <c r="C57" s="69" t="str">
        <f>INDEX(BEAMPROP,MATCH(D57,BLIST,0),2)</f>
        <v>H150X75X5X7</v>
      </c>
      <c r="D57" s="72">
        <v>190</v>
      </c>
      <c r="E57" s="72">
        <v>108</v>
      </c>
      <c r="F57" s="72" t="s">
        <v>8</v>
      </c>
      <c r="G57" s="72">
        <v>0</v>
      </c>
      <c r="H57" s="72">
        <v>0.95899999999999996</v>
      </c>
      <c r="I57" s="72">
        <v>0.26500000000000001</v>
      </c>
      <c r="J57" s="72">
        <v>0</v>
      </c>
      <c r="K57" s="72">
        <v>0</v>
      </c>
      <c r="L57" s="72">
        <v>1.0429999999999999</v>
      </c>
      <c r="M57" s="72"/>
      <c r="Q57" s="69" t="str">
        <f t="shared" ca="1" si="79"/>
        <v>H150x75x5x7</v>
      </c>
      <c r="R57" s="43">
        <f t="shared" ca="1" si="79"/>
        <v>419.47500000000008</v>
      </c>
      <c r="S57" s="43">
        <f t="shared" ca="1" si="79"/>
        <v>97.124277456647391</v>
      </c>
      <c r="T57" s="43">
        <f t="shared" ca="1" si="79"/>
        <v>142.63005780346819</v>
      </c>
      <c r="U57" s="43">
        <f t="shared" ca="1" si="79"/>
        <v>4.6265625000000004</v>
      </c>
      <c r="V57" s="43">
        <f t="shared" ca="1" si="79"/>
        <v>23.075825000000002</v>
      </c>
      <c r="X57" s="44" t="str">
        <f t="shared" ref="X57" ca="1" si="103">IF(ABS(G57)&gt;$X$4*$R57,ABS(G57),"-")</f>
        <v>-</v>
      </c>
      <c r="Y57" s="44" t="str">
        <f t="shared" ref="Y57" ca="1" si="104">IF(ABS(H57)&gt;$Y$4*S57,ABS(H57),"-")</f>
        <v>-</v>
      </c>
      <c r="Z57" s="44" t="str">
        <f t="shared" ref="Z57" ca="1" si="105">IF(ABS(I57)&gt;$Z$4*T57,ABS(I57),"-")</f>
        <v>-</v>
      </c>
      <c r="AA57" s="44" t="str">
        <f t="shared" ref="AA57" ca="1" si="106">IF(ABS(K57)&gt;$AA$4*U57,ABS(K57),"-")</f>
        <v>-</v>
      </c>
      <c r="AB57" s="44" t="str">
        <f t="shared" ref="AB57" ca="1" si="107">IF(ABS(L57)&gt;$AB$4*V57,ABS(L57),"-")</f>
        <v>-</v>
      </c>
      <c r="AD57" s="69" t="str">
        <f t="shared" ref="AD57:AF57" ca="1" si="108">IF(COUNT($X57:$AB57)&gt;0,IF(G57&gt;0,CEILING(G57,5),FLOOR(G57,5)),"")</f>
        <v/>
      </c>
      <c r="AE57" s="69" t="str">
        <f t="shared" ca="1" si="108"/>
        <v/>
      </c>
      <c r="AF57" s="69" t="str">
        <f t="shared" ca="1" si="108"/>
        <v/>
      </c>
      <c r="AG57" s="69" t="str">
        <f t="shared" ref="AG57:AH57" ca="1" si="109">IF(COUNT($X57:$AB57)&gt;0,IF(K57&gt;0,CEILING(K57,5),FLOOR(K57,5)),"")</f>
        <v/>
      </c>
      <c r="AH57" s="69" t="str">
        <f t="shared" ca="1" si="109"/>
        <v/>
      </c>
    </row>
    <row r="58" spans="1:34" x14ac:dyDescent="0.25">
      <c r="A58" s="69">
        <f>+A57</f>
        <v>190</v>
      </c>
      <c r="B58" s="69">
        <f>+B57</f>
        <v>108</v>
      </c>
      <c r="D58" s="72"/>
      <c r="E58" s="72"/>
      <c r="F58" s="72"/>
      <c r="G58" s="72" t="s">
        <v>9</v>
      </c>
      <c r="H58" s="72" t="s">
        <v>124</v>
      </c>
      <c r="I58" s="72" t="s">
        <v>110</v>
      </c>
      <c r="J58" s="72" t="s">
        <v>108</v>
      </c>
      <c r="K58" s="72" t="s">
        <v>9</v>
      </c>
      <c r="L58" s="72" t="s">
        <v>103</v>
      </c>
      <c r="M58" s="72"/>
    </row>
    <row r="59" spans="1:34" x14ac:dyDescent="0.25">
      <c r="A59" s="69">
        <f t="shared" ref="A59:B60" si="110">+A58</f>
        <v>190</v>
      </c>
      <c r="B59" s="69">
        <f t="shared" si="110"/>
        <v>108</v>
      </c>
      <c r="D59" s="72"/>
      <c r="E59" s="72"/>
      <c r="F59" s="72" t="s">
        <v>10</v>
      </c>
      <c r="G59" s="72">
        <v>-6.5410000000000004</v>
      </c>
      <c r="H59" s="72">
        <v>-0.60099999999999998</v>
      </c>
      <c r="I59" s="72">
        <v>-0.27700000000000002</v>
      </c>
      <c r="J59" s="72">
        <v>-4.0000000000000001E-3</v>
      </c>
      <c r="K59" s="72">
        <v>-0.01</v>
      </c>
      <c r="L59" s="72">
        <v>-1.4730000000000001</v>
      </c>
      <c r="M59" s="72"/>
      <c r="Q59" s="69" t="str">
        <f t="shared" ca="1" si="79"/>
        <v>H150x75x5x7</v>
      </c>
      <c r="R59" s="43">
        <f t="shared" ca="1" si="79"/>
        <v>419.47500000000008</v>
      </c>
      <c r="S59" s="43">
        <f t="shared" ca="1" si="79"/>
        <v>97.124277456647391</v>
      </c>
      <c r="T59" s="43">
        <f t="shared" ca="1" si="79"/>
        <v>142.63005780346819</v>
      </c>
      <c r="U59" s="43">
        <f t="shared" ca="1" si="79"/>
        <v>4.6265625000000004</v>
      </c>
      <c r="V59" s="43">
        <f t="shared" ca="1" si="79"/>
        <v>23.075825000000002</v>
      </c>
      <c r="X59" s="44" t="str">
        <f t="shared" ref="X59" ca="1" si="111">IF(ABS(G59)&gt;$X$4*$R59,ABS(G59),"-")</f>
        <v>-</v>
      </c>
      <c r="Y59" s="44" t="str">
        <f t="shared" ref="Y59" ca="1" si="112">IF(ABS(H59)&gt;$Y$4*S59,ABS(H59),"-")</f>
        <v>-</v>
      </c>
      <c r="Z59" s="44" t="str">
        <f t="shared" ref="Z59" ca="1" si="113">IF(ABS(I59)&gt;$Z$4*T59,ABS(I59),"-")</f>
        <v>-</v>
      </c>
      <c r="AA59" s="44" t="str">
        <f t="shared" ref="AA59" ca="1" si="114">IF(ABS(K59)&gt;$AA$4*U59,ABS(K59),"-")</f>
        <v>-</v>
      </c>
      <c r="AB59" s="44" t="str">
        <f t="shared" ref="AB59" ca="1" si="115">IF(ABS(L59)&gt;$AB$4*V59,ABS(L59),"-")</f>
        <v>-</v>
      </c>
      <c r="AD59" s="69" t="str">
        <f t="shared" ref="AD59:AF59" ca="1" si="116">IF(COUNT($X59:$AB59)&gt;0,IF(G59&gt;0,CEILING(G59,5),FLOOR(G59,5)),"")</f>
        <v/>
      </c>
      <c r="AE59" s="69" t="str">
        <f t="shared" ca="1" si="116"/>
        <v/>
      </c>
      <c r="AF59" s="69" t="str">
        <f t="shared" ca="1" si="116"/>
        <v/>
      </c>
      <c r="AG59" s="69" t="str">
        <f t="shared" ref="AG59:AH59" ca="1" si="117">IF(COUNT($X59:$AB59)&gt;0,IF(K59&gt;0,CEILING(K59,5),FLOOR(K59,5)),"")</f>
        <v/>
      </c>
      <c r="AH59" s="69" t="str">
        <f t="shared" ca="1" si="117"/>
        <v/>
      </c>
    </row>
    <row r="60" spans="1:34" x14ac:dyDescent="0.25">
      <c r="A60" s="69">
        <f t="shared" si="110"/>
        <v>190</v>
      </c>
      <c r="B60" s="69">
        <f t="shared" si="110"/>
        <v>108</v>
      </c>
      <c r="D60" s="72"/>
      <c r="E60" s="72"/>
      <c r="F60" s="72"/>
      <c r="G60" s="72" t="s">
        <v>104</v>
      </c>
      <c r="H60" s="72" t="s">
        <v>103</v>
      </c>
      <c r="I60" s="72" t="s">
        <v>105</v>
      </c>
      <c r="J60" s="72" t="s">
        <v>103</v>
      </c>
      <c r="K60" s="72" t="s">
        <v>128</v>
      </c>
      <c r="L60" s="72" t="s">
        <v>124</v>
      </c>
      <c r="M60" s="72"/>
    </row>
    <row r="61" spans="1:34" x14ac:dyDescent="0.25">
      <c r="A61" s="69">
        <f t="shared" si="102"/>
        <v>191</v>
      </c>
      <c r="B61" s="69">
        <f t="shared" si="102"/>
        <v>9</v>
      </c>
      <c r="C61" s="69" t="str">
        <f>INDEX(BEAMPROP,MATCH(D61,BLIST,0),2)</f>
        <v>L50X50X5</v>
      </c>
      <c r="D61" s="72">
        <v>191</v>
      </c>
      <c r="E61" s="72">
        <v>9</v>
      </c>
      <c r="F61" s="72" t="s">
        <v>8</v>
      </c>
      <c r="G61" s="72">
        <v>36.313000000000002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/>
      <c r="Q61" s="69" t="str">
        <f t="shared" ca="1" si="79"/>
        <v>L50X50X5</v>
      </c>
      <c r="R61" s="43">
        <f t="shared" ca="1" si="79"/>
        <v>112.84699999999998</v>
      </c>
      <c r="S61" s="43">
        <f t="shared" ca="1" si="79"/>
        <v>33.959537572254334</v>
      </c>
      <c r="T61" s="43">
        <f t="shared" ca="1" si="79"/>
        <v>30.563583815028903</v>
      </c>
      <c r="U61" s="43">
        <f t="shared" ca="1" si="79"/>
        <v>0</v>
      </c>
      <c r="V61" s="43">
        <f t="shared" ca="1" si="79"/>
        <v>0</v>
      </c>
      <c r="X61" s="44">
        <f t="shared" ref="X61" ca="1" si="118">IF(ABS(G61)&gt;$X$4*$R61,ABS(G61),"-")</f>
        <v>36.313000000000002</v>
      </c>
      <c r="Y61" s="44" t="str">
        <f t="shared" ref="Y61" ca="1" si="119">IF(ABS(H61)&gt;$Y$4*S61,ABS(H61),"-")</f>
        <v>-</v>
      </c>
      <c r="Z61" s="44" t="str">
        <f t="shared" ref="Z61" ca="1" si="120">IF(ABS(I61)&gt;$Z$4*T61,ABS(I61),"-")</f>
        <v>-</v>
      </c>
      <c r="AA61" s="44" t="str">
        <f t="shared" ref="AA61" ca="1" si="121">IF(ABS(K61)&gt;$AA$4*U61,ABS(K61),"-")</f>
        <v>-</v>
      </c>
      <c r="AB61" s="44" t="str">
        <f t="shared" ref="AB61" ca="1" si="122">IF(ABS(L61)&gt;$AB$4*V61,ABS(L61),"-")</f>
        <v>-</v>
      </c>
      <c r="AD61" s="69">
        <f t="shared" ref="AD61:AF61" ca="1" si="123">IF(COUNT($X61:$AB61)&gt;0,IF(G61&gt;0,CEILING(G61,5),FLOOR(G61,5)),"")</f>
        <v>40</v>
      </c>
      <c r="AE61" s="69">
        <f t="shared" ca="1" si="123"/>
        <v>0</v>
      </c>
      <c r="AF61" s="69">
        <f t="shared" ca="1" si="123"/>
        <v>0</v>
      </c>
      <c r="AG61" s="69">
        <f t="shared" ref="AG61:AH61" ca="1" si="124">IF(COUNT($X61:$AB61)&gt;0,IF(K61&gt;0,CEILING(K61,5),FLOOR(K61,5)),"")</f>
        <v>0</v>
      </c>
      <c r="AH61" s="69">
        <f t="shared" ca="1" si="124"/>
        <v>0</v>
      </c>
    </row>
    <row r="62" spans="1:34" x14ac:dyDescent="0.25">
      <c r="A62" s="69">
        <f>+A61</f>
        <v>191</v>
      </c>
      <c r="B62" s="69">
        <f>+B61</f>
        <v>9</v>
      </c>
      <c r="D62" s="72"/>
      <c r="E62" s="72"/>
      <c r="F62" s="72"/>
      <c r="G62" s="72" t="s">
        <v>126</v>
      </c>
      <c r="H62" s="72" t="s">
        <v>9</v>
      </c>
      <c r="I62" s="72" t="s">
        <v>9</v>
      </c>
      <c r="J62" s="72" t="s">
        <v>108</v>
      </c>
      <c r="K62" s="72" t="s">
        <v>9</v>
      </c>
      <c r="L62" s="72" t="s">
        <v>9</v>
      </c>
      <c r="M62" s="72"/>
    </row>
    <row r="63" spans="1:34" x14ac:dyDescent="0.25">
      <c r="A63" s="69">
        <f t="shared" ref="A63:B64" si="125">+A62</f>
        <v>191</v>
      </c>
      <c r="B63" s="69">
        <f t="shared" si="125"/>
        <v>9</v>
      </c>
      <c r="D63" s="72"/>
      <c r="E63" s="72"/>
      <c r="F63" s="72" t="s">
        <v>10</v>
      </c>
      <c r="G63" s="72">
        <v>0</v>
      </c>
      <c r="H63" s="72">
        <v>-9.6690000000000005</v>
      </c>
      <c r="I63" s="72">
        <v>-1.5189999999999999</v>
      </c>
      <c r="J63" s="72">
        <v>-4.0000000000000001E-3</v>
      </c>
      <c r="K63" s="72">
        <v>0</v>
      </c>
      <c r="L63" s="72">
        <v>0</v>
      </c>
      <c r="M63" s="72"/>
      <c r="Q63" s="69" t="str">
        <f t="shared" ca="1" si="79"/>
        <v>L50X50X5</v>
      </c>
      <c r="R63" s="43">
        <f t="shared" ca="1" si="79"/>
        <v>112.84699999999998</v>
      </c>
      <c r="S63" s="43">
        <f t="shared" ca="1" si="79"/>
        <v>33.959537572254334</v>
      </c>
      <c r="T63" s="43">
        <f t="shared" ca="1" si="79"/>
        <v>30.563583815028903</v>
      </c>
      <c r="U63" s="43">
        <f t="shared" ca="1" si="79"/>
        <v>0</v>
      </c>
      <c r="V63" s="43">
        <f t="shared" ca="1" si="79"/>
        <v>0</v>
      </c>
      <c r="X63" s="44" t="str">
        <f t="shared" ref="X63" ca="1" si="126">IF(ABS(G63)&gt;$X$4*$R63,ABS(G63),"-")</f>
        <v>-</v>
      </c>
      <c r="Y63" s="44" t="str">
        <f t="shared" ref="Y63" ca="1" si="127">IF(ABS(H63)&gt;$Y$4*S63,ABS(H63),"-")</f>
        <v>-</v>
      </c>
      <c r="Z63" s="44">
        <f t="shared" ref="Z63" ca="1" si="128">IF(ABS(I63)&gt;$Z$4*T63,ABS(I63),"-")</f>
        <v>1.5189999999999999</v>
      </c>
      <c r="AA63" s="44" t="str">
        <f t="shared" ref="AA63" ca="1" si="129">IF(ABS(K63)&gt;$AA$4*U63,ABS(K63),"-")</f>
        <v>-</v>
      </c>
      <c r="AB63" s="44" t="str">
        <f t="shared" ref="AB63" ca="1" si="130">IF(ABS(L63)&gt;$AB$4*V63,ABS(L63),"-")</f>
        <v>-</v>
      </c>
      <c r="AD63" s="69">
        <f t="shared" ref="AD63:AF63" ca="1" si="131">IF(COUNT($X63:$AB63)&gt;0,IF(G63&gt;0,CEILING(G63,5),FLOOR(G63,5)),"")</f>
        <v>0</v>
      </c>
      <c r="AE63" s="69">
        <f t="shared" ca="1" si="131"/>
        <v>-10</v>
      </c>
      <c r="AF63" s="69">
        <f t="shared" ca="1" si="131"/>
        <v>-5</v>
      </c>
      <c r="AG63" s="69">
        <f t="shared" ref="AG63:AH63" ca="1" si="132">IF(COUNT($X63:$AB63)&gt;0,IF(K63&gt;0,CEILING(K63,5),FLOOR(K63,5)),"")</f>
        <v>0</v>
      </c>
      <c r="AH63" s="69">
        <f t="shared" ca="1" si="132"/>
        <v>0</v>
      </c>
    </row>
    <row r="64" spans="1:34" x14ac:dyDescent="0.25">
      <c r="A64" s="69">
        <f t="shared" si="125"/>
        <v>191</v>
      </c>
      <c r="B64" s="69">
        <f t="shared" si="125"/>
        <v>9</v>
      </c>
      <c r="D64" s="72"/>
      <c r="E64" s="72"/>
      <c r="F64" s="72"/>
      <c r="G64" s="72" t="s">
        <v>9</v>
      </c>
      <c r="H64" s="72" t="s">
        <v>128</v>
      </c>
      <c r="I64" s="72" t="s">
        <v>113</v>
      </c>
      <c r="J64" s="72" t="s">
        <v>103</v>
      </c>
      <c r="K64" s="72" t="s">
        <v>9</v>
      </c>
      <c r="L64" s="72" t="s">
        <v>9</v>
      </c>
      <c r="M64" s="72"/>
    </row>
    <row r="65" spans="1:34" x14ac:dyDescent="0.25">
      <c r="A65" s="69">
        <f t="shared" si="102"/>
        <v>191</v>
      </c>
      <c r="B65" s="69">
        <f t="shared" si="102"/>
        <v>105</v>
      </c>
      <c r="C65" s="69" t="str">
        <f>INDEX(BEAMPROP,MATCH(D65,BLIST,0),2)</f>
        <v>L50X50X5</v>
      </c>
      <c r="D65" s="72">
        <v>191</v>
      </c>
      <c r="E65" s="72">
        <v>105</v>
      </c>
      <c r="F65" s="72" t="s">
        <v>8</v>
      </c>
      <c r="G65" s="72">
        <v>35.808999999999997</v>
      </c>
      <c r="H65" s="72">
        <v>0</v>
      </c>
      <c r="I65" s="72">
        <v>0</v>
      </c>
      <c r="J65" s="72">
        <v>0</v>
      </c>
      <c r="K65" s="72">
        <v>0</v>
      </c>
      <c r="L65" s="72">
        <v>11.409000000000001</v>
      </c>
      <c r="M65" s="72"/>
      <c r="Q65" s="69" t="str">
        <f t="shared" ref="Q65:V123" ca="1" si="133">IF($F65=" -ve",INDEX(CAPACITY,MATCH(OFFSET($C65,-2,0),CAPACITYLIST,0),Q$3),INDEX(CAPACITY,MATCH($C65,CAPACITYLIST,0),Q$3))</f>
        <v>L50X50X5</v>
      </c>
      <c r="R65" s="43">
        <f t="shared" ca="1" si="133"/>
        <v>112.84699999999998</v>
      </c>
      <c r="S65" s="43">
        <f t="shared" ca="1" si="133"/>
        <v>33.959537572254334</v>
      </c>
      <c r="T65" s="43">
        <f t="shared" ca="1" si="133"/>
        <v>30.563583815028903</v>
      </c>
      <c r="U65" s="43">
        <f t="shared" ca="1" si="133"/>
        <v>0</v>
      </c>
      <c r="V65" s="43">
        <f t="shared" ca="1" si="133"/>
        <v>0</v>
      </c>
      <c r="X65" s="44">
        <f t="shared" ref="X65" ca="1" si="134">IF(ABS(G65)&gt;$X$4*$R65,ABS(G65),"-")</f>
        <v>35.808999999999997</v>
      </c>
      <c r="Y65" s="44" t="str">
        <f t="shared" ref="Y65" ca="1" si="135">IF(ABS(H65)&gt;$Y$4*S65,ABS(H65),"-")</f>
        <v>-</v>
      </c>
      <c r="Z65" s="44" t="str">
        <f t="shared" ref="Z65" ca="1" si="136">IF(ABS(I65)&gt;$Z$4*T65,ABS(I65),"-")</f>
        <v>-</v>
      </c>
      <c r="AA65" s="44" t="str">
        <f t="shared" ref="AA65" ca="1" si="137">IF(ABS(K65)&gt;$AA$4*U65,ABS(K65),"-")</f>
        <v>-</v>
      </c>
      <c r="AB65" s="44">
        <f t="shared" ref="AB65" ca="1" si="138">IF(ABS(L65)&gt;$AB$4*V65,ABS(L65),"-")</f>
        <v>11.409000000000001</v>
      </c>
      <c r="AD65" s="69">
        <f t="shared" ref="AD65:AF65" ca="1" si="139">IF(COUNT($X65:$AB65)&gt;0,IF(G65&gt;0,CEILING(G65,5),FLOOR(G65,5)),"")</f>
        <v>40</v>
      </c>
      <c r="AE65" s="69">
        <f t="shared" ca="1" si="139"/>
        <v>0</v>
      </c>
      <c r="AF65" s="69">
        <f t="shared" ca="1" si="139"/>
        <v>0</v>
      </c>
      <c r="AG65" s="69">
        <f t="shared" ref="AG65:AH65" ca="1" si="140">IF(COUNT($X65:$AB65)&gt;0,IF(K65&gt;0,CEILING(K65,5),FLOOR(K65,5)),"")</f>
        <v>0</v>
      </c>
      <c r="AH65" s="69">
        <f t="shared" ca="1" si="140"/>
        <v>15</v>
      </c>
    </row>
    <row r="66" spans="1:34" x14ac:dyDescent="0.25">
      <c r="A66" s="69">
        <f>+A65</f>
        <v>191</v>
      </c>
      <c r="B66" s="69">
        <f>+B65</f>
        <v>105</v>
      </c>
      <c r="D66" s="72"/>
      <c r="E66" s="72"/>
      <c r="F66" s="72"/>
      <c r="G66" s="72" t="s">
        <v>126</v>
      </c>
      <c r="H66" s="72" t="s">
        <v>9</v>
      </c>
      <c r="I66" s="72" t="s">
        <v>9</v>
      </c>
      <c r="J66" s="72" t="s">
        <v>108</v>
      </c>
      <c r="K66" s="72" t="s">
        <v>9</v>
      </c>
      <c r="L66" s="72" t="s">
        <v>128</v>
      </c>
      <c r="M66" s="72"/>
    </row>
    <row r="67" spans="1:34" x14ac:dyDescent="0.25">
      <c r="A67" s="69">
        <f t="shared" ref="A67:B68" si="141">+A66</f>
        <v>191</v>
      </c>
      <c r="B67" s="69">
        <f t="shared" si="141"/>
        <v>105</v>
      </c>
      <c r="D67" s="72"/>
      <c r="E67" s="72"/>
      <c r="F67" s="72" t="s">
        <v>10</v>
      </c>
      <c r="G67" s="72">
        <v>0</v>
      </c>
      <c r="H67" s="72">
        <v>-9.3469999999999995</v>
      </c>
      <c r="I67" s="72">
        <v>-1.8959999999999999</v>
      </c>
      <c r="J67" s="72">
        <v>-4.0000000000000001E-3</v>
      </c>
      <c r="K67" s="72">
        <v>-1.9530000000000001</v>
      </c>
      <c r="L67" s="72">
        <v>0</v>
      </c>
      <c r="M67" s="72"/>
      <c r="Q67" s="69" t="str">
        <f t="shared" ca="1" si="133"/>
        <v>L50X50X5</v>
      </c>
      <c r="R67" s="43">
        <f t="shared" ca="1" si="133"/>
        <v>112.84699999999998</v>
      </c>
      <c r="S67" s="43">
        <f t="shared" ca="1" si="133"/>
        <v>33.959537572254334</v>
      </c>
      <c r="T67" s="43">
        <f t="shared" ca="1" si="133"/>
        <v>30.563583815028903</v>
      </c>
      <c r="U67" s="43">
        <f t="shared" ca="1" si="133"/>
        <v>0</v>
      </c>
      <c r="V67" s="43">
        <f t="shared" ca="1" si="133"/>
        <v>0</v>
      </c>
      <c r="X67" s="44" t="str">
        <f t="shared" ref="X67" ca="1" si="142">IF(ABS(G67)&gt;$X$4*$R67,ABS(G67),"-")</f>
        <v>-</v>
      </c>
      <c r="Y67" s="44" t="str">
        <f t="shared" ref="Y67" ca="1" si="143">IF(ABS(H67)&gt;$Y$4*S67,ABS(H67),"-")</f>
        <v>-</v>
      </c>
      <c r="Z67" s="44">
        <f t="shared" ref="Z67" ca="1" si="144">IF(ABS(I67)&gt;$Z$4*T67,ABS(I67),"-")</f>
        <v>1.8959999999999999</v>
      </c>
      <c r="AA67" s="44">
        <f t="shared" ref="AA67" ca="1" si="145">IF(ABS(K67)&gt;$AA$4*U67,ABS(K67),"-")</f>
        <v>1.9530000000000001</v>
      </c>
      <c r="AB67" s="44" t="str">
        <f t="shared" ref="AB67" ca="1" si="146">IF(ABS(L67)&gt;$AB$4*V67,ABS(L67),"-")</f>
        <v>-</v>
      </c>
      <c r="AD67" s="69">
        <f t="shared" ref="AD67:AF67" ca="1" si="147">IF(COUNT($X67:$AB67)&gt;0,IF(G67&gt;0,CEILING(G67,5),FLOOR(G67,5)),"")</f>
        <v>0</v>
      </c>
      <c r="AE67" s="69">
        <f t="shared" ca="1" si="147"/>
        <v>-10</v>
      </c>
      <c r="AF67" s="69">
        <f t="shared" ca="1" si="147"/>
        <v>-5</v>
      </c>
      <c r="AG67" s="69">
        <f t="shared" ref="AG67:AH67" ca="1" si="148">IF(COUNT($X67:$AB67)&gt;0,IF(K67&gt;0,CEILING(K67,5),FLOOR(K67,5)),"")</f>
        <v>-5</v>
      </c>
      <c r="AH67" s="69">
        <f t="shared" ca="1" si="148"/>
        <v>0</v>
      </c>
    </row>
    <row r="68" spans="1:34" x14ac:dyDescent="0.25">
      <c r="A68" s="69">
        <f t="shared" si="141"/>
        <v>191</v>
      </c>
      <c r="B68" s="69">
        <f t="shared" si="141"/>
        <v>105</v>
      </c>
      <c r="D68" s="72"/>
      <c r="E68" s="72"/>
      <c r="F68" s="72"/>
      <c r="G68" s="72" t="s">
        <v>9</v>
      </c>
      <c r="H68" s="72" t="s">
        <v>128</v>
      </c>
      <c r="I68" s="72" t="s">
        <v>105</v>
      </c>
      <c r="J68" s="72" t="s">
        <v>103</v>
      </c>
      <c r="K68" s="72" t="s">
        <v>105</v>
      </c>
      <c r="L68" s="72" t="s">
        <v>9</v>
      </c>
      <c r="M68" s="72"/>
    </row>
    <row r="69" spans="1:34" x14ac:dyDescent="0.25">
      <c r="A69" s="69">
        <f t="shared" si="102"/>
        <v>192</v>
      </c>
      <c r="B69" s="69">
        <f t="shared" si="102"/>
        <v>133</v>
      </c>
      <c r="C69" s="69" t="str">
        <f>INDEX(BEAMPROP,MATCH(D69,BLIST,0),2)</f>
        <v>H150X75X5X7</v>
      </c>
      <c r="D69" s="72">
        <v>192</v>
      </c>
      <c r="E69" s="72">
        <v>133</v>
      </c>
      <c r="F69" s="72" t="s">
        <v>8</v>
      </c>
      <c r="G69" s="72">
        <v>5.3120000000000003</v>
      </c>
      <c r="H69" s="72">
        <v>6.9509999999999996</v>
      </c>
      <c r="I69" s="72">
        <v>0</v>
      </c>
      <c r="J69" s="72">
        <v>6.0000000000000001E-3</v>
      </c>
      <c r="K69" s="72">
        <v>0</v>
      </c>
      <c r="L69" s="72">
        <v>0</v>
      </c>
      <c r="M69" s="72"/>
      <c r="Q69" s="69" t="str">
        <f t="shared" ca="1" si="133"/>
        <v>H150x75x5x7</v>
      </c>
      <c r="R69" s="43">
        <f t="shared" ca="1" si="133"/>
        <v>419.47500000000008</v>
      </c>
      <c r="S69" s="43">
        <f t="shared" ca="1" si="133"/>
        <v>97.124277456647391</v>
      </c>
      <c r="T69" s="43">
        <f t="shared" ca="1" si="133"/>
        <v>142.63005780346819</v>
      </c>
      <c r="U69" s="43">
        <f t="shared" ca="1" si="133"/>
        <v>4.6265625000000004</v>
      </c>
      <c r="V69" s="43">
        <f t="shared" ca="1" si="133"/>
        <v>23.075825000000002</v>
      </c>
      <c r="X69" s="44" t="str">
        <f t="shared" ref="X69" ca="1" si="149">IF(ABS(G69)&gt;$X$4*$R69,ABS(G69),"-")</f>
        <v>-</v>
      </c>
      <c r="Y69" s="44" t="str">
        <f t="shared" ref="Y69" ca="1" si="150">IF(ABS(H69)&gt;$Y$4*S69,ABS(H69),"-")</f>
        <v>-</v>
      </c>
      <c r="Z69" s="44" t="str">
        <f t="shared" ref="Z69" ca="1" si="151">IF(ABS(I69)&gt;$Z$4*T69,ABS(I69),"-")</f>
        <v>-</v>
      </c>
      <c r="AA69" s="44" t="str">
        <f t="shared" ref="AA69" ca="1" si="152">IF(ABS(K69)&gt;$AA$4*U69,ABS(K69),"-")</f>
        <v>-</v>
      </c>
      <c r="AB69" s="44" t="str">
        <f t="shared" ref="AB69" ca="1" si="153">IF(ABS(L69)&gt;$AB$4*V69,ABS(L69),"-")</f>
        <v>-</v>
      </c>
      <c r="AD69" s="69" t="str">
        <f t="shared" ref="AD69:AF69" ca="1" si="154">IF(COUNT($X69:$AB69)&gt;0,IF(G69&gt;0,CEILING(G69,5),FLOOR(G69,5)),"")</f>
        <v/>
      </c>
      <c r="AE69" s="69" t="str">
        <f t="shared" ca="1" si="154"/>
        <v/>
      </c>
      <c r="AF69" s="69" t="str">
        <f t="shared" ca="1" si="154"/>
        <v/>
      </c>
      <c r="AG69" s="69" t="str">
        <f t="shared" ref="AG69:AH69" ca="1" si="155">IF(COUNT($X69:$AB69)&gt;0,IF(K69&gt;0,CEILING(K69,5),FLOOR(K69,5)),"")</f>
        <v/>
      </c>
      <c r="AH69" s="69" t="str">
        <f t="shared" ca="1" si="155"/>
        <v/>
      </c>
    </row>
    <row r="70" spans="1:34" x14ac:dyDescent="0.25">
      <c r="A70" s="69">
        <f>+A69</f>
        <v>192</v>
      </c>
      <c r="B70" s="69">
        <f>+B69</f>
        <v>133</v>
      </c>
      <c r="D70" s="72"/>
      <c r="E70" s="72"/>
      <c r="F70" s="72"/>
      <c r="G70" s="72" t="s">
        <v>125</v>
      </c>
      <c r="H70" s="72" t="s">
        <v>106</v>
      </c>
      <c r="I70" s="72" t="s">
        <v>9</v>
      </c>
      <c r="J70" s="72" t="s">
        <v>125</v>
      </c>
      <c r="K70" s="72" t="s">
        <v>9</v>
      </c>
      <c r="L70" s="72" t="s">
        <v>9</v>
      </c>
      <c r="M70" s="72"/>
    </row>
    <row r="71" spans="1:34" x14ac:dyDescent="0.25">
      <c r="A71" s="69">
        <f t="shared" ref="A71:B72" si="156">+A70</f>
        <v>192</v>
      </c>
      <c r="B71" s="69">
        <f t="shared" si="156"/>
        <v>133</v>
      </c>
      <c r="D71" s="72"/>
      <c r="E71" s="72"/>
      <c r="F71" s="72" t="s">
        <v>10</v>
      </c>
      <c r="G71" s="72">
        <v>-9.3260000000000005</v>
      </c>
      <c r="H71" s="72">
        <v>-0.40600000000000003</v>
      </c>
      <c r="I71" s="72">
        <v>-2E-3</v>
      </c>
      <c r="J71" s="72">
        <v>-0.01</v>
      </c>
      <c r="K71" s="72">
        <v>0</v>
      </c>
      <c r="L71" s="72">
        <v>0</v>
      </c>
      <c r="M71" s="72"/>
      <c r="Q71" s="69" t="str">
        <f t="shared" ca="1" si="133"/>
        <v>H150x75x5x7</v>
      </c>
      <c r="R71" s="43">
        <f t="shared" ca="1" si="133"/>
        <v>419.47500000000008</v>
      </c>
      <c r="S71" s="43">
        <f t="shared" ca="1" si="133"/>
        <v>97.124277456647391</v>
      </c>
      <c r="T71" s="43">
        <f t="shared" ca="1" si="133"/>
        <v>142.63005780346819</v>
      </c>
      <c r="U71" s="43">
        <f t="shared" ca="1" si="133"/>
        <v>4.6265625000000004</v>
      </c>
      <c r="V71" s="43">
        <f t="shared" ca="1" si="133"/>
        <v>23.075825000000002</v>
      </c>
      <c r="X71" s="44" t="str">
        <f t="shared" ref="X71" ca="1" si="157">IF(ABS(G71)&gt;$X$4*$R71,ABS(G71),"-")</f>
        <v>-</v>
      </c>
      <c r="Y71" s="44" t="str">
        <f t="shared" ref="Y71" ca="1" si="158">IF(ABS(H71)&gt;$Y$4*S71,ABS(H71),"-")</f>
        <v>-</v>
      </c>
      <c r="Z71" s="44" t="str">
        <f t="shared" ref="Z71" ca="1" si="159">IF(ABS(I71)&gt;$Z$4*T71,ABS(I71),"-")</f>
        <v>-</v>
      </c>
      <c r="AA71" s="44" t="str">
        <f t="shared" ref="AA71" ca="1" si="160">IF(ABS(K71)&gt;$AA$4*U71,ABS(K71),"-")</f>
        <v>-</v>
      </c>
      <c r="AB71" s="44" t="str">
        <f t="shared" ref="AB71" ca="1" si="161">IF(ABS(L71)&gt;$AB$4*V71,ABS(L71),"-")</f>
        <v>-</v>
      </c>
      <c r="AD71" s="69" t="str">
        <f t="shared" ref="AD71:AF71" ca="1" si="162">IF(COUNT($X71:$AB71)&gt;0,IF(G71&gt;0,CEILING(G71,5),FLOOR(G71,5)),"")</f>
        <v/>
      </c>
      <c r="AE71" s="69" t="str">
        <f t="shared" ca="1" si="162"/>
        <v/>
      </c>
      <c r="AF71" s="69" t="str">
        <f t="shared" ca="1" si="162"/>
        <v/>
      </c>
      <c r="AG71" s="69" t="str">
        <f t="shared" ref="AG71:AH71" ca="1" si="163">IF(COUNT($X71:$AB71)&gt;0,IF(K71&gt;0,CEILING(K71,5),FLOOR(K71,5)),"")</f>
        <v/>
      </c>
      <c r="AH71" s="69" t="str">
        <f t="shared" ca="1" si="163"/>
        <v/>
      </c>
    </row>
    <row r="72" spans="1:34" x14ac:dyDescent="0.25">
      <c r="A72" s="69">
        <f t="shared" si="156"/>
        <v>192</v>
      </c>
      <c r="B72" s="69">
        <f t="shared" si="156"/>
        <v>133</v>
      </c>
      <c r="D72" s="72"/>
      <c r="E72" s="72"/>
      <c r="F72" s="72"/>
      <c r="G72" s="72" t="s">
        <v>106</v>
      </c>
      <c r="H72" s="72" t="s">
        <v>125</v>
      </c>
      <c r="I72" s="72" t="s">
        <v>127</v>
      </c>
      <c r="J72" s="72" t="s">
        <v>106</v>
      </c>
      <c r="K72" s="72" t="s">
        <v>9</v>
      </c>
      <c r="L72" s="72" t="s">
        <v>9</v>
      </c>
      <c r="M72" s="72"/>
    </row>
    <row r="73" spans="1:34" x14ac:dyDescent="0.25">
      <c r="A73" s="69">
        <f t="shared" si="102"/>
        <v>192</v>
      </c>
      <c r="B73" s="69">
        <f t="shared" si="102"/>
        <v>126</v>
      </c>
      <c r="C73" s="69" t="str">
        <f>INDEX(BEAMPROP,MATCH(D73,BLIST,0),2)</f>
        <v>H150X75X5X7</v>
      </c>
      <c r="D73" s="72">
        <v>192</v>
      </c>
      <c r="E73" s="72">
        <v>126</v>
      </c>
      <c r="F73" s="72" t="s">
        <v>8</v>
      </c>
      <c r="G73" s="72">
        <v>4.976</v>
      </c>
      <c r="H73" s="72">
        <v>6.4169999999999998</v>
      </c>
      <c r="I73" s="72">
        <v>0</v>
      </c>
      <c r="J73" s="72">
        <v>6.0000000000000001E-3</v>
      </c>
      <c r="K73" s="72">
        <v>0</v>
      </c>
      <c r="L73" s="72">
        <v>0.16500000000000001</v>
      </c>
      <c r="M73" s="72"/>
      <c r="Q73" s="69" t="str">
        <f t="shared" ca="1" si="133"/>
        <v>H150x75x5x7</v>
      </c>
      <c r="R73" s="43">
        <f t="shared" ca="1" si="133"/>
        <v>419.47500000000008</v>
      </c>
      <c r="S73" s="43">
        <f t="shared" ca="1" si="133"/>
        <v>97.124277456647391</v>
      </c>
      <c r="T73" s="43">
        <f t="shared" ca="1" si="133"/>
        <v>142.63005780346819</v>
      </c>
      <c r="U73" s="43">
        <f t="shared" ca="1" si="133"/>
        <v>4.6265625000000004</v>
      </c>
      <c r="V73" s="43">
        <f t="shared" ca="1" si="133"/>
        <v>23.075825000000002</v>
      </c>
      <c r="X73" s="44" t="str">
        <f t="shared" ref="X73" ca="1" si="164">IF(ABS(G73)&gt;$X$4*$R73,ABS(G73),"-")</f>
        <v>-</v>
      </c>
      <c r="Y73" s="44" t="str">
        <f t="shared" ref="Y73" ca="1" si="165">IF(ABS(H73)&gt;$Y$4*S73,ABS(H73),"-")</f>
        <v>-</v>
      </c>
      <c r="Z73" s="44" t="str">
        <f t="shared" ref="Z73" ca="1" si="166">IF(ABS(I73)&gt;$Z$4*T73,ABS(I73),"-")</f>
        <v>-</v>
      </c>
      <c r="AA73" s="44" t="str">
        <f t="shared" ref="AA73" ca="1" si="167">IF(ABS(K73)&gt;$AA$4*U73,ABS(K73),"-")</f>
        <v>-</v>
      </c>
      <c r="AB73" s="44" t="str">
        <f t="shared" ref="AB73" ca="1" si="168">IF(ABS(L73)&gt;$AB$4*V73,ABS(L73),"-")</f>
        <v>-</v>
      </c>
      <c r="AD73" s="69" t="str">
        <f t="shared" ref="AD73:AF73" ca="1" si="169">IF(COUNT($X73:$AB73)&gt;0,IF(G73&gt;0,CEILING(G73,5),FLOOR(G73,5)),"")</f>
        <v/>
      </c>
      <c r="AE73" s="69" t="str">
        <f t="shared" ca="1" si="169"/>
        <v/>
      </c>
      <c r="AF73" s="69" t="str">
        <f t="shared" ca="1" si="169"/>
        <v/>
      </c>
      <c r="AG73" s="69" t="str">
        <f t="shared" ref="AG73:AH73" ca="1" si="170">IF(COUNT($X73:$AB73)&gt;0,IF(K73&gt;0,CEILING(K73,5),FLOOR(K73,5)),"")</f>
        <v/>
      </c>
      <c r="AH73" s="69" t="str">
        <f t="shared" ca="1" si="170"/>
        <v/>
      </c>
    </row>
    <row r="74" spans="1:34" x14ac:dyDescent="0.25">
      <c r="A74" s="69">
        <f>+A73</f>
        <v>192</v>
      </c>
      <c r="B74" s="69">
        <f>+B73</f>
        <v>126</v>
      </c>
      <c r="D74" s="72"/>
      <c r="E74" s="72"/>
      <c r="F74" s="72"/>
      <c r="G74" s="72" t="s">
        <v>125</v>
      </c>
      <c r="H74" s="72" t="s">
        <v>127</v>
      </c>
      <c r="I74" s="72" t="s">
        <v>9</v>
      </c>
      <c r="J74" s="72" t="s">
        <v>125</v>
      </c>
      <c r="K74" s="72" t="s">
        <v>9</v>
      </c>
      <c r="L74" s="72" t="s">
        <v>125</v>
      </c>
      <c r="M74" s="72"/>
    </row>
    <row r="75" spans="1:34" x14ac:dyDescent="0.25">
      <c r="A75" s="69">
        <f t="shared" ref="A75:B76" si="171">+A74</f>
        <v>192</v>
      </c>
      <c r="B75" s="69">
        <f t="shared" si="171"/>
        <v>126</v>
      </c>
      <c r="D75" s="72"/>
      <c r="E75" s="72"/>
      <c r="F75" s="72" t="s">
        <v>10</v>
      </c>
      <c r="G75" s="72">
        <v>-9.83</v>
      </c>
      <c r="H75" s="72">
        <v>0</v>
      </c>
      <c r="I75" s="72">
        <v>-2E-3</v>
      </c>
      <c r="J75" s="72">
        <v>-0.01</v>
      </c>
      <c r="K75" s="72">
        <v>-3.0000000000000001E-3</v>
      </c>
      <c r="L75" s="72">
        <v>-8.0190000000000001</v>
      </c>
      <c r="M75" s="72"/>
      <c r="Q75" s="69" t="str">
        <f t="shared" ca="1" si="133"/>
        <v>H150x75x5x7</v>
      </c>
      <c r="R75" s="43">
        <f t="shared" ca="1" si="133"/>
        <v>419.47500000000008</v>
      </c>
      <c r="S75" s="43">
        <f t="shared" ca="1" si="133"/>
        <v>97.124277456647391</v>
      </c>
      <c r="T75" s="43">
        <f t="shared" ca="1" si="133"/>
        <v>142.63005780346819</v>
      </c>
      <c r="U75" s="43">
        <f t="shared" ca="1" si="133"/>
        <v>4.6265625000000004</v>
      </c>
      <c r="V75" s="43">
        <f t="shared" ca="1" si="133"/>
        <v>23.075825000000002</v>
      </c>
      <c r="X75" s="44" t="str">
        <f t="shared" ref="X75" ca="1" si="172">IF(ABS(G75)&gt;$X$4*$R75,ABS(G75),"-")</f>
        <v>-</v>
      </c>
      <c r="Y75" s="44" t="str">
        <f t="shared" ref="Y75" ca="1" si="173">IF(ABS(H75)&gt;$Y$4*S75,ABS(H75),"-")</f>
        <v>-</v>
      </c>
      <c r="Z75" s="44" t="str">
        <f t="shared" ref="Z75" ca="1" si="174">IF(ABS(I75)&gt;$Z$4*T75,ABS(I75),"-")</f>
        <v>-</v>
      </c>
      <c r="AA75" s="44" t="str">
        <f t="shared" ref="AA75" ca="1" si="175">IF(ABS(K75)&gt;$AA$4*U75,ABS(K75),"-")</f>
        <v>-</v>
      </c>
      <c r="AB75" s="44" t="str">
        <f t="shared" ref="AB75" ca="1" si="176">IF(ABS(L75)&gt;$AB$4*V75,ABS(L75),"-")</f>
        <v>-</v>
      </c>
      <c r="AD75" s="69" t="str">
        <f t="shared" ref="AD75:AF75" ca="1" si="177">IF(COUNT($X75:$AB75)&gt;0,IF(G75&gt;0,CEILING(G75,5),FLOOR(G75,5)),"")</f>
        <v/>
      </c>
      <c r="AE75" s="69" t="str">
        <f t="shared" ca="1" si="177"/>
        <v/>
      </c>
      <c r="AF75" s="69" t="str">
        <f t="shared" ca="1" si="177"/>
        <v/>
      </c>
      <c r="AG75" s="69" t="str">
        <f t="shared" ref="AG75:AH75" ca="1" si="178">IF(COUNT($X75:$AB75)&gt;0,IF(K75&gt;0,CEILING(K75,5),FLOOR(K75,5)),"")</f>
        <v/>
      </c>
      <c r="AH75" s="69" t="str">
        <f t="shared" ca="1" si="178"/>
        <v/>
      </c>
    </row>
    <row r="76" spans="1:34" x14ac:dyDescent="0.25">
      <c r="A76" s="69">
        <f t="shared" si="171"/>
        <v>192</v>
      </c>
      <c r="B76" s="69">
        <f t="shared" si="171"/>
        <v>126</v>
      </c>
      <c r="D76" s="72"/>
      <c r="E76" s="72"/>
      <c r="F76" s="72"/>
      <c r="G76" s="72" t="s">
        <v>106</v>
      </c>
      <c r="H76" s="72" t="s">
        <v>9</v>
      </c>
      <c r="I76" s="72" t="s">
        <v>127</v>
      </c>
      <c r="J76" s="72" t="s">
        <v>106</v>
      </c>
      <c r="K76" s="72" t="s">
        <v>127</v>
      </c>
      <c r="L76" s="72" t="s">
        <v>106</v>
      </c>
      <c r="M76" s="72"/>
    </row>
    <row r="77" spans="1:34" x14ac:dyDescent="0.25">
      <c r="A77" s="69">
        <f t="shared" si="102"/>
        <v>193</v>
      </c>
      <c r="B77" s="69">
        <f t="shared" si="102"/>
        <v>134</v>
      </c>
      <c r="C77" s="69" t="str">
        <f>INDEX(BEAMPROP,MATCH(D77,BLIST,0),2)</f>
        <v>H150X75X5X7</v>
      </c>
      <c r="D77" s="72">
        <v>193</v>
      </c>
      <c r="E77" s="72">
        <v>134</v>
      </c>
      <c r="F77" s="72" t="s">
        <v>8</v>
      </c>
      <c r="G77" s="72">
        <v>44.573</v>
      </c>
      <c r="H77" s="72">
        <v>6.8929999999999998</v>
      </c>
      <c r="I77" s="72">
        <v>2E-3</v>
      </c>
      <c r="J77" s="72">
        <v>7.0000000000000001E-3</v>
      </c>
      <c r="K77" s="72">
        <v>0</v>
      </c>
      <c r="L77" s="72">
        <v>0</v>
      </c>
      <c r="M77" s="72"/>
      <c r="Q77" s="69" t="str">
        <f t="shared" ca="1" si="133"/>
        <v>H150x75x5x7</v>
      </c>
      <c r="R77" s="43">
        <f t="shared" ca="1" si="133"/>
        <v>419.47500000000008</v>
      </c>
      <c r="S77" s="43">
        <f t="shared" ca="1" si="133"/>
        <v>97.124277456647391</v>
      </c>
      <c r="T77" s="43">
        <f t="shared" ca="1" si="133"/>
        <v>142.63005780346819</v>
      </c>
      <c r="U77" s="43">
        <f t="shared" ca="1" si="133"/>
        <v>4.6265625000000004</v>
      </c>
      <c r="V77" s="43">
        <f t="shared" ca="1" si="133"/>
        <v>23.075825000000002</v>
      </c>
      <c r="X77" s="44">
        <f t="shared" ref="X77" ca="1" si="179">IF(ABS(G77)&gt;$X$4*$R77,ABS(G77),"-")</f>
        <v>44.573</v>
      </c>
      <c r="Y77" s="44" t="str">
        <f t="shared" ref="Y77" ca="1" si="180">IF(ABS(H77)&gt;$Y$4*S77,ABS(H77),"-")</f>
        <v>-</v>
      </c>
      <c r="Z77" s="44" t="str">
        <f t="shared" ref="Z77" ca="1" si="181">IF(ABS(I77)&gt;$Z$4*T77,ABS(I77),"-")</f>
        <v>-</v>
      </c>
      <c r="AA77" s="44" t="str">
        <f t="shared" ref="AA77" ca="1" si="182">IF(ABS(K77)&gt;$AA$4*U77,ABS(K77),"-")</f>
        <v>-</v>
      </c>
      <c r="AB77" s="44" t="str">
        <f t="shared" ref="AB77" ca="1" si="183">IF(ABS(L77)&gt;$AB$4*V77,ABS(L77),"-")</f>
        <v>-</v>
      </c>
      <c r="AD77" s="69">
        <f t="shared" ref="AD77:AF77" ca="1" si="184">IF(COUNT($X77:$AB77)&gt;0,IF(G77&gt;0,CEILING(G77,5),FLOOR(G77,5)),"")</f>
        <v>45</v>
      </c>
      <c r="AE77" s="69">
        <f t="shared" ca="1" si="184"/>
        <v>10</v>
      </c>
      <c r="AF77" s="69">
        <f t="shared" ca="1" si="184"/>
        <v>5</v>
      </c>
      <c r="AG77" s="69">
        <f t="shared" ref="AG77:AH77" ca="1" si="185">IF(COUNT($X77:$AB77)&gt;0,IF(K77&gt;0,CEILING(K77,5),FLOOR(K77,5)),"")</f>
        <v>0</v>
      </c>
      <c r="AH77" s="69">
        <f t="shared" ca="1" si="185"/>
        <v>0</v>
      </c>
    </row>
    <row r="78" spans="1:34" x14ac:dyDescent="0.25">
      <c r="A78" s="69">
        <f>+A77</f>
        <v>193</v>
      </c>
      <c r="B78" s="69">
        <f>+B77</f>
        <v>134</v>
      </c>
      <c r="D78" s="72"/>
      <c r="E78" s="72"/>
      <c r="F78" s="72"/>
      <c r="G78" s="72" t="s">
        <v>127</v>
      </c>
      <c r="H78" s="72" t="s">
        <v>106</v>
      </c>
      <c r="I78" s="72" t="s">
        <v>129</v>
      </c>
      <c r="J78" s="72" t="s">
        <v>125</v>
      </c>
      <c r="K78" s="72" t="s">
        <v>9</v>
      </c>
      <c r="L78" s="72" t="s">
        <v>9</v>
      </c>
      <c r="M78" s="72"/>
    </row>
    <row r="79" spans="1:34" x14ac:dyDescent="0.25">
      <c r="A79" s="69">
        <f t="shared" ref="A79:B80" si="186">+A78</f>
        <v>193</v>
      </c>
      <c r="B79" s="69">
        <f t="shared" si="186"/>
        <v>134</v>
      </c>
      <c r="D79" s="72"/>
      <c r="E79" s="72"/>
      <c r="F79" s="72" t="s">
        <v>10</v>
      </c>
      <c r="G79" s="72">
        <v>0</v>
      </c>
      <c r="H79" s="72">
        <v>-0.187</v>
      </c>
      <c r="I79" s="72">
        <v>0</v>
      </c>
      <c r="J79" s="72">
        <v>-1.0999999999999999E-2</v>
      </c>
      <c r="K79" s="72">
        <v>0</v>
      </c>
      <c r="L79" s="72">
        <v>0</v>
      </c>
      <c r="M79" s="72"/>
      <c r="Q79" s="69" t="str">
        <f t="shared" ca="1" si="133"/>
        <v>H150x75x5x7</v>
      </c>
      <c r="R79" s="43">
        <f t="shared" ca="1" si="133"/>
        <v>419.47500000000008</v>
      </c>
      <c r="S79" s="43">
        <f t="shared" ca="1" si="133"/>
        <v>97.124277456647391</v>
      </c>
      <c r="T79" s="43">
        <f t="shared" ca="1" si="133"/>
        <v>142.63005780346819</v>
      </c>
      <c r="U79" s="43">
        <f t="shared" ca="1" si="133"/>
        <v>4.6265625000000004</v>
      </c>
      <c r="V79" s="43">
        <f t="shared" ca="1" si="133"/>
        <v>23.075825000000002</v>
      </c>
      <c r="X79" s="44" t="str">
        <f t="shared" ref="X79" ca="1" si="187">IF(ABS(G79)&gt;$X$4*$R79,ABS(G79),"-")</f>
        <v>-</v>
      </c>
      <c r="Y79" s="44" t="str">
        <f t="shared" ref="Y79" ca="1" si="188">IF(ABS(H79)&gt;$Y$4*S79,ABS(H79),"-")</f>
        <v>-</v>
      </c>
      <c r="Z79" s="44" t="str">
        <f t="shared" ref="Z79" ca="1" si="189">IF(ABS(I79)&gt;$Z$4*T79,ABS(I79),"-")</f>
        <v>-</v>
      </c>
      <c r="AA79" s="44" t="str">
        <f t="shared" ref="AA79" ca="1" si="190">IF(ABS(K79)&gt;$AA$4*U79,ABS(K79),"-")</f>
        <v>-</v>
      </c>
      <c r="AB79" s="44" t="str">
        <f t="shared" ref="AB79" ca="1" si="191">IF(ABS(L79)&gt;$AB$4*V79,ABS(L79),"-")</f>
        <v>-</v>
      </c>
      <c r="AD79" s="69" t="str">
        <f t="shared" ref="AD79:AF79" ca="1" si="192">IF(COUNT($X79:$AB79)&gt;0,IF(G79&gt;0,CEILING(G79,5),FLOOR(G79,5)),"")</f>
        <v/>
      </c>
      <c r="AE79" s="69" t="str">
        <f t="shared" ca="1" si="192"/>
        <v/>
      </c>
      <c r="AF79" s="69" t="str">
        <f t="shared" ca="1" si="192"/>
        <v/>
      </c>
      <c r="AG79" s="69" t="str">
        <f t="shared" ref="AG79:AH79" ca="1" si="193">IF(COUNT($X79:$AB79)&gt;0,IF(K79&gt;0,CEILING(K79,5),FLOOR(K79,5)),"")</f>
        <v/>
      </c>
      <c r="AH79" s="69" t="str">
        <f t="shared" ca="1" si="193"/>
        <v/>
      </c>
    </row>
    <row r="80" spans="1:34" x14ac:dyDescent="0.25">
      <c r="A80" s="69">
        <f t="shared" si="186"/>
        <v>193</v>
      </c>
      <c r="B80" s="69">
        <f t="shared" si="186"/>
        <v>134</v>
      </c>
      <c r="D80" s="72"/>
      <c r="E80" s="72"/>
      <c r="F80" s="72"/>
      <c r="G80" s="72" t="s">
        <v>9</v>
      </c>
      <c r="H80" s="72" t="s">
        <v>125</v>
      </c>
      <c r="I80" s="72" t="s">
        <v>9</v>
      </c>
      <c r="J80" s="72" t="s">
        <v>106</v>
      </c>
      <c r="K80" s="72" t="s">
        <v>9</v>
      </c>
      <c r="L80" s="72" t="s">
        <v>9</v>
      </c>
      <c r="M80" s="72"/>
    </row>
    <row r="81" spans="1:34" x14ac:dyDescent="0.25">
      <c r="A81" s="69">
        <f t="shared" si="102"/>
        <v>193</v>
      </c>
      <c r="B81" s="69">
        <f t="shared" si="102"/>
        <v>125</v>
      </c>
      <c r="C81" s="69" t="str">
        <f>INDEX(BEAMPROP,MATCH(D81,BLIST,0),2)</f>
        <v>H150X75X5X7</v>
      </c>
      <c r="D81" s="72">
        <v>193</v>
      </c>
      <c r="E81" s="72">
        <v>125</v>
      </c>
      <c r="F81" s="72" t="s">
        <v>8</v>
      </c>
      <c r="G81" s="72">
        <v>44.069000000000003</v>
      </c>
      <c r="H81" s="72">
        <v>6.4240000000000004</v>
      </c>
      <c r="I81" s="72">
        <v>2E-3</v>
      </c>
      <c r="J81" s="72">
        <v>7.0000000000000001E-3</v>
      </c>
      <c r="K81" s="72">
        <v>3.0000000000000001E-3</v>
      </c>
      <c r="L81" s="72">
        <v>0</v>
      </c>
      <c r="M81" s="72"/>
      <c r="Q81" s="69" t="str">
        <f t="shared" ca="1" si="133"/>
        <v>H150x75x5x7</v>
      </c>
      <c r="R81" s="43">
        <f t="shared" ca="1" si="133"/>
        <v>419.47500000000008</v>
      </c>
      <c r="S81" s="43">
        <f t="shared" ca="1" si="133"/>
        <v>97.124277456647391</v>
      </c>
      <c r="T81" s="43">
        <f t="shared" ca="1" si="133"/>
        <v>142.63005780346819</v>
      </c>
      <c r="U81" s="43">
        <f t="shared" ca="1" si="133"/>
        <v>4.6265625000000004</v>
      </c>
      <c r="V81" s="43">
        <f t="shared" ca="1" si="133"/>
        <v>23.075825000000002</v>
      </c>
      <c r="X81" s="44">
        <f t="shared" ref="X81" ca="1" si="194">IF(ABS(G81)&gt;$X$4*$R81,ABS(G81),"-")</f>
        <v>44.069000000000003</v>
      </c>
      <c r="Y81" s="44" t="str">
        <f t="shared" ref="Y81" ca="1" si="195">IF(ABS(H81)&gt;$Y$4*S81,ABS(H81),"-")</f>
        <v>-</v>
      </c>
      <c r="Z81" s="44" t="str">
        <f t="shared" ref="Z81" ca="1" si="196">IF(ABS(I81)&gt;$Z$4*T81,ABS(I81),"-")</f>
        <v>-</v>
      </c>
      <c r="AA81" s="44" t="str">
        <f t="shared" ref="AA81" ca="1" si="197">IF(ABS(K81)&gt;$AA$4*U81,ABS(K81),"-")</f>
        <v>-</v>
      </c>
      <c r="AB81" s="44" t="str">
        <f t="shared" ref="AB81" ca="1" si="198">IF(ABS(L81)&gt;$AB$4*V81,ABS(L81),"-")</f>
        <v>-</v>
      </c>
      <c r="AD81" s="69">
        <f t="shared" ref="AD81:AF81" ca="1" si="199">IF(COUNT($X81:$AB81)&gt;0,IF(G81&gt;0,CEILING(G81,5),FLOOR(G81,5)),"")</f>
        <v>45</v>
      </c>
      <c r="AE81" s="69">
        <f t="shared" ca="1" si="199"/>
        <v>10</v>
      </c>
      <c r="AF81" s="69">
        <f t="shared" ca="1" si="199"/>
        <v>5</v>
      </c>
      <c r="AG81" s="69">
        <f t="shared" ref="AG81:AH81" ca="1" si="200">IF(COUNT($X81:$AB81)&gt;0,IF(K81&gt;0,CEILING(K81,5),FLOOR(K81,5)),"")</f>
        <v>5</v>
      </c>
      <c r="AH81" s="69">
        <f t="shared" ca="1" si="200"/>
        <v>0</v>
      </c>
    </row>
    <row r="82" spans="1:34" x14ac:dyDescent="0.25">
      <c r="A82" s="69">
        <f>+A81</f>
        <v>193</v>
      </c>
      <c r="B82" s="69">
        <f>+B81</f>
        <v>125</v>
      </c>
      <c r="D82" s="72"/>
      <c r="E82" s="72"/>
      <c r="F82" s="72"/>
      <c r="G82" s="72" t="s">
        <v>127</v>
      </c>
      <c r="H82" s="72" t="s">
        <v>127</v>
      </c>
      <c r="I82" s="72" t="s">
        <v>129</v>
      </c>
      <c r="J82" s="72" t="s">
        <v>125</v>
      </c>
      <c r="K82" s="72" t="s">
        <v>129</v>
      </c>
      <c r="L82" s="72" t="s">
        <v>9</v>
      </c>
      <c r="M82" s="72"/>
    </row>
    <row r="83" spans="1:34" x14ac:dyDescent="0.25">
      <c r="A83" s="69">
        <f t="shared" ref="A83:B84" si="201">+A82</f>
        <v>193</v>
      </c>
      <c r="B83" s="69">
        <f t="shared" si="201"/>
        <v>125</v>
      </c>
      <c r="D83" s="72"/>
      <c r="E83" s="72"/>
      <c r="F83" s="72" t="s">
        <v>10</v>
      </c>
      <c r="G83" s="72">
        <v>0</v>
      </c>
      <c r="H83" s="72">
        <v>0</v>
      </c>
      <c r="I83" s="72">
        <v>0</v>
      </c>
      <c r="J83" s="72">
        <v>-1.0999999999999999E-2</v>
      </c>
      <c r="K83" s="72">
        <v>0</v>
      </c>
      <c r="L83" s="72">
        <v>-7.9489999999999998</v>
      </c>
      <c r="M83" s="72"/>
      <c r="Q83" s="69" t="str">
        <f t="shared" ca="1" si="133"/>
        <v>H150x75x5x7</v>
      </c>
      <c r="R83" s="43">
        <f t="shared" ca="1" si="133"/>
        <v>419.47500000000008</v>
      </c>
      <c r="S83" s="43">
        <f t="shared" ca="1" si="133"/>
        <v>97.124277456647391</v>
      </c>
      <c r="T83" s="43">
        <f t="shared" ca="1" si="133"/>
        <v>142.63005780346819</v>
      </c>
      <c r="U83" s="43">
        <f t="shared" ca="1" si="133"/>
        <v>4.6265625000000004</v>
      </c>
      <c r="V83" s="43">
        <f t="shared" ca="1" si="133"/>
        <v>23.075825000000002</v>
      </c>
      <c r="X83" s="44" t="str">
        <f t="shared" ref="X83" ca="1" si="202">IF(ABS(G83)&gt;$X$4*$R83,ABS(G83),"-")</f>
        <v>-</v>
      </c>
      <c r="Y83" s="44" t="str">
        <f t="shared" ref="Y83" ca="1" si="203">IF(ABS(H83)&gt;$Y$4*S83,ABS(H83),"-")</f>
        <v>-</v>
      </c>
      <c r="Z83" s="44" t="str">
        <f t="shared" ref="Z83" ca="1" si="204">IF(ABS(I83)&gt;$Z$4*T83,ABS(I83),"-")</f>
        <v>-</v>
      </c>
      <c r="AA83" s="44" t="str">
        <f t="shared" ref="AA83" ca="1" si="205">IF(ABS(K83)&gt;$AA$4*U83,ABS(K83),"-")</f>
        <v>-</v>
      </c>
      <c r="AB83" s="44" t="str">
        <f t="shared" ref="AB83" ca="1" si="206">IF(ABS(L83)&gt;$AB$4*V83,ABS(L83),"-")</f>
        <v>-</v>
      </c>
      <c r="AD83" s="69" t="str">
        <f t="shared" ref="AD83:AF83" ca="1" si="207">IF(COUNT($X83:$AB83)&gt;0,IF(G83&gt;0,CEILING(G83,5),FLOOR(G83,5)),"")</f>
        <v/>
      </c>
      <c r="AE83" s="69" t="str">
        <f t="shared" ca="1" si="207"/>
        <v/>
      </c>
      <c r="AF83" s="69" t="str">
        <f t="shared" ca="1" si="207"/>
        <v/>
      </c>
      <c r="AG83" s="69" t="str">
        <f t="shared" ref="AG83:AH83" ca="1" si="208">IF(COUNT($X83:$AB83)&gt;0,IF(K83&gt;0,CEILING(K83,5),FLOOR(K83,5)),"")</f>
        <v/>
      </c>
      <c r="AH83" s="69" t="str">
        <f t="shared" ca="1" si="208"/>
        <v/>
      </c>
    </row>
    <row r="84" spans="1:34" x14ac:dyDescent="0.25">
      <c r="A84" s="69">
        <f t="shared" si="201"/>
        <v>193</v>
      </c>
      <c r="B84" s="69">
        <f t="shared" si="201"/>
        <v>125</v>
      </c>
      <c r="D84" s="72"/>
      <c r="E84" s="72"/>
      <c r="F84" s="72"/>
      <c r="G84" s="72" t="s">
        <v>9</v>
      </c>
      <c r="H84" s="72" t="s">
        <v>9</v>
      </c>
      <c r="I84" s="72" t="s">
        <v>9</v>
      </c>
      <c r="J84" s="72" t="s">
        <v>106</v>
      </c>
      <c r="K84" s="72" t="s">
        <v>9</v>
      </c>
      <c r="L84" s="72" t="s">
        <v>106</v>
      </c>
      <c r="M84" s="72"/>
    </row>
    <row r="85" spans="1:34" x14ac:dyDescent="0.25">
      <c r="A85" s="69">
        <f t="shared" si="102"/>
        <v>194</v>
      </c>
      <c r="B85" s="69">
        <f t="shared" si="102"/>
        <v>104</v>
      </c>
      <c r="C85" s="69" t="str">
        <f>INDEX(BEAMPROP,MATCH(D85,BLIST,0),2)</f>
        <v>H150X75X5X7</v>
      </c>
      <c r="D85" s="72">
        <v>194</v>
      </c>
      <c r="E85" s="72">
        <v>104</v>
      </c>
      <c r="F85" s="72" t="s">
        <v>8</v>
      </c>
      <c r="G85" s="72">
        <v>5.2350000000000003</v>
      </c>
      <c r="H85" s="72">
        <v>1.228</v>
      </c>
      <c r="I85" s="72">
        <v>0.26700000000000002</v>
      </c>
      <c r="J85" s="72">
        <v>0</v>
      </c>
      <c r="K85" s="72">
        <v>0</v>
      </c>
      <c r="L85" s="72">
        <v>0</v>
      </c>
      <c r="M85" s="72"/>
      <c r="Q85" s="69" t="str">
        <f t="shared" ca="1" si="133"/>
        <v>H150x75x5x7</v>
      </c>
      <c r="R85" s="43">
        <f t="shared" ca="1" si="133"/>
        <v>419.47500000000008</v>
      </c>
      <c r="S85" s="43">
        <f t="shared" ca="1" si="133"/>
        <v>97.124277456647391</v>
      </c>
      <c r="T85" s="43">
        <f t="shared" ca="1" si="133"/>
        <v>142.63005780346819</v>
      </c>
      <c r="U85" s="43">
        <f t="shared" ca="1" si="133"/>
        <v>4.6265625000000004</v>
      </c>
      <c r="V85" s="43">
        <f t="shared" ca="1" si="133"/>
        <v>23.075825000000002</v>
      </c>
      <c r="X85" s="44" t="str">
        <f t="shared" ref="X85" ca="1" si="209">IF(ABS(G85)&gt;$X$4*$R85,ABS(G85),"-")</f>
        <v>-</v>
      </c>
      <c r="Y85" s="44" t="str">
        <f t="shared" ref="Y85" ca="1" si="210">IF(ABS(H85)&gt;$Y$4*S85,ABS(H85),"-")</f>
        <v>-</v>
      </c>
      <c r="Z85" s="44" t="str">
        <f t="shared" ref="Z85" ca="1" si="211">IF(ABS(I85)&gt;$Z$4*T85,ABS(I85),"-")</f>
        <v>-</v>
      </c>
      <c r="AA85" s="44" t="str">
        <f t="shared" ref="AA85" ca="1" si="212">IF(ABS(K85)&gt;$AA$4*U85,ABS(K85),"-")</f>
        <v>-</v>
      </c>
      <c r="AB85" s="44" t="str">
        <f t="shared" ref="AB85" ca="1" si="213">IF(ABS(L85)&gt;$AB$4*V85,ABS(L85),"-")</f>
        <v>-</v>
      </c>
      <c r="AD85" s="69" t="str">
        <f t="shared" ref="AD85:AF85" ca="1" si="214">IF(COUNT($X85:$AB85)&gt;0,IF(G85&gt;0,CEILING(G85,5),FLOOR(G85,5)),"")</f>
        <v/>
      </c>
      <c r="AE85" s="69" t="str">
        <f t="shared" ca="1" si="214"/>
        <v/>
      </c>
      <c r="AF85" s="69" t="str">
        <f t="shared" ca="1" si="214"/>
        <v/>
      </c>
      <c r="AG85" s="69" t="str">
        <f t="shared" ref="AG85:AH85" ca="1" si="215">IF(COUNT($X85:$AB85)&gt;0,IF(K85&gt;0,CEILING(K85,5),FLOOR(K85,5)),"")</f>
        <v/>
      </c>
      <c r="AH85" s="69" t="str">
        <f t="shared" ca="1" si="215"/>
        <v/>
      </c>
    </row>
    <row r="86" spans="1:34" x14ac:dyDescent="0.25">
      <c r="A86" s="69">
        <f>+A85</f>
        <v>194</v>
      </c>
      <c r="B86" s="69">
        <f>+B85</f>
        <v>104</v>
      </c>
      <c r="D86" s="72"/>
      <c r="E86" s="72"/>
      <c r="F86" s="72"/>
      <c r="G86" s="72" t="s">
        <v>112</v>
      </c>
      <c r="H86" s="72" t="s">
        <v>108</v>
      </c>
      <c r="I86" s="72" t="s">
        <v>114</v>
      </c>
      <c r="J86" s="72" t="s">
        <v>108</v>
      </c>
      <c r="K86" s="72" t="s">
        <v>9</v>
      </c>
      <c r="L86" s="72" t="s">
        <v>9</v>
      </c>
      <c r="M86" s="72"/>
    </row>
    <row r="87" spans="1:34" x14ac:dyDescent="0.25">
      <c r="A87" s="69">
        <f t="shared" ref="A87:B88" si="216">+A86</f>
        <v>194</v>
      </c>
      <c r="B87" s="69">
        <f t="shared" si="216"/>
        <v>104</v>
      </c>
      <c r="D87" s="72"/>
      <c r="E87" s="72"/>
      <c r="F87" s="72" t="s">
        <v>10</v>
      </c>
      <c r="G87" s="72">
        <v>-0.96699999999999997</v>
      </c>
      <c r="H87" s="72">
        <v>-0.99099999999999999</v>
      </c>
      <c r="I87" s="72">
        <v>-0.27100000000000002</v>
      </c>
      <c r="J87" s="72">
        <v>-4.0000000000000001E-3</v>
      </c>
      <c r="K87" s="72">
        <v>0</v>
      </c>
      <c r="L87" s="72">
        <v>0</v>
      </c>
      <c r="M87" s="72"/>
      <c r="Q87" s="69" t="str">
        <f t="shared" ca="1" si="133"/>
        <v>H150x75x5x7</v>
      </c>
      <c r="R87" s="43">
        <f t="shared" ca="1" si="133"/>
        <v>419.47500000000008</v>
      </c>
      <c r="S87" s="43">
        <f t="shared" ca="1" si="133"/>
        <v>97.124277456647391</v>
      </c>
      <c r="T87" s="43">
        <f t="shared" ca="1" si="133"/>
        <v>142.63005780346819</v>
      </c>
      <c r="U87" s="43">
        <f t="shared" ca="1" si="133"/>
        <v>4.6265625000000004</v>
      </c>
      <c r="V87" s="43">
        <f t="shared" ca="1" si="133"/>
        <v>23.075825000000002</v>
      </c>
      <c r="X87" s="44" t="str">
        <f t="shared" ref="X87" ca="1" si="217">IF(ABS(G87)&gt;$X$4*$R87,ABS(G87),"-")</f>
        <v>-</v>
      </c>
      <c r="Y87" s="44" t="str">
        <f t="shared" ref="Y87" ca="1" si="218">IF(ABS(H87)&gt;$Y$4*S87,ABS(H87),"-")</f>
        <v>-</v>
      </c>
      <c r="Z87" s="44" t="str">
        <f t="shared" ref="Z87" ca="1" si="219">IF(ABS(I87)&gt;$Z$4*T87,ABS(I87),"-")</f>
        <v>-</v>
      </c>
      <c r="AA87" s="44" t="str">
        <f t="shared" ref="AA87" ca="1" si="220">IF(ABS(K87)&gt;$AA$4*U87,ABS(K87),"-")</f>
        <v>-</v>
      </c>
      <c r="AB87" s="44" t="str">
        <f t="shared" ref="AB87" ca="1" si="221">IF(ABS(L87)&gt;$AB$4*V87,ABS(L87),"-")</f>
        <v>-</v>
      </c>
      <c r="AD87" s="69" t="str">
        <f t="shared" ref="AD87:AF87" ca="1" si="222">IF(COUNT($X87:$AB87)&gt;0,IF(G87&gt;0,CEILING(G87,5),FLOOR(G87,5)),"")</f>
        <v/>
      </c>
      <c r="AE87" s="69" t="str">
        <f t="shared" ca="1" si="222"/>
        <v/>
      </c>
      <c r="AF87" s="69" t="str">
        <f t="shared" ca="1" si="222"/>
        <v/>
      </c>
      <c r="AG87" s="69" t="str">
        <f t="shared" ref="AG87:AH87" ca="1" si="223">IF(COUNT($X87:$AB87)&gt;0,IF(K87&gt;0,CEILING(K87,5),FLOOR(K87,5)),"")</f>
        <v/>
      </c>
      <c r="AH87" s="69" t="str">
        <f t="shared" ca="1" si="223"/>
        <v/>
      </c>
    </row>
    <row r="88" spans="1:34" x14ac:dyDescent="0.25">
      <c r="A88" s="69">
        <f t="shared" si="216"/>
        <v>194</v>
      </c>
      <c r="B88" s="69">
        <f t="shared" si="216"/>
        <v>104</v>
      </c>
      <c r="D88" s="72"/>
      <c r="E88" s="72"/>
      <c r="F88" s="72"/>
      <c r="G88" s="72" t="s">
        <v>535</v>
      </c>
      <c r="H88" s="72" t="s">
        <v>103</v>
      </c>
      <c r="I88" s="72" t="s">
        <v>113</v>
      </c>
      <c r="J88" s="72" t="s">
        <v>103</v>
      </c>
      <c r="K88" s="72" t="s">
        <v>9</v>
      </c>
      <c r="L88" s="72" t="s">
        <v>9</v>
      </c>
      <c r="M88" s="72"/>
    </row>
    <row r="89" spans="1:34" x14ac:dyDescent="0.25">
      <c r="A89" s="69">
        <f t="shared" si="102"/>
        <v>194</v>
      </c>
      <c r="B89" s="69">
        <f t="shared" si="102"/>
        <v>110</v>
      </c>
      <c r="C89" s="69" t="str">
        <f>INDEX(BEAMPROP,MATCH(D89,BLIST,0),2)</f>
        <v>H150X75X5X7</v>
      </c>
      <c r="D89" s="72">
        <v>194</v>
      </c>
      <c r="E89" s="72">
        <v>110</v>
      </c>
      <c r="F89" s="72" t="s">
        <v>8</v>
      </c>
      <c r="G89" s="72">
        <v>4.7309999999999999</v>
      </c>
      <c r="H89" s="72">
        <v>0.69</v>
      </c>
      <c r="I89" s="72">
        <v>0.26800000000000002</v>
      </c>
      <c r="J89" s="72">
        <v>0</v>
      </c>
      <c r="K89" s="72">
        <v>0</v>
      </c>
      <c r="L89" s="72">
        <v>0.86699999999999999</v>
      </c>
      <c r="M89" s="72"/>
      <c r="Q89" s="69" t="str">
        <f t="shared" ca="1" si="133"/>
        <v>H150x75x5x7</v>
      </c>
      <c r="R89" s="43">
        <f t="shared" ca="1" si="133"/>
        <v>419.47500000000008</v>
      </c>
      <c r="S89" s="43">
        <f t="shared" ca="1" si="133"/>
        <v>97.124277456647391</v>
      </c>
      <c r="T89" s="43">
        <f t="shared" ca="1" si="133"/>
        <v>142.63005780346819</v>
      </c>
      <c r="U89" s="43">
        <f t="shared" ca="1" si="133"/>
        <v>4.6265625000000004</v>
      </c>
      <c r="V89" s="43">
        <f t="shared" ca="1" si="133"/>
        <v>23.075825000000002</v>
      </c>
      <c r="X89" s="44" t="str">
        <f t="shared" ref="X89" ca="1" si="224">IF(ABS(G89)&gt;$X$4*$R89,ABS(G89),"-")</f>
        <v>-</v>
      </c>
      <c r="Y89" s="44" t="str">
        <f t="shared" ref="Y89" ca="1" si="225">IF(ABS(H89)&gt;$Y$4*S89,ABS(H89),"-")</f>
        <v>-</v>
      </c>
      <c r="Z89" s="44" t="str">
        <f t="shared" ref="Z89" ca="1" si="226">IF(ABS(I89)&gt;$Z$4*T89,ABS(I89),"-")</f>
        <v>-</v>
      </c>
      <c r="AA89" s="44" t="str">
        <f t="shared" ref="AA89" ca="1" si="227">IF(ABS(K89)&gt;$AA$4*U89,ABS(K89),"-")</f>
        <v>-</v>
      </c>
      <c r="AB89" s="44" t="str">
        <f t="shared" ref="AB89" ca="1" si="228">IF(ABS(L89)&gt;$AB$4*V89,ABS(L89),"-")</f>
        <v>-</v>
      </c>
      <c r="AD89" s="69" t="str">
        <f t="shared" ref="AD89:AF89" ca="1" si="229">IF(COUNT($X89:$AB89)&gt;0,IF(G89&gt;0,CEILING(G89,5),FLOOR(G89,5)),"")</f>
        <v/>
      </c>
      <c r="AE89" s="69" t="str">
        <f t="shared" ca="1" si="229"/>
        <v/>
      </c>
      <c r="AF89" s="69" t="str">
        <f t="shared" ca="1" si="229"/>
        <v/>
      </c>
      <c r="AG89" s="69" t="str">
        <f t="shared" ref="AG89:AH89" ca="1" si="230">IF(COUNT($X89:$AB89)&gt;0,IF(K89&gt;0,CEILING(K89,5),FLOOR(K89,5)),"")</f>
        <v/>
      </c>
      <c r="AH89" s="69" t="str">
        <f t="shared" ca="1" si="230"/>
        <v/>
      </c>
    </row>
    <row r="90" spans="1:34" x14ac:dyDescent="0.25">
      <c r="A90" s="69">
        <f>+A89</f>
        <v>194</v>
      </c>
      <c r="B90" s="69">
        <f>+B89</f>
        <v>110</v>
      </c>
      <c r="D90" s="72"/>
      <c r="E90" s="72"/>
      <c r="F90" s="72"/>
      <c r="G90" s="72" t="s">
        <v>112</v>
      </c>
      <c r="H90" s="72" t="s">
        <v>108</v>
      </c>
      <c r="I90" s="72" t="s">
        <v>110</v>
      </c>
      <c r="J90" s="72" t="s">
        <v>108</v>
      </c>
      <c r="K90" s="72" t="s">
        <v>9</v>
      </c>
      <c r="L90" s="72" t="s">
        <v>103</v>
      </c>
      <c r="M90" s="72"/>
    </row>
    <row r="91" spans="1:34" x14ac:dyDescent="0.25">
      <c r="A91" s="69">
        <f t="shared" ref="A91:B92" si="231">+A90</f>
        <v>194</v>
      </c>
      <c r="B91" s="69">
        <f t="shared" si="231"/>
        <v>110</v>
      </c>
      <c r="D91" s="72"/>
      <c r="E91" s="72"/>
      <c r="F91" s="72" t="s">
        <v>10</v>
      </c>
      <c r="G91" s="72">
        <v>-1.3029999999999999</v>
      </c>
      <c r="H91" s="72">
        <v>-0.45400000000000001</v>
      </c>
      <c r="I91" s="72">
        <v>-0.27100000000000002</v>
      </c>
      <c r="J91" s="72">
        <v>-4.0000000000000001E-3</v>
      </c>
      <c r="K91" s="72">
        <v>-5.0000000000000001E-3</v>
      </c>
      <c r="L91" s="72">
        <v>-1.151</v>
      </c>
      <c r="M91" s="72"/>
      <c r="Q91" s="69" t="str">
        <f t="shared" ca="1" si="133"/>
        <v>H150x75x5x7</v>
      </c>
      <c r="R91" s="43">
        <f t="shared" ca="1" si="133"/>
        <v>419.47500000000008</v>
      </c>
      <c r="S91" s="43">
        <f t="shared" ca="1" si="133"/>
        <v>97.124277456647391</v>
      </c>
      <c r="T91" s="43">
        <f t="shared" ca="1" si="133"/>
        <v>142.63005780346819</v>
      </c>
      <c r="U91" s="43">
        <f t="shared" ca="1" si="133"/>
        <v>4.6265625000000004</v>
      </c>
      <c r="V91" s="43">
        <f t="shared" ca="1" si="133"/>
        <v>23.075825000000002</v>
      </c>
      <c r="X91" s="44" t="str">
        <f t="shared" ref="X91" ca="1" si="232">IF(ABS(G91)&gt;$X$4*$R91,ABS(G91),"-")</f>
        <v>-</v>
      </c>
      <c r="Y91" s="44" t="str">
        <f t="shared" ref="Y91" ca="1" si="233">IF(ABS(H91)&gt;$Y$4*S91,ABS(H91),"-")</f>
        <v>-</v>
      </c>
      <c r="Z91" s="44" t="str">
        <f t="shared" ref="Z91" ca="1" si="234">IF(ABS(I91)&gt;$Z$4*T91,ABS(I91),"-")</f>
        <v>-</v>
      </c>
      <c r="AA91" s="44" t="str">
        <f t="shared" ref="AA91" ca="1" si="235">IF(ABS(K91)&gt;$AA$4*U91,ABS(K91),"-")</f>
        <v>-</v>
      </c>
      <c r="AB91" s="44" t="str">
        <f t="shared" ref="AB91" ca="1" si="236">IF(ABS(L91)&gt;$AB$4*V91,ABS(L91),"-")</f>
        <v>-</v>
      </c>
      <c r="AD91" s="69" t="str">
        <f t="shared" ref="AD91:AF91" ca="1" si="237">IF(COUNT($X91:$AB91)&gt;0,IF(G91&gt;0,CEILING(G91,5),FLOOR(G91,5)),"")</f>
        <v/>
      </c>
      <c r="AE91" s="69" t="str">
        <f t="shared" ca="1" si="237"/>
        <v/>
      </c>
      <c r="AF91" s="69" t="str">
        <f t="shared" ca="1" si="237"/>
        <v/>
      </c>
      <c r="AG91" s="69" t="str">
        <f t="shared" ref="AG91:AH91" ca="1" si="238">IF(COUNT($X91:$AB91)&gt;0,IF(K91&gt;0,CEILING(K91,5),FLOOR(K91,5)),"")</f>
        <v/>
      </c>
      <c r="AH91" s="69" t="str">
        <f t="shared" ca="1" si="238"/>
        <v/>
      </c>
    </row>
    <row r="92" spans="1:34" x14ac:dyDescent="0.25">
      <c r="A92" s="69">
        <f t="shared" si="231"/>
        <v>194</v>
      </c>
      <c r="B92" s="69">
        <f t="shared" si="231"/>
        <v>110</v>
      </c>
      <c r="D92" s="72"/>
      <c r="E92" s="72"/>
      <c r="F92" s="72"/>
      <c r="G92" s="72" t="s">
        <v>535</v>
      </c>
      <c r="H92" s="72" t="s">
        <v>103</v>
      </c>
      <c r="I92" s="72" t="s">
        <v>105</v>
      </c>
      <c r="J92" s="72" t="s">
        <v>103</v>
      </c>
      <c r="K92" s="72" t="s">
        <v>103</v>
      </c>
      <c r="L92" s="72" t="s">
        <v>108</v>
      </c>
      <c r="M92" s="72"/>
    </row>
    <row r="93" spans="1:34" x14ac:dyDescent="0.25">
      <c r="A93" s="69">
        <f t="shared" si="102"/>
        <v>195</v>
      </c>
      <c r="B93" s="69">
        <f t="shared" si="102"/>
        <v>29</v>
      </c>
      <c r="C93" s="69" t="e">
        <f>INDEX(BEAMPROP,MATCH(D93,BLIST,0),2)</f>
        <v>#N/A</v>
      </c>
      <c r="D93" s="72">
        <v>195</v>
      </c>
      <c r="E93" s="72">
        <v>29</v>
      </c>
      <c r="F93" s="72" t="s">
        <v>8</v>
      </c>
      <c r="G93" s="72">
        <v>5.9640000000000004</v>
      </c>
      <c r="H93" s="72">
        <v>1.292</v>
      </c>
      <c r="I93" s="72">
        <v>0.27100000000000002</v>
      </c>
      <c r="J93" s="72">
        <v>2.1000000000000001E-2</v>
      </c>
      <c r="K93" s="72">
        <v>0</v>
      </c>
      <c r="L93" s="72">
        <v>0</v>
      </c>
      <c r="M93" s="72"/>
      <c r="Q93" s="69" t="e">
        <f t="shared" ca="1" si="133"/>
        <v>#N/A</v>
      </c>
      <c r="R93" s="43" t="e">
        <f t="shared" ca="1" si="133"/>
        <v>#N/A</v>
      </c>
      <c r="S93" s="43" t="e">
        <f t="shared" ca="1" si="133"/>
        <v>#N/A</v>
      </c>
      <c r="T93" s="43" t="e">
        <f t="shared" ca="1" si="133"/>
        <v>#N/A</v>
      </c>
      <c r="U93" s="43" t="e">
        <f t="shared" ca="1" si="133"/>
        <v>#N/A</v>
      </c>
      <c r="V93" s="43" t="e">
        <f t="shared" ca="1" si="133"/>
        <v>#N/A</v>
      </c>
      <c r="X93" s="44" t="e">
        <f t="shared" ref="X93" ca="1" si="239">IF(ABS(G93)&gt;$X$4*$R93,ABS(G93),"-")</f>
        <v>#N/A</v>
      </c>
      <c r="Y93" s="44" t="e">
        <f t="shared" ref="Y93" ca="1" si="240">IF(ABS(H93)&gt;$Y$4*S93,ABS(H93),"-")</f>
        <v>#N/A</v>
      </c>
      <c r="Z93" s="44" t="e">
        <f t="shared" ref="Z93" ca="1" si="241">IF(ABS(I93)&gt;$Z$4*T93,ABS(I93),"-")</f>
        <v>#N/A</v>
      </c>
      <c r="AA93" s="44" t="e">
        <f t="shared" ref="AA93" ca="1" si="242">IF(ABS(K93)&gt;$AA$4*U93,ABS(K93),"-")</f>
        <v>#N/A</v>
      </c>
      <c r="AB93" s="44" t="e">
        <f t="shared" ref="AB93" ca="1" si="243">IF(ABS(L93)&gt;$AB$4*V93,ABS(L93),"-")</f>
        <v>#N/A</v>
      </c>
      <c r="AD93" s="69" t="str">
        <f t="shared" ref="AD93:AF93" ca="1" si="244">IF(COUNT($X93:$AB93)&gt;0,IF(G93&gt;0,CEILING(G93,5),FLOOR(G93,5)),"")</f>
        <v/>
      </c>
      <c r="AE93" s="69" t="str">
        <f t="shared" ca="1" si="244"/>
        <v/>
      </c>
      <c r="AF93" s="69" t="str">
        <f t="shared" ca="1" si="244"/>
        <v/>
      </c>
      <c r="AG93" s="69" t="str">
        <f t="shared" ref="AG93:AH93" ca="1" si="245">IF(COUNT($X93:$AB93)&gt;0,IF(K93&gt;0,CEILING(K93,5),FLOOR(K93,5)),"")</f>
        <v/>
      </c>
      <c r="AH93" s="69" t="str">
        <f t="shared" ca="1" si="245"/>
        <v/>
      </c>
    </row>
    <row r="94" spans="1:34" x14ac:dyDescent="0.25">
      <c r="A94" s="69">
        <f>+A93</f>
        <v>195</v>
      </c>
      <c r="B94" s="69">
        <f>+B93</f>
        <v>29</v>
      </c>
      <c r="D94" s="72"/>
      <c r="E94" s="72"/>
      <c r="F94" s="72"/>
      <c r="G94" s="72" t="s">
        <v>106</v>
      </c>
      <c r="H94" s="72" t="s">
        <v>106</v>
      </c>
      <c r="I94" s="72" t="s">
        <v>105</v>
      </c>
      <c r="J94" s="72" t="s">
        <v>125</v>
      </c>
      <c r="K94" s="72" t="s">
        <v>9</v>
      </c>
      <c r="L94" s="72" t="s">
        <v>9</v>
      </c>
      <c r="M94" s="72"/>
    </row>
    <row r="95" spans="1:34" x14ac:dyDescent="0.25">
      <c r="A95" s="69">
        <f t="shared" ref="A95:B96" si="246">+A94</f>
        <v>195</v>
      </c>
      <c r="B95" s="69">
        <f t="shared" si="246"/>
        <v>29</v>
      </c>
      <c r="D95" s="72"/>
      <c r="E95" s="72"/>
      <c r="F95" s="72" t="s">
        <v>10</v>
      </c>
      <c r="G95" s="72">
        <v>-0.28299999999999997</v>
      </c>
      <c r="H95" s="72">
        <v>-0.92800000000000005</v>
      </c>
      <c r="I95" s="72">
        <v>-0.26800000000000002</v>
      </c>
      <c r="J95" s="72">
        <v>-2.7E-2</v>
      </c>
      <c r="K95" s="72">
        <v>0</v>
      </c>
      <c r="L95" s="72">
        <v>0</v>
      </c>
      <c r="M95" s="72"/>
      <c r="Q95" s="69" t="e">
        <f t="shared" ca="1" si="133"/>
        <v>#N/A</v>
      </c>
      <c r="R95" s="43" t="e">
        <f t="shared" ca="1" si="133"/>
        <v>#N/A</v>
      </c>
      <c r="S95" s="43" t="e">
        <f t="shared" ca="1" si="133"/>
        <v>#N/A</v>
      </c>
      <c r="T95" s="43" t="e">
        <f t="shared" ca="1" si="133"/>
        <v>#N/A</v>
      </c>
      <c r="U95" s="43" t="e">
        <f t="shared" ca="1" si="133"/>
        <v>#N/A</v>
      </c>
      <c r="V95" s="43" t="e">
        <f t="shared" ca="1" si="133"/>
        <v>#N/A</v>
      </c>
      <c r="X95" s="44" t="e">
        <f t="shared" ref="X95" ca="1" si="247">IF(ABS(G95)&gt;$X$4*$R95,ABS(G95),"-")</f>
        <v>#N/A</v>
      </c>
      <c r="Y95" s="44" t="e">
        <f t="shared" ref="Y95" ca="1" si="248">IF(ABS(H95)&gt;$Y$4*S95,ABS(H95),"-")</f>
        <v>#N/A</v>
      </c>
      <c r="Z95" s="44" t="e">
        <f t="shared" ref="Z95" ca="1" si="249">IF(ABS(I95)&gt;$Z$4*T95,ABS(I95),"-")</f>
        <v>#N/A</v>
      </c>
      <c r="AA95" s="44" t="e">
        <f t="shared" ref="AA95" ca="1" si="250">IF(ABS(K95)&gt;$AA$4*U95,ABS(K95),"-")</f>
        <v>#N/A</v>
      </c>
      <c r="AB95" s="44" t="e">
        <f t="shared" ref="AB95" ca="1" si="251">IF(ABS(L95)&gt;$AB$4*V95,ABS(L95),"-")</f>
        <v>#N/A</v>
      </c>
      <c r="AD95" s="69" t="str">
        <f t="shared" ref="AD95:AF95" ca="1" si="252">IF(COUNT($X95:$AB95)&gt;0,IF(G95&gt;0,CEILING(G95,5),FLOOR(G95,5)),"")</f>
        <v/>
      </c>
      <c r="AE95" s="69" t="str">
        <f t="shared" ca="1" si="252"/>
        <v/>
      </c>
      <c r="AF95" s="69" t="str">
        <f t="shared" ca="1" si="252"/>
        <v/>
      </c>
      <c r="AG95" s="69" t="str">
        <f t="shared" ref="AG95:AH95" ca="1" si="253">IF(COUNT($X95:$AB95)&gt;0,IF(K95&gt;0,CEILING(K95,5),FLOOR(K95,5)),"")</f>
        <v/>
      </c>
      <c r="AH95" s="69" t="str">
        <f t="shared" ca="1" si="253"/>
        <v/>
      </c>
    </row>
    <row r="96" spans="1:34" x14ac:dyDescent="0.25">
      <c r="A96" s="69">
        <f t="shared" si="246"/>
        <v>195</v>
      </c>
      <c r="B96" s="69">
        <f t="shared" si="246"/>
        <v>29</v>
      </c>
      <c r="D96" s="72"/>
      <c r="E96" s="72"/>
      <c r="F96" s="72"/>
      <c r="G96" s="72" t="s">
        <v>125</v>
      </c>
      <c r="H96" s="72" t="s">
        <v>125</v>
      </c>
      <c r="I96" s="72" t="s">
        <v>110</v>
      </c>
      <c r="J96" s="72" t="s">
        <v>106</v>
      </c>
      <c r="K96" s="72" t="s">
        <v>9</v>
      </c>
      <c r="L96" s="72" t="s">
        <v>9</v>
      </c>
      <c r="M96" s="72"/>
    </row>
    <row r="97" spans="1:34" x14ac:dyDescent="0.25">
      <c r="A97" s="69">
        <f t="shared" si="102"/>
        <v>195</v>
      </c>
      <c r="B97" s="69">
        <f t="shared" si="102"/>
        <v>107</v>
      </c>
      <c r="C97" s="69" t="e">
        <f>INDEX(BEAMPROP,MATCH(D97,BLIST,0),2)</f>
        <v>#N/A</v>
      </c>
      <c r="D97" s="72">
        <v>195</v>
      </c>
      <c r="E97" s="72">
        <v>107</v>
      </c>
      <c r="F97" s="72" t="s">
        <v>8</v>
      </c>
      <c r="G97" s="72">
        <v>5.46</v>
      </c>
      <c r="H97" s="72">
        <v>0.755</v>
      </c>
      <c r="I97" s="72">
        <v>0.27100000000000002</v>
      </c>
      <c r="J97" s="72">
        <v>2.1000000000000001E-2</v>
      </c>
      <c r="K97" s="72">
        <v>5.0000000000000001E-3</v>
      </c>
      <c r="L97" s="72">
        <v>0.79200000000000004</v>
      </c>
      <c r="M97" s="72"/>
      <c r="Q97" s="69" t="e">
        <f t="shared" ca="1" si="133"/>
        <v>#N/A</v>
      </c>
      <c r="R97" s="43" t="e">
        <f t="shared" ca="1" si="133"/>
        <v>#N/A</v>
      </c>
      <c r="S97" s="43" t="e">
        <f t="shared" ca="1" si="133"/>
        <v>#N/A</v>
      </c>
      <c r="T97" s="43" t="e">
        <f t="shared" ca="1" si="133"/>
        <v>#N/A</v>
      </c>
      <c r="U97" s="43" t="e">
        <f t="shared" ca="1" si="133"/>
        <v>#N/A</v>
      </c>
      <c r="V97" s="43" t="e">
        <f t="shared" ca="1" si="133"/>
        <v>#N/A</v>
      </c>
      <c r="X97" s="44" t="e">
        <f t="shared" ref="X97" ca="1" si="254">IF(ABS(G97)&gt;$X$4*$R97,ABS(G97),"-")</f>
        <v>#N/A</v>
      </c>
      <c r="Y97" s="44" t="e">
        <f t="shared" ref="Y97" ca="1" si="255">IF(ABS(H97)&gt;$Y$4*S97,ABS(H97),"-")</f>
        <v>#N/A</v>
      </c>
      <c r="Z97" s="44" t="e">
        <f t="shared" ref="Z97" ca="1" si="256">IF(ABS(I97)&gt;$Z$4*T97,ABS(I97),"-")</f>
        <v>#N/A</v>
      </c>
      <c r="AA97" s="44" t="e">
        <f t="shared" ref="AA97" ca="1" si="257">IF(ABS(K97)&gt;$AA$4*U97,ABS(K97),"-")</f>
        <v>#N/A</v>
      </c>
      <c r="AB97" s="44" t="e">
        <f t="shared" ref="AB97" ca="1" si="258">IF(ABS(L97)&gt;$AB$4*V97,ABS(L97),"-")</f>
        <v>#N/A</v>
      </c>
      <c r="AD97" s="69" t="str">
        <f t="shared" ref="AD97:AF97" ca="1" si="259">IF(COUNT($X97:$AB97)&gt;0,IF(G97&gt;0,CEILING(G97,5),FLOOR(G97,5)),"")</f>
        <v/>
      </c>
      <c r="AE97" s="69" t="str">
        <f t="shared" ca="1" si="259"/>
        <v/>
      </c>
      <c r="AF97" s="69" t="str">
        <f t="shared" ca="1" si="259"/>
        <v/>
      </c>
      <c r="AG97" s="69" t="str">
        <f t="shared" ref="AG97:AH97" ca="1" si="260">IF(COUNT($X97:$AB97)&gt;0,IF(K97&gt;0,CEILING(K97,5),FLOOR(K97,5)),"")</f>
        <v/>
      </c>
      <c r="AH97" s="69" t="str">
        <f t="shared" ca="1" si="260"/>
        <v/>
      </c>
    </row>
    <row r="98" spans="1:34" x14ac:dyDescent="0.25">
      <c r="A98" s="69">
        <f>+A97</f>
        <v>195</v>
      </c>
      <c r="B98" s="69">
        <f>+B97</f>
        <v>107</v>
      </c>
      <c r="D98" s="72"/>
      <c r="E98" s="72"/>
      <c r="F98" s="72"/>
      <c r="G98" s="72" t="s">
        <v>106</v>
      </c>
      <c r="H98" s="72" t="s">
        <v>106</v>
      </c>
      <c r="I98" s="72" t="s">
        <v>113</v>
      </c>
      <c r="J98" s="72" t="s">
        <v>125</v>
      </c>
      <c r="K98" s="72" t="s">
        <v>103</v>
      </c>
      <c r="L98" s="72" t="s">
        <v>125</v>
      </c>
      <c r="M98" s="72"/>
    </row>
    <row r="99" spans="1:34" x14ac:dyDescent="0.25">
      <c r="A99" s="69">
        <f t="shared" ref="A99:B100" si="261">+A98</f>
        <v>195</v>
      </c>
      <c r="B99" s="69">
        <f t="shared" si="261"/>
        <v>107</v>
      </c>
      <c r="D99" s="72"/>
      <c r="E99" s="72"/>
      <c r="F99" s="72" t="s">
        <v>10</v>
      </c>
      <c r="G99" s="72">
        <v>-0.61899999999999999</v>
      </c>
      <c r="H99" s="72">
        <v>-0.39100000000000001</v>
      </c>
      <c r="I99" s="72">
        <v>-0.26700000000000002</v>
      </c>
      <c r="J99" s="72">
        <v>-2.7E-2</v>
      </c>
      <c r="K99" s="72">
        <v>0</v>
      </c>
      <c r="L99" s="72">
        <v>-1.228</v>
      </c>
      <c r="M99" s="72"/>
      <c r="Q99" s="69" t="e">
        <f t="shared" ca="1" si="133"/>
        <v>#N/A</v>
      </c>
      <c r="R99" s="43" t="e">
        <f t="shared" ca="1" si="133"/>
        <v>#N/A</v>
      </c>
      <c r="S99" s="43" t="e">
        <f t="shared" ca="1" si="133"/>
        <v>#N/A</v>
      </c>
      <c r="T99" s="43" t="e">
        <f t="shared" ca="1" si="133"/>
        <v>#N/A</v>
      </c>
      <c r="U99" s="43" t="e">
        <f t="shared" ca="1" si="133"/>
        <v>#N/A</v>
      </c>
      <c r="V99" s="43" t="e">
        <f t="shared" ca="1" si="133"/>
        <v>#N/A</v>
      </c>
      <c r="X99" s="44" t="e">
        <f t="shared" ref="X99" ca="1" si="262">IF(ABS(G99)&gt;$X$4*$R99,ABS(G99),"-")</f>
        <v>#N/A</v>
      </c>
      <c r="Y99" s="44" t="e">
        <f t="shared" ref="Y99" ca="1" si="263">IF(ABS(H99)&gt;$Y$4*S99,ABS(H99),"-")</f>
        <v>#N/A</v>
      </c>
      <c r="Z99" s="44" t="e">
        <f t="shared" ref="Z99" ca="1" si="264">IF(ABS(I99)&gt;$Z$4*T99,ABS(I99),"-")</f>
        <v>#N/A</v>
      </c>
      <c r="AA99" s="44" t="e">
        <f t="shared" ref="AA99" ca="1" si="265">IF(ABS(K99)&gt;$AA$4*U99,ABS(K99),"-")</f>
        <v>#N/A</v>
      </c>
      <c r="AB99" s="44" t="e">
        <f t="shared" ref="AB99" ca="1" si="266">IF(ABS(L99)&gt;$AB$4*V99,ABS(L99),"-")</f>
        <v>#N/A</v>
      </c>
      <c r="AD99" s="69" t="str">
        <f t="shared" ref="AD99:AF99" ca="1" si="267">IF(COUNT($X99:$AB99)&gt;0,IF(G99&gt;0,CEILING(G99,5),FLOOR(G99,5)),"")</f>
        <v/>
      </c>
      <c r="AE99" s="69" t="str">
        <f t="shared" ca="1" si="267"/>
        <v/>
      </c>
      <c r="AF99" s="69" t="str">
        <f t="shared" ca="1" si="267"/>
        <v/>
      </c>
      <c r="AG99" s="69" t="str">
        <f t="shared" ref="AG99:AH99" ca="1" si="268">IF(COUNT($X99:$AB99)&gt;0,IF(K99&gt;0,CEILING(K99,5),FLOOR(K99,5)),"")</f>
        <v/>
      </c>
      <c r="AH99" s="69" t="str">
        <f t="shared" ca="1" si="268"/>
        <v/>
      </c>
    </row>
    <row r="100" spans="1:34" x14ac:dyDescent="0.25">
      <c r="A100" s="69">
        <f t="shared" si="261"/>
        <v>195</v>
      </c>
      <c r="B100" s="69">
        <f t="shared" si="261"/>
        <v>107</v>
      </c>
      <c r="D100" s="72"/>
      <c r="E100" s="72"/>
      <c r="F100" s="72"/>
      <c r="G100" s="72" t="s">
        <v>125</v>
      </c>
      <c r="H100" s="72" t="s">
        <v>125</v>
      </c>
      <c r="I100" s="72" t="s">
        <v>114</v>
      </c>
      <c r="J100" s="72" t="s">
        <v>106</v>
      </c>
      <c r="K100" s="72" t="s">
        <v>9</v>
      </c>
      <c r="L100" s="72" t="s">
        <v>106</v>
      </c>
      <c r="M100" s="72"/>
    </row>
    <row r="101" spans="1:34" x14ac:dyDescent="0.25">
      <c r="A101" s="69">
        <f t="shared" si="102"/>
        <v>206</v>
      </c>
      <c r="B101" s="69">
        <f t="shared" si="102"/>
        <v>129</v>
      </c>
      <c r="C101" s="69" t="e">
        <f>INDEX(BEAMPROP,MATCH(D101,BLIST,0),2)</f>
        <v>#N/A</v>
      </c>
      <c r="D101" s="72">
        <v>206</v>
      </c>
      <c r="E101" s="72">
        <v>129</v>
      </c>
      <c r="F101" s="72" t="s">
        <v>8</v>
      </c>
      <c r="G101" s="72">
        <v>3.1829999999999998</v>
      </c>
      <c r="H101" s="72">
        <v>1E-3</v>
      </c>
      <c r="I101" s="72">
        <v>0</v>
      </c>
      <c r="J101" s="72">
        <v>0</v>
      </c>
      <c r="K101" s="72">
        <v>0</v>
      </c>
      <c r="L101" s="72">
        <v>0</v>
      </c>
      <c r="M101" s="72"/>
      <c r="Q101" s="69" t="e">
        <f t="shared" ca="1" si="133"/>
        <v>#N/A</v>
      </c>
      <c r="R101" s="43" t="e">
        <f t="shared" ca="1" si="133"/>
        <v>#N/A</v>
      </c>
      <c r="S101" s="43" t="e">
        <f t="shared" ca="1" si="133"/>
        <v>#N/A</v>
      </c>
      <c r="T101" s="43" t="e">
        <f t="shared" ca="1" si="133"/>
        <v>#N/A</v>
      </c>
      <c r="U101" s="43" t="e">
        <f t="shared" ca="1" si="133"/>
        <v>#N/A</v>
      </c>
      <c r="V101" s="43" t="e">
        <f t="shared" ca="1" si="133"/>
        <v>#N/A</v>
      </c>
      <c r="X101" s="44" t="e">
        <f t="shared" ref="X101" ca="1" si="269">IF(ABS(G101)&gt;$X$4*$R101,ABS(G101),"-")</f>
        <v>#N/A</v>
      </c>
      <c r="Y101" s="44" t="e">
        <f t="shared" ref="Y101" ca="1" si="270">IF(ABS(H101)&gt;$Y$4*S101,ABS(H101),"-")</f>
        <v>#N/A</v>
      </c>
      <c r="Z101" s="44" t="e">
        <f t="shared" ref="Z101" ca="1" si="271">IF(ABS(I101)&gt;$Z$4*T101,ABS(I101),"-")</f>
        <v>#N/A</v>
      </c>
      <c r="AA101" s="44" t="e">
        <f t="shared" ref="AA101" ca="1" si="272">IF(ABS(K101)&gt;$AA$4*U101,ABS(K101),"-")</f>
        <v>#N/A</v>
      </c>
      <c r="AB101" s="44" t="e">
        <f t="shared" ref="AB101" ca="1" si="273">IF(ABS(L101)&gt;$AB$4*V101,ABS(L101),"-")</f>
        <v>#N/A</v>
      </c>
      <c r="AD101" s="69" t="str">
        <f t="shared" ref="AD101:AF101" ca="1" si="274">IF(COUNT($X101:$AB101)&gt;0,IF(G101&gt;0,CEILING(G101,5),FLOOR(G101,5)),"")</f>
        <v/>
      </c>
      <c r="AE101" s="69" t="str">
        <f t="shared" ca="1" si="274"/>
        <v/>
      </c>
      <c r="AF101" s="69" t="str">
        <f t="shared" ca="1" si="274"/>
        <v/>
      </c>
      <c r="AG101" s="69" t="str">
        <f t="shared" ref="AG101:AH101" ca="1" si="275">IF(COUNT($X101:$AB101)&gt;0,IF(K101&gt;0,CEILING(K101,5),FLOOR(K101,5)),"")</f>
        <v/>
      </c>
      <c r="AH101" s="69" t="str">
        <f t="shared" ca="1" si="275"/>
        <v/>
      </c>
    </row>
    <row r="102" spans="1:34" x14ac:dyDescent="0.25">
      <c r="A102" s="69">
        <f>+A101</f>
        <v>206</v>
      </c>
      <c r="B102" s="69">
        <f>+B101</f>
        <v>129</v>
      </c>
      <c r="D102" s="72"/>
      <c r="E102" s="72"/>
      <c r="F102" s="72"/>
      <c r="G102" s="72" t="s">
        <v>537</v>
      </c>
      <c r="H102" s="72" t="s">
        <v>119</v>
      </c>
      <c r="I102" s="72" t="s">
        <v>104</v>
      </c>
      <c r="J102" s="72" t="s">
        <v>516</v>
      </c>
      <c r="K102" s="72" t="s">
        <v>9</v>
      </c>
      <c r="L102" s="72" t="s">
        <v>9</v>
      </c>
      <c r="M102" s="72"/>
    </row>
    <row r="103" spans="1:34" x14ac:dyDescent="0.25">
      <c r="A103" s="69">
        <f t="shared" ref="A103:B104" si="276">+A102</f>
        <v>206</v>
      </c>
      <c r="B103" s="69">
        <f t="shared" si="276"/>
        <v>129</v>
      </c>
      <c r="D103" s="72"/>
      <c r="E103" s="72"/>
      <c r="F103" s="72" t="s">
        <v>10</v>
      </c>
      <c r="G103" s="72">
        <v>0</v>
      </c>
      <c r="H103" s="72">
        <v>-1E-3</v>
      </c>
      <c r="I103" s="72">
        <v>0</v>
      </c>
      <c r="J103" s="72">
        <v>0</v>
      </c>
      <c r="K103" s="72">
        <v>0</v>
      </c>
      <c r="L103" s="72">
        <v>0</v>
      </c>
      <c r="M103" s="72"/>
      <c r="Q103" s="69" t="e">
        <f t="shared" ca="1" si="133"/>
        <v>#N/A</v>
      </c>
      <c r="R103" s="43" t="e">
        <f t="shared" ca="1" si="133"/>
        <v>#N/A</v>
      </c>
      <c r="S103" s="43" t="e">
        <f t="shared" ca="1" si="133"/>
        <v>#N/A</v>
      </c>
      <c r="T103" s="43" t="e">
        <f t="shared" ca="1" si="133"/>
        <v>#N/A</v>
      </c>
      <c r="U103" s="43" t="e">
        <f t="shared" ca="1" si="133"/>
        <v>#N/A</v>
      </c>
      <c r="V103" s="43" t="e">
        <f t="shared" ca="1" si="133"/>
        <v>#N/A</v>
      </c>
      <c r="X103" s="44" t="e">
        <f t="shared" ref="X103" ca="1" si="277">IF(ABS(G103)&gt;$X$4*$R103,ABS(G103),"-")</f>
        <v>#N/A</v>
      </c>
      <c r="Y103" s="44" t="e">
        <f t="shared" ref="Y103" ca="1" si="278">IF(ABS(H103)&gt;$Y$4*S103,ABS(H103),"-")</f>
        <v>#N/A</v>
      </c>
      <c r="Z103" s="44" t="e">
        <f t="shared" ref="Z103" ca="1" si="279">IF(ABS(I103)&gt;$Z$4*T103,ABS(I103),"-")</f>
        <v>#N/A</v>
      </c>
      <c r="AA103" s="44" t="e">
        <f t="shared" ref="AA103" ca="1" si="280">IF(ABS(K103)&gt;$AA$4*U103,ABS(K103),"-")</f>
        <v>#N/A</v>
      </c>
      <c r="AB103" s="44" t="e">
        <f t="shared" ref="AB103" ca="1" si="281">IF(ABS(L103)&gt;$AB$4*V103,ABS(L103),"-")</f>
        <v>#N/A</v>
      </c>
      <c r="AD103" s="69" t="str">
        <f t="shared" ref="AD103:AF103" ca="1" si="282">IF(COUNT($X103:$AB103)&gt;0,IF(G103&gt;0,CEILING(G103,5),FLOOR(G103,5)),"")</f>
        <v/>
      </c>
      <c r="AE103" s="69" t="str">
        <f t="shared" ca="1" si="282"/>
        <v/>
      </c>
      <c r="AF103" s="69" t="str">
        <f t="shared" ca="1" si="282"/>
        <v/>
      </c>
      <c r="AG103" s="69" t="str">
        <f t="shared" ref="AG103:AH103" ca="1" si="283">IF(COUNT($X103:$AB103)&gt;0,IF(K103&gt;0,CEILING(K103,5),FLOOR(K103,5)),"")</f>
        <v/>
      </c>
      <c r="AH103" s="69" t="str">
        <f t="shared" ca="1" si="283"/>
        <v/>
      </c>
    </row>
    <row r="104" spans="1:34" x14ac:dyDescent="0.25">
      <c r="A104" s="69">
        <f t="shared" si="276"/>
        <v>206</v>
      </c>
      <c r="B104" s="69">
        <f t="shared" si="276"/>
        <v>129</v>
      </c>
      <c r="D104" s="72"/>
      <c r="E104" s="72"/>
      <c r="F104" s="72"/>
      <c r="G104" s="72" t="s">
        <v>9</v>
      </c>
      <c r="H104" s="72" t="s">
        <v>131</v>
      </c>
      <c r="I104" s="72" t="s">
        <v>109</v>
      </c>
      <c r="J104" s="72" t="s">
        <v>111</v>
      </c>
      <c r="K104" s="72" t="s">
        <v>9</v>
      </c>
      <c r="L104" s="72" t="s">
        <v>9</v>
      </c>
      <c r="M104" s="72"/>
    </row>
    <row r="105" spans="1:34" x14ac:dyDescent="0.25">
      <c r="A105" s="69">
        <f t="shared" si="102"/>
        <v>206</v>
      </c>
      <c r="B105" s="69">
        <f t="shared" si="102"/>
        <v>113</v>
      </c>
      <c r="C105" s="69" t="e">
        <f>INDEX(BEAMPROP,MATCH(D105,BLIST,0),2)</f>
        <v>#N/A</v>
      </c>
      <c r="D105" s="72">
        <v>206</v>
      </c>
      <c r="E105" s="72">
        <v>113</v>
      </c>
      <c r="F105" s="72" t="s">
        <v>8</v>
      </c>
      <c r="G105" s="72">
        <v>2.5529999999999999</v>
      </c>
      <c r="H105" s="72">
        <v>1E-3</v>
      </c>
      <c r="I105" s="72">
        <v>0</v>
      </c>
      <c r="J105" s="72">
        <v>0</v>
      </c>
      <c r="K105" s="72">
        <v>0</v>
      </c>
      <c r="L105" s="72">
        <v>1E-3</v>
      </c>
      <c r="M105" s="72"/>
      <c r="Q105" s="69" t="e">
        <f t="shared" ca="1" si="133"/>
        <v>#N/A</v>
      </c>
      <c r="R105" s="43" t="e">
        <f t="shared" ca="1" si="133"/>
        <v>#N/A</v>
      </c>
      <c r="S105" s="43" t="e">
        <f t="shared" ca="1" si="133"/>
        <v>#N/A</v>
      </c>
      <c r="T105" s="43" t="e">
        <f t="shared" ca="1" si="133"/>
        <v>#N/A</v>
      </c>
      <c r="U105" s="43" t="e">
        <f t="shared" ca="1" si="133"/>
        <v>#N/A</v>
      </c>
      <c r="V105" s="43" t="e">
        <f t="shared" ca="1" si="133"/>
        <v>#N/A</v>
      </c>
      <c r="X105" s="44" t="e">
        <f t="shared" ref="X105" ca="1" si="284">IF(ABS(G105)&gt;$X$4*$R105,ABS(G105),"-")</f>
        <v>#N/A</v>
      </c>
      <c r="Y105" s="44" t="e">
        <f t="shared" ref="Y105" ca="1" si="285">IF(ABS(H105)&gt;$Y$4*S105,ABS(H105),"-")</f>
        <v>#N/A</v>
      </c>
      <c r="Z105" s="44" t="e">
        <f t="shared" ref="Z105" ca="1" si="286">IF(ABS(I105)&gt;$Z$4*T105,ABS(I105),"-")</f>
        <v>#N/A</v>
      </c>
      <c r="AA105" s="44" t="e">
        <f t="shared" ref="AA105" ca="1" si="287">IF(ABS(K105)&gt;$AA$4*U105,ABS(K105),"-")</f>
        <v>#N/A</v>
      </c>
      <c r="AB105" s="44" t="e">
        <f t="shared" ref="AB105" ca="1" si="288">IF(ABS(L105)&gt;$AB$4*V105,ABS(L105),"-")</f>
        <v>#N/A</v>
      </c>
      <c r="AD105" s="69" t="str">
        <f t="shared" ref="AD105:AF105" ca="1" si="289">IF(COUNT($X105:$AB105)&gt;0,IF(G105&gt;0,CEILING(G105,5),FLOOR(G105,5)),"")</f>
        <v/>
      </c>
      <c r="AE105" s="69" t="str">
        <f t="shared" ca="1" si="289"/>
        <v/>
      </c>
      <c r="AF105" s="69" t="str">
        <f t="shared" ca="1" si="289"/>
        <v/>
      </c>
      <c r="AG105" s="69" t="str">
        <f t="shared" ref="AG105:AH105" ca="1" si="290">IF(COUNT($X105:$AB105)&gt;0,IF(K105&gt;0,CEILING(K105,5),FLOOR(K105,5)),"")</f>
        <v/>
      </c>
      <c r="AH105" s="69" t="str">
        <f t="shared" ca="1" si="290"/>
        <v/>
      </c>
    </row>
    <row r="106" spans="1:34" x14ac:dyDescent="0.25">
      <c r="A106" s="69">
        <f>+A105</f>
        <v>206</v>
      </c>
      <c r="B106" s="69">
        <f>+B105</f>
        <v>113</v>
      </c>
      <c r="D106" s="72"/>
      <c r="E106" s="72"/>
      <c r="F106" s="72"/>
      <c r="G106" s="72" t="s">
        <v>537</v>
      </c>
      <c r="H106" s="72" t="s">
        <v>119</v>
      </c>
      <c r="I106" s="72" t="s">
        <v>104</v>
      </c>
      <c r="J106" s="72" t="s">
        <v>516</v>
      </c>
      <c r="K106" s="72" t="s">
        <v>104</v>
      </c>
      <c r="L106" s="72" t="s">
        <v>131</v>
      </c>
      <c r="M106" s="72"/>
    </row>
    <row r="107" spans="1:34" x14ac:dyDescent="0.25">
      <c r="A107" s="69">
        <f t="shared" ref="A107:B108" si="291">+A106</f>
        <v>206</v>
      </c>
      <c r="B107" s="69">
        <f t="shared" si="291"/>
        <v>113</v>
      </c>
      <c r="D107" s="72"/>
      <c r="E107" s="72"/>
      <c r="F107" s="72" t="s">
        <v>10</v>
      </c>
      <c r="G107" s="72">
        <v>0</v>
      </c>
      <c r="H107" s="72">
        <v>-1E-3</v>
      </c>
      <c r="I107" s="72">
        <v>0</v>
      </c>
      <c r="J107" s="72">
        <v>0</v>
      </c>
      <c r="K107" s="72">
        <v>0</v>
      </c>
      <c r="L107" s="72">
        <v>-1E-3</v>
      </c>
      <c r="M107" s="72"/>
      <c r="Q107" s="69" t="e">
        <f t="shared" ca="1" si="133"/>
        <v>#N/A</v>
      </c>
      <c r="R107" s="43" t="e">
        <f t="shared" ca="1" si="133"/>
        <v>#N/A</v>
      </c>
      <c r="S107" s="43" t="e">
        <f t="shared" ca="1" si="133"/>
        <v>#N/A</v>
      </c>
      <c r="T107" s="43" t="e">
        <f t="shared" ca="1" si="133"/>
        <v>#N/A</v>
      </c>
      <c r="U107" s="43" t="e">
        <f t="shared" ca="1" si="133"/>
        <v>#N/A</v>
      </c>
      <c r="V107" s="43" t="e">
        <f t="shared" ca="1" si="133"/>
        <v>#N/A</v>
      </c>
      <c r="X107" s="44" t="e">
        <f t="shared" ref="X107" ca="1" si="292">IF(ABS(G107)&gt;$X$4*$R107,ABS(G107),"-")</f>
        <v>#N/A</v>
      </c>
      <c r="Y107" s="44" t="e">
        <f t="shared" ref="Y107" ca="1" si="293">IF(ABS(H107)&gt;$Y$4*S107,ABS(H107),"-")</f>
        <v>#N/A</v>
      </c>
      <c r="Z107" s="44" t="e">
        <f t="shared" ref="Z107" ca="1" si="294">IF(ABS(I107)&gt;$Z$4*T107,ABS(I107),"-")</f>
        <v>#N/A</v>
      </c>
      <c r="AA107" s="44" t="e">
        <f t="shared" ref="AA107" ca="1" si="295">IF(ABS(K107)&gt;$AA$4*U107,ABS(K107),"-")</f>
        <v>#N/A</v>
      </c>
      <c r="AB107" s="44" t="e">
        <f t="shared" ref="AB107" ca="1" si="296">IF(ABS(L107)&gt;$AB$4*V107,ABS(L107),"-")</f>
        <v>#N/A</v>
      </c>
      <c r="AD107" s="69" t="str">
        <f t="shared" ref="AD107:AF107" ca="1" si="297">IF(COUNT($X107:$AB107)&gt;0,IF(G107&gt;0,CEILING(G107,5),FLOOR(G107,5)),"")</f>
        <v/>
      </c>
      <c r="AE107" s="69" t="str">
        <f t="shared" ca="1" si="297"/>
        <v/>
      </c>
      <c r="AF107" s="69" t="str">
        <f t="shared" ca="1" si="297"/>
        <v/>
      </c>
      <c r="AG107" s="69" t="str">
        <f t="shared" ref="AG107:AH107" ca="1" si="298">IF(COUNT($X107:$AB107)&gt;0,IF(K107&gt;0,CEILING(K107,5),FLOOR(K107,5)),"")</f>
        <v/>
      </c>
      <c r="AH107" s="69" t="str">
        <f t="shared" ca="1" si="298"/>
        <v/>
      </c>
    </row>
    <row r="108" spans="1:34" x14ac:dyDescent="0.25">
      <c r="A108" s="69">
        <f t="shared" si="291"/>
        <v>206</v>
      </c>
      <c r="B108" s="69">
        <f t="shared" si="291"/>
        <v>113</v>
      </c>
      <c r="D108" s="72"/>
      <c r="E108" s="72"/>
      <c r="F108" s="72"/>
      <c r="G108" s="72" t="s">
        <v>9</v>
      </c>
      <c r="H108" s="72" t="s">
        <v>131</v>
      </c>
      <c r="I108" s="72" t="s">
        <v>109</v>
      </c>
      <c r="J108" s="72" t="s">
        <v>111</v>
      </c>
      <c r="K108" s="72" t="s">
        <v>109</v>
      </c>
      <c r="L108" s="72" t="s">
        <v>119</v>
      </c>
      <c r="M108" s="72"/>
    </row>
    <row r="109" spans="1:34" x14ac:dyDescent="0.25">
      <c r="A109" s="69">
        <f t="shared" si="102"/>
        <v>208</v>
      </c>
      <c r="B109" s="69">
        <f t="shared" si="102"/>
        <v>127</v>
      </c>
      <c r="C109" s="69" t="e">
        <f>INDEX(BEAMPROP,MATCH(D109,BLIST,0),2)</f>
        <v>#N/A</v>
      </c>
      <c r="D109" s="72">
        <v>208</v>
      </c>
      <c r="E109" s="72">
        <v>127</v>
      </c>
      <c r="F109" s="72" t="s">
        <v>8</v>
      </c>
      <c r="G109" s="72">
        <v>13.6</v>
      </c>
      <c r="H109" s="72">
        <v>2E-3</v>
      </c>
      <c r="I109" s="72">
        <v>0</v>
      </c>
      <c r="J109" s="72">
        <v>0</v>
      </c>
      <c r="K109" s="72">
        <v>0</v>
      </c>
      <c r="L109" s="72">
        <v>0</v>
      </c>
      <c r="M109" s="72"/>
      <c r="Q109" s="69" t="e">
        <f t="shared" ca="1" si="133"/>
        <v>#N/A</v>
      </c>
      <c r="R109" s="43" t="e">
        <f t="shared" ca="1" si="133"/>
        <v>#N/A</v>
      </c>
      <c r="S109" s="43" t="e">
        <f t="shared" ca="1" si="133"/>
        <v>#N/A</v>
      </c>
      <c r="T109" s="43" t="e">
        <f t="shared" ca="1" si="133"/>
        <v>#N/A</v>
      </c>
      <c r="U109" s="43" t="e">
        <f t="shared" ca="1" si="133"/>
        <v>#N/A</v>
      </c>
      <c r="V109" s="43" t="e">
        <f t="shared" ca="1" si="133"/>
        <v>#N/A</v>
      </c>
      <c r="X109" s="44" t="e">
        <f t="shared" ref="X109" ca="1" si="299">IF(ABS(G109)&gt;$X$4*$R109,ABS(G109),"-")</f>
        <v>#N/A</v>
      </c>
      <c r="Y109" s="44" t="e">
        <f t="shared" ref="Y109" ca="1" si="300">IF(ABS(H109)&gt;$Y$4*S109,ABS(H109),"-")</f>
        <v>#N/A</v>
      </c>
      <c r="Z109" s="44" t="e">
        <f t="shared" ref="Z109" ca="1" si="301">IF(ABS(I109)&gt;$Z$4*T109,ABS(I109),"-")</f>
        <v>#N/A</v>
      </c>
      <c r="AA109" s="44" t="e">
        <f t="shared" ref="AA109" ca="1" si="302">IF(ABS(K109)&gt;$AA$4*U109,ABS(K109),"-")</f>
        <v>#N/A</v>
      </c>
      <c r="AB109" s="44" t="e">
        <f t="shared" ref="AB109" ca="1" si="303">IF(ABS(L109)&gt;$AB$4*V109,ABS(L109),"-")</f>
        <v>#N/A</v>
      </c>
      <c r="AD109" s="69" t="str">
        <f t="shared" ref="AD109:AF109" ca="1" si="304">IF(COUNT($X109:$AB109)&gt;0,IF(G109&gt;0,CEILING(G109,5),FLOOR(G109,5)),"")</f>
        <v/>
      </c>
      <c r="AE109" s="69" t="str">
        <f t="shared" ca="1" si="304"/>
        <v/>
      </c>
      <c r="AF109" s="69" t="str">
        <f t="shared" ca="1" si="304"/>
        <v/>
      </c>
      <c r="AG109" s="69" t="str">
        <f t="shared" ref="AG109:AH109" ca="1" si="305">IF(COUNT($X109:$AB109)&gt;0,IF(K109&gt;0,CEILING(K109,5),FLOOR(K109,5)),"")</f>
        <v/>
      </c>
      <c r="AH109" s="69" t="str">
        <f t="shared" ca="1" si="305"/>
        <v/>
      </c>
    </row>
    <row r="110" spans="1:34" x14ac:dyDescent="0.25">
      <c r="A110" s="69">
        <f>+A109</f>
        <v>208</v>
      </c>
      <c r="B110" s="69">
        <f>+B109</f>
        <v>127</v>
      </c>
      <c r="D110" s="72"/>
      <c r="E110" s="72"/>
      <c r="F110" s="72"/>
      <c r="G110" s="72" t="s">
        <v>537</v>
      </c>
      <c r="H110" s="72" t="s">
        <v>103</v>
      </c>
      <c r="I110" s="72" t="s">
        <v>103</v>
      </c>
      <c r="J110" s="72" t="s">
        <v>9</v>
      </c>
      <c r="K110" s="72" t="s">
        <v>9</v>
      </c>
      <c r="L110" s="72" t="s">
        <v>9</v>
      </c>
      <c r="M110" s="72"/>
    </row>
    <row r="111" spans="1:34" x14ac:dyDescent="0.25">
      <c r="A111" s="69">
        <f t="shared" ref="A111:B112" si="306">+A110</f>
        <v>208</v>
      </c>
      <c r="B111" s="69">
        <f t="shared" si="306"/>
        <v>127</v>
      </c>
      <c r="D111" s="72"/>
      <c r="E111" s="72"/>
      <c r="F111" s="72" t="s">
        <v>10</v>
      </c>
      <c r="G111" s="72">
        <v>0</v>
      </c>
      <c r="H111" s="72">
        <v>-1E-3</v>
      </c>
      <c r="I111" s="72">
        <v>0</v>
      </c>
      <c r="J111" s="72">
        <v>0</v>
      </c>
      <c r="K111" s="72">
        <v>0</v>
      </c>
      <c r="L111" s="72">
        <v>0</v>
      </c>
      <c r="M111" s="72"/>
      <c r="Q111" s="69" t="e">
        <f t="shared" ca="1" si="133"/>
        <v>#N/A</v>
      </c>
      <c r="R111" s="43" t="e">
        <f t="shared" ca="1" si="133"/>
        <v>#N/A</v>
      </c>
      <c r="S111" s="43" t="e">
        <f t="shared" ca="1" si="133"/>
        <v>#N/A</v>
      </c>
      <c r="T111" s="43" t="e">
        <f t="shared" ca="1" si="133"/>
        <v>#N/A</v>
      </c>
      <c r="U111" s="43" t="e">
        <f t="shared" ca="1" si="133"/>
        <v>#N/A</v>
      </c>
      <c r="V111" s="43" t="e">
        <f t="shared" ca="1" si="133"/>
        <v>#N/A</v>
      </c>
      <c r="X111" s="44" t="e">
        <f t="shared" ref="X111" ca="1" si="307">IF(ABS(G111)&gt;$X$4*$R111,ABS(G111),"-")</f>
        <v>#N/A</v>
      </c>
      <c r="Y111" s="44" t="e">
        <f t="shared" ref="Y111" ca="1" si="308">IF(ABS(H111)&gt;$Y$4*S111,ABS(H111),"-")</f>
        <v>#N/A</v>
      </c>
      <c r="Z111" s="44" t="e">
        <f t="shared" ref="Z111" ca="1" si="309">IF(ABS(I111)&gt;$Z$4*T111,ABS(I111),"-")</f>
        <v>#N/A</v>
      </c>
      <c r="AA111" s="44" t="e">
        <f t="shared" ref="AA111" ca="1" si="310">IF(ABS(K111)&gt;$AA$4*U111,ABS(K111),"-")</f>
        <v>#N/A</v>
      </c>
      <c r="AB111" s="44" t="e">
        <f t="shared" ref="AB111" ca="1" si="311">IF(ABS(L111)&gt;$AB$4*V111,ABS(L111),"-")</f>
        <v>#N/A</v>
      </c>
      <c r="AD111" s="69" t="str">
        <f t="shared" ref="AD111:AF111" ca="1" si="312">IF(COUNT($X111:$AB111)&gt;0,IF(G111&gt;0,CEILING(G111,5),FLOOR(G111,5)),"")</f>
        <v/>
      </c>
      <c r="AE111" s="69" t="str">
        <f t="shared" ca="1" si="312"/>
        <v/>
      </c>
      <c r="AF111" s="69" t="str">
        <f t="shared" ca="1" si="312"/>
        <v/>
      </c>
      <c r="AG111" s="69" t="str">
        <f t="shared" ref="AG111:AH111" ca="1" si="313">IF(COUNT($X111:$AB111)&gt;0,IF(K111&gt;0,CEILING(K111,5),FLOOR(K111,5)),"")</f>
        <v/>
      </c>
      <c r="AH111" s="69" t="str">
        <f t="shared" ca="1" si="313"/>
        <v/>
      </c>
    </row>
    <row r="112" spans="1:34" x14ac:dyDescent="0.25">
      <c r="A112" s="69">
        <f t="shared" si="306"/>
        <v>208</v>
      </c>
      <c r="B112" s="69">
        <f t="shared" si="306"/>
        <v>127</v>
      </c>
      <c r="D112" s="72"/>
      <c r="E112" s="72"/>
      <c r="F112" s="72"/>
      <c r="G112" s="72" t="s">
        <v>9</v>
      </c>
      <c r="H112" s="72" t="s">
        <v>108</v>
      </c>
      <c r="I112" s="72" t="s">
        <v>108</v>
      </c>
      <c r="J112" s="72" t="s">
        <v>9</v>
      </c>
      <c r="K112" s="72" t="s">
        <v>9</v>
      </c>
      <c r="L112" s="72" t="s">
        <v>9</v>
      </c>
      <c r="M112" s="72"/>
    </row>
    <row r="113" spans="1:34" x14ac:dyDescent="0.25">
      <c r="A113" s="69">
        <f t="shared" si="102"/>
        <v>208</v>
      </c>
      <c r="B113" s="69">
        <f t="shared" si="102"/>
        <v>114</v>
      </c>
      <c r="C113" s="69" t="e">
        <f>INDEX(BEAMPROP,MATCH(D113,BLIST,0),2)</f>
        <v>#N/A</v>
      </c>
      <c r="D113" s="72">
        <v>208</v>
      </c>
      <c r="E113" s="72">
        <v>114</v>
      </c>
      <c r="F113" s="72" t="s">
        <v>8</v>
      </c>
      <c r="G113" s="72">
        <v>13.096</v>
      </c>
      <c r="H113" s="72">
        <v>2E-3</v>
      </c>
      <c r="I113" s="72">
        <v>0</v>
      </c>
      <c r="J113" s="72">
        <v>0</v>
      </c>
      <c r="K113" s="72">
        <v>0</v>
      </c>
      <c r="L113" s="72">
        <v>1E-3</v>
      </c>
      <c r="M113" s="72"/>
      <c r="Q113" s="69" t="e">
        <f t="shared" ca="1" si="133"/>
        <v>#N/A</v>
      </c>
      <c r="R113" s="43" t="e">
        <f t="shared" ca="1" si="133"/>
        <v>#N/A</v>
      </c>
      <c r="S113" s="43" t="e">
        <f t="shared" ca="1" si="133"/>
        <v>#N/A</v>
      </c>
      <c r="T113" s="43" t="e">
        <f t="shared" ca="1" si="133"/>
        <v>#N/A</v>
      </c>
      <c r="U113" s="43" t="e">
        <f t="shared" ca="1" si="133"/>
        <v>#N/A</v>
      </c>
      <c r="V113" s="43" t="e">
        <f t="shared" ca="1" si="133"/>
        <v>#N/A</v>
      </c>
      <c r="X113" s="44" t="e">
        <f t="shared" ref="X113" ca="1" si="314">IF(ABS(G113)&gt;$X$4*$R113,ABS(G113),"-")</f>
        <v>#N/A</v>
      </c>
      <c r="Y113" s="44" t="e">
        <f t="shared" ref="Y113" ca="1" si="315">IF(ABS(H113)&gt;$Y$4*S113,ABS(H113),"-")</f>
        <v>#N/A</v>
      </c>
      <c r="Z113" s="44" t="e">
        <f t="shared" ref="Z113" ca="1" si="316">IF(ABS(I113)&gt;$Z$4*T113,ABS(I113),"-")</f>
        <v>#N/A</v>
      </c>
      <c r="AA113" s="44" t="e">
        <f t="shared" ref="AA113" ca="1" si="317">IF(ABS(K113)&gt;$AA$4*U113,ABS(K113),"-")</f>
        <v>#N/A</v>
      </c>
      <c r="AB113" s="44" t="e">
        <f t="shared" ref="AB113" ca="1" si="318">IF(ABS(L113)&gt;$AB$4*V113,ABS(L113),"-")</f>
        <v>#N/A</v>
      </c>
      <c r="AD113" s="69" t="str">
        <f t="shared" ref="AD113:AF113" ca="1" si="319">IF(COUNT($X113:$AB113)&gt;0,IF(G113&gt;0,CEILING(G113,5),FLOOR(G113,5)),"")</f>
        <v/>
      </c>
      <c r="AE113" s="69" t="str">
        <f t="shared" ca="1" si="319"/>
        <v/>
      </c>
      <c r="AF113" s="69" t="str">
        <f t="shared" ca="1" si="319"/>
        <v/>
      </c>
      <c r="AG113" s="69" t="str">
        <f t="shared" ref="AG113:AH113" ca="1" si="320">IF(COUNT($X113:$AB113)&gt;0,IF(K113&gt;0,CEILING(K113,5),FLOOR(K113,5)),"")</f>
        <v/>
      </c>
      <c r="AH113" s="69" t="str">
        <f t="shared" ca="1" si="320"/>
        <v/>
      </c>
    </row>
    <row r="114" spans="1:34" x14ac:dyDescent="0.25">
      <c r="A114" s="69">
        <f>+A113</f>
        <v>208</v>
      </c>
      <c r="B114" s="69">
        <f>+B113</f>
        <v>114</v>
      </c>
      <c r="D114" s="72"/>
      <c r="E114" s="72"/>
      <c r="F114" s="72"/>
      <c r="G114" s="72" t="s">
        <v>537</v>
      </c>
      <c r="H114" s="72" t="s">
        <v>103</v>
      </c>
      <c r="I114" s="72" t="s">
        <v>103</v>
      </c>
      <c r="J114" s="72" t="s">
        <v>9</v>
      </c>
      <c r="K114" s="72" t="s">
        <v>103</v>
      </c>
      <c r="L114" s="72" t="s">
        <v>108</v>
      </c>
      <c r="M114" s="72"/>
    </row>
    <row r="115" spans="1:34" x14ac:dyDescent="0.25">
      <c r="A115" s="69">
        <f t="shared" ref="A115:B116" si="321">+A114</f>
        <v>208</v>
      </c>
      <c r="B115" s="69">
        <f t="shared" si="321"/>
        <v>114</v>
      </c>
      <c r="D115" s="72"/>
      <c r="E115" s="72"/>
      <c r="F115" s="72" t="s">
        <v>10</v>
      </c>
      <c r="G115" s="72">
        <v>0</v>
      </c>
      <c r="H115" s="72">
        <v>-1E-3</v>
      </c>
      <c r="I115" s="72">
        <v>0</v>
      </c>
      <c r="J115" s="72">
        <v>0</v>
      </c>
      <c r="K115" s="72">
        <v>0</v>
      </c>
      <c r="L115" s="72">
        <v>-2E-3</v>
      </c>
      <c r="M115" s="72"/>
      <c r="Q115" s="69" t="e">
        <f t="shared" ca="1" si="133"/>
        <v>#N/A</v>
      </c>
      <c r="R115" s="43" t="e">
        <f t="shared" ca="1" si="133"/>
        <v>#N/A</v>
      </c>
      <c r="S115" s="43" t="e">
        <f t="shared" ca="1" si="133"/>
        <v>#N/A</v>
      </c>
      <c r="T115" s="43" t="e">
        <f t="shared" ca="1" si="133"/>
        <v>#N/A</v>
      </c>
      <c r="U115" s="43" t="e">
        <f t="shared" ca="1" si="133"/>
        <v>#N/A</v>
      </c>
      <c r="V115" s="43" t="e">
        <f t="shared" ca="1" si="133"/>
        <v>#N/A</v>
      </c>
      <c r="X115" s="44" t="e">
        <f t="shared" ref="X115" ca="1" si="322">IF(ABS(G115)&gt;$X$4*$R115,ABS(G115),"-")</f>
        <v>#N/A</v>
      </c>
      <c r="Y115" s="44" t="e">
        <f t="shared" ref="Y115" ca="1" si="323">IF(ABS(H115)&gt;$Y$4*S115,ABS(H115),"-")</f>
        <v>#N/A</v>
      </c>
      <c r="Z115" s="44" t="e">
        <f t="shared" ref="Z115" ca="1" si="324">IF(ABS(I115)&gt;$Z$4*T115,ABS(I115),"-")</f>
        <v>#N/A</v>
      </c>
      <c r="AA115" s="44" t="e">
        <f t="shared" ref="AA115" ca="1" si="325">IF(ABS(K115)&gt;$AA$4*U115,ABS(K115),"-")</f>
        <v>#N/A</v>
      </c>
      <c r="AB115" s="44" t="e">
        <f t="shared" ref="AB115" ca="1" si="326">IF(ABS(L115)&gt;$AB$4*V115,ABS(L115),"-")</f>
        <v>#N/A</v>
      </c>
      <c r="AD115" s="69" t="str">
        <f t="shared" ref="AD115:AF115" ca="1" si="327">IF(COUNT($X115:$AB115)&gt;0,IF(G115&gt;0,CEILING(G115,5),FLOOR(G115,5)),"")</f>
        <v/>
      </c>
      <c r="AE115" s="69" t="str">
        <f t="shared" ca="1" si="327"/>
        <v/>
      </c>
      <c r="AF115" s="69" t="str">
        <f t="shared" ca="1" si="327"/>
        <v/>
      </c>
      <c r="AG115" s="69" t="str">
        <f t="shared" ref="AG115:AH115" ca="1" si="328">IF(COUNT($X115:$AB115)&gt;0,IF(K115&gt;0,CEILING(K115,5),FLOOR(K115,5)),"")</f>
        <v/>
      </c>
      <c r="AH115" s="69" t="str">
        <f t="shared" ca="1" si="328"/>
        <v/>
      </c>
    </row>
    <row r="116" spans="1:34" x14ac:dyDescent="0.25">
      <c r="A116" s="69">
        <f t="shared" si="321"/>
        <v>208</v>
      </c>
      <c r="B116" s="69">
        <f t="shared" si="321"/>
        <v>114</v>
      </c>
      <c r="D116" s="72"/>
      <c r="E116" s="72"/>
      <c r="F116" s="72"/>
      <c r="G116" s="72" t="s">
        <v>9</v>
      </c>
      <c r="H116" s="72" t="s">
        <v>108</v>
      </c>
      <c r="I116" s="72" t="s">
        <v>108</v>
      </c>
      <c r="J116" s="72" t="s">
        <v>9</v>
      </c>
      <c r="K116" s="72" t="s">
        <v>108</v>
      </c>
      <c r="L116" s="72" t="s">
        <v>103</v>
      </c>
      <c r="M116" s="72"/>
    </row>
    <row r="117" spans="1:34" x14ac:dyDescent="0.25">
      <c r="A117" s="69">
        <f t="shared" si="102"/>
        <v>210</v>
      </c>
      <c r="B117" s="69">
        <f t="shared" si="102"/>
        <v>128</v>
      </c>
      <c r="C117" s="69" t="str">
        <f>INDEX(BEAMPROP,MATCH(D117,BLIST,0),2)</f>
        <v>L50X50X5</v>
      </c>
      <c r="D117" s="72">
        <v>210</v>
      </c>
      <c r="E117" s="72">
        <v>128</v>
      </c>
      <c r="F117" s="72" t="s">
        <v>8</v>
      </c>
      <c r="G117" s="72">
        <v>10.786</v>
      </c>
      <c r="H117" s="72">
        <v>1E-3</v>
      </c>
      <c r="I117" s="72">
        <v>0</v>
      </c>
      <c r="J117" s="72">
        <v>0</v>
      </c>
      <c r="K117" s="72">
        <v>0</v>
      </c>
      <c r="L117" s="72">
        <v>0</v>
      </c>
      <c r="M117" s="72"/>
      <c r="Q117" s="69" t="str">
        <f t="shared" ca="1" si="133"/>
        <v>L50X50X5</v>
      </c>
      <c r="R117" s="43">
        <f t="shared" ca="1" si="133"/>
        <v>112.84699999999998</v>
      </c>
      <c r="S117" s="43">
        <f t="shared" ca="1" si="133"/>
        <v>33.959537572254334</v>
      </c>
      <c r="T117" s="43">
        <f t="shared" ca="1" si="133"/>
        <v>30.563583815028903</v>
      </c>
      <c r="U117" s="43">
        <f t="shared" ca="1" si="133"/>
        <v>0</v>
      </c>
      <c r="V117" s="43">
        <f t="shared" ca="1" si="133"/>
        <v>0</v>
      </c>
      <c r="X117" s="44">
        <f t="shared" ref="X117" ca="1" si="329">IF(ABS(G117)&gt;$X$4*$R117,ABS(G117),"-")</f>
        <v>10.786</v>
      </c>
      <c r="Y117" s="44" t="str">
        <f t="shared" ref="Y117" ca="1" si="330">IF(ABS(H117)&gt;$Y$4*S117,ABS(H117),"-")</f>
        <v>-</v>
      </c>
      <c r="Z117" s="44" t="str">
        <f t="shared" ref="Z117" ca="1" si="331">IF(ABS(I117)&gt;$Z$4*T117,ABS(I117),"-")</f>
        <v>-</v>
      </c>
      <c r="AA117" s="44" t="str">
        <f t="shared" ref="AA117" ca="1" si="332">IF(ABS(K117)&gt;$AA$4*U117,ABS(K117),"-")</f>
        <v>-</v>
      </c>
      <c r="AB117" s="44" t="str">
        <f t="shared" ref="AB117" ca="1" si="333">IF(ABS(L117)&gt;$AB$4*V117,ABS(L117),"-")</f>
        <v>-</v>
      </c>
      <c r="AD117" s="69">
        <f t="shared" ref="AD117:AF117" ca="1" si="334">IF(COUNT($X117:$AB117)&gt;0,IF(G117&gt;0,CEILING(G117,5),FLOOR(G117,5)),"")</f>
        <v>15</v>
      </c>
      <c r="AE117" s="69">
        <f t="shared" ca="1" si="334"/>
        <v>5</v>
      </c>
      <c r="AF117" s="69">
        <f t="shared" ca="1" si="334"/>
        <v>0</v>
      </c>
      <c r="AG117" s="69">
        <f t="shared" ref="AG117:AH117" ca="1" si="335">IF(COUNT($X117:$AB117)&gt;0,IF(K117&gt;0,CEILING(K117,5),FLOOR(K117,5)),"")</f>
        <v>0</v>
      </c>
      <c r="AH117" s="69">
        <f t="shared" ca="1" si="335"/>
        <v>0</v>
      </c>
    </row>
    <row r="118" spans="1:34" x14ac:dyDescent="0.25">
      <c r="A118" s="69">
        <f>+A117</f>
        <v>210</v>
      </c>
      <c r="B118" s="69">
        <f>+B117</f>
        <v>128</v>
      </c>
      <c r="D118" s="72"/>
      <c r="E118" s="72"/>
      <c r="F118" s="72"/>
      <c r="G118" s="72" t="s">
        <v>537</v>
      </c>
      <c r="H118" s="72" t="s">
        <v>108</v>
      </c>
      <c r="I118" s="72" t="s">
        <v>103</v>
      </c>
      <c r="J118" s="72" t="s">
        <v>9</v>
      </c>
      <c r="K118" s="72" t="s">
        <v>9</v>
      </c>
      <c r="L118" s="72" t="s">
        <v>9</v>
      </c>
      <c r="M118" s="72"/>
    </row>
    <row r="119" spans="1:34" x14ac:dyDescent="0.25">
      <c r="A119" s="69">
        <f t="shared" ref="A119:B120" si="336">+A118</f>
        <v>210</v>
      </c>
      <c r="B119" s="69">
        <f t="shared" si="336"/>
        <v>128</v>
      </c>
      <c r="D119" s="72"/>
      <c r="E119" s="72"/>
      <c r="F119" s="72" t="s">
        <v>10</v>
      </c>
      <c r="G119" s="72">
        <v>0</v>
      </c>
      <c r="H119" s="72">
        <v>-2E-3</v>
      </c>
      <c r="I119" s="72">
        <v>0</v>
      </c>
      <c r="J119" s="72">
        <v>0</v>
      </c>
      <c r="K119" s="72">
        <v>0</v>
      </c>
      <c r="L119" s="72">
        <v>0</v>
      </c>
      <c r="M119" s="72"/>
      <c r="Q119" s="69" t="str">
        <f t="shared" ca="1" si="133"/>
        <v>L50X50X5</v>
      </c>
      <c r="R119" s="43">
        <f t="shared" ca="1" si="133"/>
        <v>112.84699999999998</v>
      </c>
      <c r="S119" s="43">
        <f t="shared" ca="1" si="133"/>
        <v>33.959537572254334</v>
      </c>
      <c r="T119" s="43">
        <f t="shared" ca="1" si="133"/>
        <v>30.563583815028903</v>
      </c>
      <c r="U119" s="43">
        <f t="shared" ca="1" si="133"/>
        <v>0</v>
      </c>
      <c r="V119" s="43">
        <f t="shared" ca="1" si="133"/>
        <v>0</v>
      </c>
      <c r="X119" s="44" t="str">
        <f t="shared" ref="X119" ca="1" si="337">IF(ABS(G119)&gt;$X$4*$R119,ABS(G119),"-")</f>
        <v>-</v>
      </c>
      <c r="Y119" s="44" t="str">
        <f t="shared" ref="Y119" ca="1" si="338">IF(ABS(H119)&gt;$Y$4*S119,ABS(H119),"-")</f>
        <v>-</v>
      </c>
      <c r="Z119" s="44" t="str">
        <f t="shared" ref="Z119" ca="1" si="339">IF(ABS(I119)&gt;$Z$4*T119,ABS(I119),"-")</f>
        <v>-</v>
      </c>
      <c r="AA119" s="44" t="str">
        <f t="shared" ref="AA119" ca="1" si="340">IF(ABS(K119)&gt;$AA$4*U119,ABS(K119),"-")</f>
        <v>-</v>
      </c>
      <c r="AB119" s="44" t="str">
        <f t="shared" ref="AB119" ca="1" si="341">IF(ABS(L119)&gt;$AB$4*V119,ABS(L119),"-")</f>
        <v>-</v>
      </c>
      <c r="AD119" s="69" t="str">
        <f t="shared" ref="AD119:AF119" ca="1" si="342">IF(COUNT($X119:$AB119)&gt;0,IF(G119&gt;0,CEILING(G119,5),FLOOR(G119,5)),"")</f>
        <v/>
      </c>
      <c r="AE119" s="69" t="str">
        <f t="shared" ca="1" si="342"/>
        <v/>
      </c>
      <c r="AF119" s="69" t="str">
        <f t="shared" ca="1" si="342"/>
        <v/>
      </c>
      <c r="AG119" s="69" t="str">
        <f t="shared" ref="AG119:AH119" ca="1" si="343">IF(COUNT($X119:$AB119)&gt;0,IF(K119&gt;0,CEILING(K119,5),FLOOR(K119,5)),"")</f>
        <v/>
      </c>
      <c r="AH119" s="69" t="str">
        <f t="shared" ca="1" si="343"/>
        <v/>
      </c>
    </row>
    <row r="120" spans="1:34" x14ac:dyDescent="0.25">
      <c r="A120" s="69">
        <f t="shared" si="336"/>
        <v>210</v>
      </c>
      <c r="B120" s="69">
        <f t="shared" si="336"/>
        <v>128</v>
      </c>
      <c r="D120" s="72"/>
      <c r="E120" s="72"/>
      <c r="F120" s="72"/>
      <c r="G120" s="72" t="s">
        <v>9</v>
      </c>
      <c r="H120" s="72" t="s">
        <v>103</v>
      </c>
      <c r="I120" s="72" t="s">
        <v>124</v>
      </c>
      <c r="J120" s="72" t="s">
        <v>9</v>
      </c>
      <c r="K120" s="72" t="s">
        <v>9</v>
      </c>
      <c r="L120" s="72" t="s">
        <v>9</v>
      </c>
      <c r="M120" s="72"/>
    </row>
    <row r="121" spans="1:34" x14ac:dyDescent="0.25">
      <c r="A121" s="69">
        <f t="shared" ref="A121:B121" si="344">+D121</f>
        <v>210</v>
      </c>
      <c r="B121" s="69">
        <f t="shared" si="344"/>
        <v>116</v>
      </c>
      <c r="C121" s="69" t="str">
        <f>INDEX(BEAMPROP,MATCH(D121,BLIST,0),2)</f>
        <v>L50X50X5</v>
      </c>
      <c r="D121" s="72">
        <v>210</v>
      </c>
      <c r="E121" s="72">
        <v>116</v>
      </c>
      <c r="F121" s="72" t="s">
        <v>8</v>
      </c>
      <c r="G121" s="72">
        <v>10.281000000000001</v>
      </c>
      <c r="H121" s="72">
        <v>1E-3</v>
      </c>
      <c r="I121" s="72">
        <v>0</v>
      </c>
      <c r="J121" s="72">
        <v>0</v>
      </c>
      <c r="K121" s="72">
        <v>0</v>
      </c>
      <c r="L121" s="72">
        <v>3.0000000000000001E-3</v>
      </c>
      <c r="M121" s="72"/>
      <c r="Q121" s="69" t="str">
        <f t="shared" ca="1" si="133"/>
        <v>L50X50X5</v>
      </c>
      <c r="R121" s="43">
        <f t="shared" ca="1" si="133"/>
        <v>112.84699999999998</v>
      </c>
      <c r="S121" s="43">
        <f t="shared" ca="1" si="133"/>
        <v>33.959537572254334</v>
      </c>
      <c r="T121" s="43">
        <f t="shared" ca="1" si="133"/>
        <v>30.563583815028903</v>
      </c>
      <c r="U121" s="43">
        <f t="shared" ca="1" si="133"/>
        <v>0</v>
      </c>
      <c r="V121" s="43">
        <f t="shared" ca="1" si="133"/>
        <v>0</v>
      </c>
      <c r="X121" s="44">
        <f t="shared" ref="X121" ca="1" si="345">IF(ABS(G121)&gt;$X$4*$R121,ABS(G121),"-")</f>
        <v>10.281000000000001</v>
      </c>
      <c r="Y121" s="44" t="str">
        <f t="shared" ref="Y121" ca="1" si="346">IF(ABS(H121)&gt;$Y$4*S121,ABS(H121),"-")</f>
        <v>-</v>
      </c>
      <c r="Z121" s="44" t="str">
        <f t="shared" ref="Z121" ca="1" si="347">IF(ABS(I121)&gt;$Z$4*T121,ABS(I121),"-")</f>
        <v>-</v>
      </c>
      <c r="AA121" s="44" t="str">
        <f t="shared" ref="AA121" ca="1" si="348">IF(ABS(K121)&gt;$AA$4*U121,ABS(K121),"-")</f>
        <v>-</v>
      </c>
      <c r="AB121" s="44">
        <f t="shared" ref="AB121" ca="1" si="349">IF(ABS(L121)&gt;$AB$4*V121,ABS(L121),"-")</f>
        <v>3.0000000000000001E-3</v>
      </c>
      <c r="AD121" s="69">
        <f t="shared" ref="AD121:AF121" ca="1" si="350">IF(COUNT($X121:$AB121)&gt;0,IF(G121&gt;0,CEILING(G121,5),FLOOR(G121,5)),"")</f>
        <v>15</v>
      </c>
      <c r="AE121" s="69">
        <f t="shared" ca="1" si="350"/>
        <v>5</v>
      </c>
      <c r="AF121" s="69">
        <f t="shared" ca="1" si="350"/>
        <v>0</v>
      </c>
      <c r="AG121" s="69">
        <f t="shared" ref="AG121:AH121" ca="1" si="351">IF(COUNT($X121:$AB121)&gt;0,IF(K121&gt;0,CEILING(K121,5),FLOOR(K121,5)),"")</f>
        <v>0</v>
      </c>
      <c r="AH121" s="69">
        <f t="shared" ca="1" si="351"/>
        <v>5</v>
      </c>
    </row>
    <row r="122" spans="1:34" x14ac:dyDescent="0.25">
      <c r="A122" s="69">
        <f>+A121</f>
        <v>210</v>
      </c>
      <c r="B122" s="69">
        <f>+B121</f>
        <v>116</v>
      </c>
      <c r="D122" s="72"/>
      <c r="E122" s="72"/>
      <c r="F122" s="72"/>
      <c r="G122" s="72" t="s">
        <v>537</v>
      </c>
      <c r="H122" s="72" t="s">
        <v>108</v>
      </c>
      <c r="I122" s="72" t="s">
        <v>103</v>
      </c>
      <c r="J122" s="72" t="s">
        <v>9</v>
      </c>
      <c r="K122" s="72" t="s">
        <v>118</v>
      </c>
      <c r="L122" s="72" t="s">
        <v>103</v>
      </c>
      <c r="M122" s="72"/>
    </row>
    <row r="123" spans="1:34" x14ac:dyDescent="0.25">
      <c r="A123" s="69">
        <f t="shared" ref="A123:B124" si="352">+A122</f>
        <v>210</v>
      </c>
      <c r="B123" s="69">
        <f t="shared" si="352"/>
        <v>116</v>
      </c>
      <c r="D123" s="72"/>
      <c r="E123" s="72"/>
      <c r="F123" s="72" t="s">
        <v>10</v>
      </c>
      <c r="G123" s="72">
        <v>0</v>
      </c>
      <c r="H123" s="72">
        <v>-2E-3</v>
      </c>
      <c r="I123" s="72">
        <v>0</v>
      </c>
      <c r="J123" s="72">
        <v>0</v>
      </c>
      <c r="K123" s="72">
        <v>0</v>
      </c>
      <c r="L123" s="72">
        <v>-1E-3</v>
      </c>
      <c r="M123" s="72"/>
      <c r="Q123" s="69" t="str">
        <f t="shared" ca="1" si="133"/>
        <v>L50X50X5</v>
      </c>
      <c r="R123" s="43">
        <f t="shared" ca="1" si="133"/>
        <v>112.84699999999998</v>
      </c>
      <c r="S123" s="43">
        <f t="shared" ca="1" si="133"/>
        <v>33.959537572254334</v>
      </c>
      <c r="T123" s="43">
        <f t="shared" ca="1" si="133"/>
        <v>30.563583815028903</v>
      </c>
      <c r="U123" s="43">
        <f t="shared" ca="1" si="133"/>
        <v>0</v>
      </c>
      <c r="V123" s="43">
        <f t="shared" ca="1" si="133"/>
        <v>0</v>
      </c>
      <c r="X123" s="44" t="str">
        <f t="shared" ref="X123" ca="1" si="353">IF(ABS(G123)&gt;$X$4*$R123,ABS(G123),"-")</f>
        <v>-</v>
      </c>
      <c r="Y123" s="44" t="str">
        <f t="shared" ref="Y123" ca="1" si="354">IF(ABS(H123)&gt;$Y$4*S123,ABS(H123),"-")</f>
        <v>-</v>
      </c>
      <c r="Z123" s="44" t="str">
        <f t="shared" ref="Z123" ca="1" si="355">IF(ABS(I123)&gt;$Z$4*T123,ABS(I123),"-")</f>
        <v>-</v>
      </c>
      <c r="AA123" s="44" t="str">
        <f t="shared" ref="AA123" ca="1" si="356">IF(ABS(K123)&gt;$AA$4*U123,ABS(K123),"-")</f>
        <v>-</v>
      </c>
      <c r="AB123" s="44">
        <f t="shared" ref="AB123" ca="1" si="357">IF(ABS(L123)&gt;$AB$4*V123,ABS(L123),"-")</f>
        <v>1E-3</v>
      </c>
      <c r="AD123" s="69">
        <f t="shared" ref="AD123:AF123" ca="1" si="358">IF(COUNT($X123:$AB123)&gt;0,IF(G123&gt;0,CEILING(G123,5),FLOOR(G123,5)),"")</f>
        <v>0</v>
      </c>
      <c r="AE123" s="69">
        <f t="shared" ca="1" si="358"/>
        <v>-5</v>
      </c>
      <c r="AF123" s="69">
        <f t="shared" ca="1" si="358"/>
        <v>0</v>
      </c>
      <c r="AG123" s="69">
        <f t="shared" ref="AG123:AH123" ca="1" si="359">IF(COUNT($X123:$AB123)&gt;0,IF(K123&gt;0,CEILING(K123,5),FLOOR(K123,5)),"")</f>
        <v>0</v>
      </c>
      <c r="AH123" s="69">
        <f t="shared" ca="1" si="359"/>
        <v>-5</v>
      </c>
    </row>
    <row r="124" spans="1:34" x14ac:dyDescent="0.25">
      <c r="A124" s="69">
        <f t="shared" si="352"/>
        <v>210</v>
      </c>
      <c r="B124" s="69">
        <f t="shared" si="352"/>
        <v>116</v>
      </c>
      <c r="D124" s="72"/>
      <c r="E124" s="72"/>
      <c r="F124" s="72"/>
      <c r="G124" s="72" t="s">
        <v>9</v>
      </c>
      <c r="H124" s="72" t="s">
        <v>103</v>
      </c>
      <c r="I124" s="72" t="s">
        <v>124</v>
      </c>
      <c r="J124" s="72" t="s">
        <v>9</v>
      </c>
      <c r="K124" s="72" t="s">
        <v>104</v>
      </c>
      <c r="L124" s="72" t="s">
        <v>108</v>
      </c>
      <c r="M124" s="72"/>
    </row>
    <row r="125" spans="1:34" x14ac:dyDescent="0.25">
      <c r="R125" s="43"/>
      <c r="S125" s="43"/>
      <c r="T125" s="43"/>
      <c r="U125" s="43"/>
      <c r="V125" s="43"/>
      <c r="X125" s="44"/>
      <c r="Y125" s="44"/>
      <c r="Z125" s="44"/>
      <c r="AA125" s="44"/>
      <c r="AB125" s="44"/>
    </row>
    <row r="127" spans="1:34" x14ac:dyDescent="0.25">
      <c r="R127" s="43"/>
      <c r="S127" s="43"/>
      <c r="T127" s="43"/>
      <c r="U127" s="43"/>
      <c r="V127" s="43"/>
      <c r="X127" s="44"/>
      <c r="Y127" s="44"/>
      <c r="Z127" s="44"/>
      <c r="AA127" s="44"/>
      <c r="AB127" s="44"/>
    </row>
    <row r="129" spans="18:28" x14ac:dyDescent="0.25">
      <c r="R129" s="43"/>
      <c r="S129" s="43"/>
      <c r="T129" s="43"/>
      <c r="U129" s="43"/>
      <c r="V129" s="43"/>
      <c r="X129" s="44"/>
      <c r="Y129" s="44"/>
      <c r="Z129" s="44"/>
      <c r="AA129" s="44"/>
      <c r="AB129" s="44"/>
    </row>
    <row r="131" spans="18:28" x14ac:dyDescent="0.25">
      <c r="R131" s="43"/>
      <c r="S131" s="43"/>
      <c r="T131" s="43"/>
      <c r="U131" s="43"/>
      <c r="V131" s="43"/>
      <c r="X131" s="44"/>
      <c r="Y131" s="44"/>
      <c r="Z131" s="44"/>
      <c r="AA131" s="44"/>
      <c r="AB131" s="44"/>
    </row>
    <row r="133" spans="18:28" x14ac:dyDescent="0.25">
      <c r="R133" s="43"/>
      <c r="S133" s="43"/>
      <c r="T133" s="43"/>
      <c r="U133" s="43"/>
      <c r="V133" s="43"/>
      <c r="X133" s="44"/>
      <c r="Y133" s="44"/>
      <c r="Z133" s="44"/>
      <c r="AA133" s="44"/>
      <c r="AB133" s="44"/>
    </row>
    <row r="135" spans="18:28" x14ac:dyDescent="0.25">
      <c r="R135" s="43"/>
      <c r="S135" s="43"/>
      <c r="T135" s="43"/>
      <c r="U135" s="43"/>
      <c r="V135" s="43"/>
      <c r="X135" s="44"/>
      <c r="Y135" s="44"/>
      <c r="Z135" s="44"/>
      <c r="AA135" s="44"/>
      <c r="AB135" s="44"/>
    </row>
    <row r="137" spans="18:28" x14ac:dyDescent="0.25">
      <c r="R137" s="43"/>
      <c r="S137" s="43"/>
      <c r="T137" s="43"/>
      <c r="U137" s="43"/>
      <c r="V137" s="43"/>
      <c r="X137" s="44"/>
      <c r="Y137" s="44"/>
      <c r="Z137" s="44"/>
      <c r="AA137" s="44"/>
      <c r="AB137" s="44"/>
    </row>
    <row r="139" spans="18:28" x14ac:dyDescent="0.25">
      <c r="R139" s="43"/>
      <c r="S139" s="43"/>
      <c r="T139" s="43"/>
      <c r="U139" s="43"/>
      <c r="V139" s="43"/>
      <c r="X139" s="44"/>
      <c r="Y139" s="44"/>
      <c r="Z139" s="44"/>
      <c r="AA139" s="44"/>
      <c r="AB139" s="44"/>
    </row>
    <row r="141" spans="18:28" x14ac:dyDescent="0.25">
      <c r="R141" s="43"/>
      <c r="S141" s="43"/>
      <c r="T141" s="43"/>
      <c r="U141" s="43"/>
      <c r="V141" s="43"/>
      <c r="X141" s="44"/>
      <c r="Y141" s="44"/>
      <c r="Z141" s="44"/>
      <c r="AA141" s="44"/>
      <c r="AB141" s="44"/>
    </row>
    <row r="143" spans="18:28" x14ac:dyDescent="0.25">
      <c r="R143" s="43"/>
      <c r="S143" s="43"/>
      <c r="T143" s="43"/>
      <c r="U143" s="43"/>
      <c r="V143" s="43"/>
      <c r="X143" s="44"/>
      <c r="Y143" s="44"/>
      <c r="Z143" s="44"/>
      <c r="AA143" s="44"/>
      <c r="AB143" s="44"/>
    </row>
    <row r="145" spans="18:28" x14ac:dyDescent="0.25">
      <c r="R145" s="43"/>
      <c r="S145" s="43"/>
      <c r="T145" s="43"/>
      <c r="U145" s="43"/>
      <c r="V145" s="43"/>
      <c r="X145" s="44"/>
      <c r="Y145" s="44"/>
      <c r="Z145" s="44"/>
      <c r="AA145" s="44"/>
      <c r="AB145" s="44"/>
    </row>
    <row r="147" spans="18:28" x14ac:dyDescent="0.25">
      <c r="R147" s="43"/>
      <c r="S147" s="43"/>
      <c r="T147" s="43"/>
      <c r="U147" s="43"/>
      <c r="V147" s="43"/>
      <c r="X147" s="44"/>
      <c r="Y147" s="44"/>
      <c r="Z147" s="44"/>
      <c r="AA147" s="44"/>
      <c r="AB147" s="44"/>
    </row>
    <row r="149" spans="18:28" x14ac:dyDescent="0.25">
      <c r="R149" s="43"/>
      <c r="S149" s="43"/>
      <c r="T149" s="43"/>
      <c r="U149" s="43"/>
      <c r="V149" s="43"/>
      <c r="X149" s="44"/>
      <c r="Y149" s="44"/>
      <c r="Z149" s="44"/>
      <c r="AA149" s="44"/>
      <c r="AB149" s="44"/>
    </row>
    <row r="151" spans="18:28" x14ac:dyDescent="0.25">
      <c r="R151" s="43"/>
      <c r="S151" s="43"/>
      <c r="T151" s="43"/>
      <c r="U151" s="43"/>
      <c r="V151" s="43"/>
      <c r="X151" s="44"/>
      <c r="Y151" s="44"/>
      <c r="Z151" s="44"/>
      <c r="AA151" s="44"/>
      <c r="AB151" s="44"/>
    </row>
    <row r="153" spans="18:28" x14ac:dyDescent="0.25">
      <c r="R153" s="43"/>
      <c r="S153" s="43"/>
      <c r="T153" s="43"/>
      <c r="U153" s="43"/>
      <c r="V153" s="43"/>
      <c r="X153" s="44"/>
      <c r="Y153" s="44"/>
      <c r="Z153" s="44"/>
      <c r="AA153" s="44"/>
      <c r="AB153" s="44"/>
    </row>
    <row r="155" spans="18:28" x14ac:dyDescent="0.25">
      <c r="R155" s="43"/>
      <c r="S155" s="43"/>
      <c r="T155" s="43"/>
      <c r="U155" s="43"/>
      <c r="V155" s="43"/>
      <c r="X155" s="44"/>
      <c r="Y155" s="44"/>
      <c r="Z155" s="44"/>
      <c r="AA155" s="44"/>
      <c r="AB155" s="44"/>
    </row>
    <row r="157" spans="18:28" x14ac:dyDescent="0.25">
      <c r="R157" s="43"/>
      <c r="S157" s="43"/>
      <c r="T157" s="43"/>
      <c r="U157" s="43"/>
      <c r="V157" s="43"/>
      <c r="X157" s="44"/>
      <c r="Y157" s="44"/>
      <c r="Z157" s="44"/>
      <c r="AA157" s="44"/>
      <c r="AB157" s="44"/>
    </row>
    <row r="159" spans="18:28" x14ac:dyDescent="0.25">
      <c r="R159" s="43"/>
      <c r="S159" s="43"/>
      <c r="T159" s="43"/>
      <c r="U159" s="43"/>
      <c r="V159" s="43"/>
      <c r="X159" s="44"/>
      <c r="Y159" s="44"/>
      <c r="Z159" s="44"/>
      <c r="AA159" s="44"/>
      <c r="AB159" s="44"/>
    </row>
    <row r="161" spans="18:28" x14ac:dyDescent="0.25">
      <c r="R161" s="43"/>
      <c r="S161" s="43"/>
      <c r="T161" s="43"/>
      <c r="U161" s="43"/>
      <c r="V161" s="43"/>
      <c r="X161" s="44"/>
      <c r="Y161" s="44"/>
      <c r="Z161" s="44"/>
      <c r="AA161" s="44"/>
      <c r="AB161" s="44"/>
    </row>
    <row r="163" spans="18:28" x14ac:dyDescent="0.25">
      <c r="R163" s="43"/>
      <c r="S163" s="43"/>
      <c r="T163" s="43"/>
      <c r="U163" s="43"/>
      <c r="V163" s="43"/>
      <c r="X163" s="44"/>
      <c r="Y163" s="44"/>
      <c r="Z163" s="44"/>
      <c r="AA163" s="44"/>
      <c r="AB163" s="44"/>
    </row>
    <row r="165" spans="18:28" x14ac:dyDescent="0.25">
      <c r="R165" s="43"/>
      <c r="S165" s="43"/>
      <c r="T165" s="43"/>
      <c r="U165" s="43"/>
      <c r="V165" s="43"/>
      <c r="X165" s="44"/>
      <c r="Y165" s="44"/>
      <c r="Z165" s="44"/>
      <c r="AA165" s="44"/>
      <c r="AB165" s="44"/>
    </row>
    <row r="167" spans="18:28" x14ac:dyDescent="0.25">
      <c r="R167" s="43"/>
      <c r="S167" s="43"/>
      <c r="T167" s="43"/>
      <c r="U167" s="43"/>
      <c r="V167" s="43"/>
      <c r="X167" s="44"/>
      <c r="Y167" s="44"/>
      <c r="Z167" s="44"/>
      <c r="AA167" s="44"/>
      <c r="AB167" s="44"/>
    </row>
    <row r="169" spans="18:28" x14ac:dyDescent="0.25">
      <c r="R169" s="43"/>
      <c r="S169" s="43"/>
      <c r="T169" s="43"/>
      <c r="U169" s="43"/>
      <c r="V169" s="43"/>
      <c r="X169" s="44"/>
      <c r="Y169" s="44"/>
      <c r="Z169" s="44"/>
      <c r="AA169" s="44"/>
      <c r="AB169" s="44"/>
    </row>
    <row r="171" spans="18:28" x14ac:dyDescent="0.25">
      <c r="R171" s="43"/>
      <c r="S171" s="43"/>
      <c r="T171" s="43"/>
      <c r="U171" s="43"/>
      <c r="V171" s="43"/>
      <c r="X171" s="44"/>
      <c r="Y171" s="44"/>
      <c r="Z171" s="44"/>
      <c r="AA171" s="44"/>
      <c r="AB171" s="44"/>
    </row>
    <row r="173" spans="18:28" x14ac:dyDescent="0.25">
      <c r="R173" s="43"/>
      <c r="S173" s="43"/>
      <c r="T173" s="43"/>
      <c r="U173" s="43"/>
      <c r="V173" s="43"/>
      <c r="X173" s="44"/>
      <c r="Y173" s="44"/>
      <c r="Z173" s="44"/>
      <c r="AA173" s="44"/>
      <c r="AB173" s="44"/>
    </row>
    <row r="175" spans="18:28" x14ac:dyDescent="0.25">
      <c r="R175" s="43"/>
      <c r="S175" s="43"/>
      <c r="T175" s="43"/>
      <c r="U175" s="43"/>
      <c r="V175" s="43"/>
      <c r="X175" s="44"/>
      <c r="Y175" s="44"/>
      <c r="Z175" s="44"/>
      <c r="AA175" s="44"/>
      <c r="AB175" s="44"/>
    </row>
    <row r="177" spans="18:28" x14ac:dyDescent="0.25">
      <c r="R177" s="43"/>
      <c r="S177" s="43"/>
      <c r="T177" s="43"/>
      <c r="U177" s="43"/>
      <c r="V177" s="43"/>
      <c r="X177" s="44"/>
      <c r="Y177" s="44"/>
      <c r="Z177" s="44"/>
      <c r="AA177" s="44"/>
      <c r="AB177" s="44"/>
    </row>
    <row r="179" spans="18:28" x14ac:dyDescent="0.25">
      <c r="R179" s="43"/>
      <c r="S179" s="43"/>
      <c r="T179" s="43"/>
      <c r="U179" s="43"/>
      <c r="V179" s="43"/>
      <c r="X179" s="44"/>
      <c r="Y179" s="44"/>
      <c r="Z179" s="44"/>
      <c r="AA179" s="44"/>
      <c r="AB179" s="44"/>
    </row>
    <row r="181" spans="18:28" x14ac:dyDescent="0.25">
      <c r="R181" s="43"/>
      <c r="S181" s="43"/>
      <c r="T181" s="43"/>
      <c r="U181" s="43"/>
      <c r="V181" s="43"/>
      <c r="X181" s="44"/>
      <c r="Y181" s="44"/>
      <c r="Z181" s="44"/>
      <c r="AA181" s="44"/>
      <c r="AB181" s="44"/>
    </row>
    <row r="183" spans="18:28" x14ac:dyDescent="0.25">
      <c r="R183" s="43"/>
      <c r="S183" s="43"/>
      <c r="T183" s="43"/>
      <c r="U183" s="43"/>
      <c r="V183" s="43"/>
      <c r="X183" s="44"/>
      <c r="Y183" s="44"/>
      <c r="Z183" s="44"/>
      <c r="AA183" s="44"/>
      <c r="AB183" s="44"/>
    </row>
    <row r="185" spans="18:28" x14ac:dyDescent="0.25">
      <c r="R185" s="43"/>
      <c r="S185" s="43"/>
      <c r="T185" s="43"/>
      <c r="U185" s="43"/>
      <c r="V185" s="43"/>
      <c r="X185" s="44"/>
      <c r="Y185" s="44"/>
      <c r="Z185" s="44"/>
      <c r="AA185" s="44"/>
      <c r="AB185" s="44"/>
    </row>
    <row r="187" spans="18:28" x14ac:dyDescent="0.25">
      <c r="R187" s="43"/>
      <c r="S187" s="43"/>
      <c r="T187" s="43"/>
      <c r="U187" s="43"/>
      <c r="V187" s="43"/>
      <c r="X187" s="44"/>
      <c r="Y187" s="44"/>
      <c r="Z187" s="44"/>
      <c r="AA187" s="44"/>
      <c r="AB187" s="44"/>
    </row>
    <row r="189" spans="18:28" x14ac:dyDescent="0.25">
      <c r="R189" s="43"/>
      <c r="S189" s="43"/>
      <c r="T189" s="43"/>
      <c r="U189" s="43"/>
      <c r="V189" s="43"/>
      <c r="X189" s="44"/>
      <c r="Y189" s="44"/>
      <c r="Z189" s="44"/>
      <c r="AA189" s="44"/>
      <c r="AB189" s="44"/>
    </row>
    <row r="191" spans="18:28" x14ac:dyDescent="0.25">
      <c r="R191" s="43"/>
      <c r="S191" s="43"/>
      <c r="T191" s="43"/>
      <c r="U191" s="43"/>
      <c r="V191" s="43"/>
      <c r="X191" s="44"/>
      <c r="Y191" s="44"/>
      <c r="Z191" s="44"/>
      <c r="AA191" s="44"/>
      <c r="AB191" s="44"/>
    </row>
    <row r="193" spans="18:28" x14ac:dyDescent="0.25">
      <c r="R193" s="43"/>
      <c r="S193" s="43"/>
      <c r="T193" s="43"/>
      <c r="U193" s="43"/>
      <c r="V193" s="43"/>
      <c r="X193" s="44"/>
      <c r="Y193" s="44"/>
      <c r="Z193" s="44"/>
      <c r="AA193" s="44"/>
      <c r="AB193" s="44"/>
    </row>
    <row r="195" spans="18:28" x14ac:dyDescent="0.25">
      <c r="R195" s="43"/>
      <c r="S195" s="43"/>
      <c r="T195" s="43"/>
      <c r="U195" s="43"/>
      <c r="V195" s="43"/>
      <c r="X195" s="44"/>
      <c r="Y195" s="44"/>
      <c r="Z195" s="44"/>
      <c r="AA195" s="44"/>
      <c r="AB195" s="44"/>
    </row>
    <row r="197" spans="18:28" x14ac:dyDescent="0.25">
      <c r="R197" s="43"/>
      <c r="S197" s="43"/>
      <c r="T197" s="43"/>
      <c r="U197" s="43"/>
      <c r="V197" s="43"/>
      <c r="X197" s="44"/>
      <c r="Y197" s="44"/>
      <c r="Z197" s="44"/>
      <c r="AA197" s="44"/>
      <c r="AB197" s="44"/>
    </row>
    <row r="199" spans="18:28" x14ac:dyDescent="0.25">
      <c r="R199" s="43"/>
      <c r="S199" s="43"/>
      <c r="T199" s="43"/>
      <c r="U199" s="43"/>
      <c r="V199" s="43"/>
      <c r="X199" s="44"/>
      <c r="Y199" s="44"/>
      <c r="Z199" s="44"/>
      <c r="AA199" s="44"/>
      <c r="AB199" s="44"/>
    </row>
    <row r="201" spans="18:28" x14ac:dyDescent="0.25">
      <c r="R201" s="43"/>
      <c r="S201" s="43"/>
      <c r="T201" s="43"/>
      <c r="U201" s="43"/>
      <c r="V201" s="43"/>
      <c r="X201" s="44"/>
      <c r="Y201" s="44"/>
      <c r="Z201" s="44"/>
      <c r="AA201" s="44"/>
      <c r="AB201" s="44"/>
    </row>
    <row r="203" spans="18:28" x14ac:dyDescent="0.25">
      <c r="R203" s="43"/>
      <c r="S203" s="43"/>
      <c r="T203" s="43"/>
      <c r="U203" s="43"/>
      <c r="V203" s="43"/>
      <c r="X203" s="44"/>
      <c r="Y203" s="44"/>
      <c r="Z203" s="44"/>
      <c r="AA203" s="44"/>
      <c r="AB203" s="44"/>
    </row>
    <row r="205" spans="18:28" x14ac:dyDescent="0.25">
      <c r="R205" s="43"/>
      <c r="S205" s="43"/>
      <c r="T205" s="43"/>
      <c r="U205" s="43"/>
      <c r="V205" s="43"/>
      <c r="X205" s="44"/>
      <c r="Y205" s="44"/>
      <c r="Z205" s="44"/>
      <c r="AA205" s="44"/>
      <c r="AB205" s="44"/>
    </row>
    <row r="207" spans="18:28" x14ac:dyDescent="0.25">
      <c r="R207" s="43"/>
      <c r="S207" s="43"/>
      <c r="T207" s="43"/>
      <c r="U207" s="43"/>
      <c r="V207" s="43"/>
      <c r="X207" s="44"/>
      <c r="Y207" s="44"/>
      <c r="Z207" s="44"/>
      <c r="AA207" s="44"/>
      <c r="AB207" s="44"/>
    </row>
    <row r="209" spans="18:28" x14ac:dyDescent="0.25">
      <c r="R209" s="43"/>
      <c r="S209" s="43"/>
      <c r="T209" s="43"/>
      <c r="U209" s="43"/>
      <c r="V209" s="43"/>
      <c r="X209" s="44"/>
      <c r="Y209" s="44"/>
      <c r="Z209" s="44"/>
      <c r="AA209" s="44"/>
      <c r="AB209" s="44"/>
    </row>
    <row r="211" spans="18:28" x14ac:dyDescent="0.25">
      <c r="R211" s="43"/>
      <c r="S211" s="43"/>
      <c r="T211" s="43"/>
      <c r="U211" s="43"/>
      <c r="V211" s="43"/>
      <c r="X211" s="44"/>
      <c r="Y211" s="44"/>
      <c r="Z211" s="44"/>
      <c r="AA211" s="44"/>
      <c r="AB211" s="44"/>
    </row>
    <row r="213" spans="18:28" x14ac:dyDescent="0.25">
      <c r="R213" s="43"/>
      <c r="S213" s="43"/>
      <c r="T213" s="43"/>
      <c r="U213" s="43"/>
      <c r="V213" s="43"/>
      <c r="X213" s="44"/>
      <c r="Y213" s="44"/>
      <c r="Z213" s="44"/>
      <c r="AA213" s="44"/>
      <c r="AB213" s="44"/>
    </row>
    <row r="215" spans="18:28" x14ac:dyDescent="0.25">
      <c r="R215" s="43"/>
      <c r="S215" s="43"/>
      <c r="T215" s="43"/>
      <c r="U215" s="43"/>
      <c r="V215" s="43"/>
      <c r="X215" s="44"/>
      <c r="Y215" s="44"/>
      <c r="Z215" s="44"/>
      <c r="AA215" s="44"/>
      <c r="AB215" s="44"/>
    </row>
    <row r="217" spans="18:28" x14ac:dyDescent="0.25">
      <c r="R217" s="43"/>
      <c r="S217" s="43"/>
      <c r="T217" s="43"/>
      <c r="U217" s="43"/>
      <c r="V217" s="43"/>
      <c r="X217" s="44"/>
      <c r="Y217" s="44"/>
      <c r="Z217" s="44"/>
      <c r="AA217" s="44"/>
      <c r="AB217" s="44"/>
    </row>
    <row r="219" spans="18:28" x14ac:dyDescent="0.25">
      <c r="R219" s="43"/>
      <c r="S219" s="43"/>
      <c r="T219" s="43"/>
      <c r="U219" s="43"/>
      <c r="V219" s="43"/>
      <c r="X219" s="44"/>
      <c r="Y219" s="44"/>
      <c r="Z219" s="44"/>
      <c r="AA219" s="44"/>
      <c r="AB219" s="44"/>
    </row>
    <row r="221" spans="18:28" x14ac:dyDescent="0.25">
      <c r="R221" s="43"/>
      <c r="S221" s="43"/>
      <c r="T221" s="43"/>
      <c r="U221" s="43"/>
      <c r="V221" s="43"/>
      <c r="X221" s="44"/>
      <c r="Y221" s="44"/>
      <c r="Z221" s="44"/>
      <c r="AA221" s="44"/>
      <c r="AB221" s="44"/>
    </row>
    <row r="223" spans="18:28" x14ac:dyDescent="0.25">
      <c r="R223" s="43"/>
      <c r="S223" s="43"/>
      <c r="T223" s="43"/>
      <c r="U223" s="43"/>
      <c r="V223" s="43"/>
      <c r="X223" s="44"/>
      <c r="Y223" s="44"/>
      <c r="Z223" s="44"/>
      <c r="AA223" s="44"/>
      <c r="AB223" s="44"/>
    </row>
    <row r="225" spans="18:28" x14ac:dyDescent="0.25">
      <c r="R225" s="43"/>
      <c r="S225" s="43"/>
      <c r="T225" s="43"/>
      <c r="U225" s="43"/>
      <c r="V225" s="43"/>
      <c r="X225" s="44"/>
      <c r="Y225" s="44"/>
      <c r="Z225" s="44"/>
      <c r="AA225" s="44"/>
      <c r="AB225" s="44"/>
    </row>
    <row r="227" spans="18:28" x14ac:dyDescent="0.25">
      <c r="R227" s="43"/>
      <c r="S227" s="43"/>
      <c r="T227" s="43"/>
      <c r="U227" s="43"/>
      <c r="V227" s="43"/>
      <c r="X227" s="44"/>
      <c r="Y227" s="44"/>
      <c r="Z227" s="44"/>
      <c r="AA227" s="44"/>
      <c r="AB227" s="44"/>
    </row>
    <row r="229" spans="18:28" x14ac:dyDescent="0.25">
      <c r="R229" s="43"/>
      <c r="S229" s="43"/>
      <c r="T229" s="43"/>
      <c r="U229" s="43"/>
      <c r="V229" s="43"/>
      <c r="X229" s="44"/>
      <c r="Y229" s="44"/>
      <c r="Z229" s="44"/>
      <c r="AA229" s="44"/>
      <c r="AB229" s="44"/>
    </row>
    <row r="231" spans="18:28" x14ac:dyDescent="0.25">
      <c r="R231" s="43"/>
      <c r="S231" s="43"/>
      <c r="T231" s="43"/>
      <c r="U231" s="43"/>
      <c r="V231" s="43"/>
      <c r="X231" s="44"/>
      <c r="Y231" s="44"/>
      <c r="Z231" s="44"/>
      <c r="AA231" s="44"/>
      <c r="AB231" s="44"/>
    </row>
    <row r="233" spans="18:28" x14ac:dyDescent="0.25">
      <c r="R233" s="43"/>
      <c r="S233" s="43"/>
      <c r="T233" s="43"/>
      <c r="U233" s="43"/>
      <c r="V233" s="43"/>
      <c r="X233" s="44"/>
      <c r="Y233" s="44"/>
      <c r="Z233" s="44"/>
      <c r="AA233" s="44"/>
      <c r="AB233" s="44"/>
    </row>
    <row r="235" spans="18:28" x14ac:dyDescent="0.25">
      <c r="R235" s="43"/>
      <c r="S235" s="43"/>
      <c r="T235" s="43"/>
      <c r="U235" s="43"/>
      <c r="V235" s="43"/>
      <c r="X235" s="44"/>
      <c r="Y235" s="44"/>
      <c r="Z235" s="44"/>
      <c r="AA235" s="44"/>
      <c r="AB235" s="44"/>
    </row>
    <row r="237" spans="18:28" x14ac:dyDescent="0.25">
      <c r="R237" s="43"/>
      <c r="S237" s="43"/>
      <c r="T237" s="43"/>
      <c r="U237" s="43"/>
      <c r="V237" s="43"/>
      <c r="X237" s="44"/>
      <c r="Y237" s="44"/>
      <c r="Z237" s="44"/>
      <c r="AA237" s="44"/>
      <c r="AB237" s="44"/>
    </row>
    <row r="239" spans="18:28" x14ac:dyDescent="0.25">
      <c r="R239" s="43"/>
      <c r="S239" s="43"/>
      <c r="T239" s="43"/>
      <c r="U239" s="43"/>
      <c r="V239" s="43"/>
      <c r="X239" s="44"/>
      <c r="Y239" s="44"/>
      <c r="Z239" s="44"/>
      <c r="AA239" s="44"/>
      <c r="AB239" s="44"/>
    </row>
    <row r="241" spans="18:28" x14ac:dyDescent="0.25">
      <c r="R241" s="43"/>
      <c r="S241" s="43"/>
      <c r="T241" s="43"/>
      <c r="U241" s="43"/>
      <c r="V241" s="43"/>
      <c r="X241" s="44"/>
      <c r="Y241" s="44"/>
      <c r="Z241" s="44"/>
      <c r="AA241" s="44"/>
      <c r="AB241" s="44"/>
    </row>
    <row r="243" spans="18:28" x14ac:dyDescent="0.25">
      <c r="R243" s="43"/>
      <c r="S243" s="43"/>
      <c r="T243" s="43"/>
      <c r="U243" s="43"/>
      <c r="V243" s="43"/>
      <c r="X243" s="44"/>
      <c r="Y243" s="44"/>
      <c r="Z243" s="44"/>
      <c r="AA243" s="44"/>
      <c r="AB243" s="44"/>
    </row>
    <row r="245" spans="18:28" x14ac:dyDescent="0.25">
      <c r="R245" s="43"/>
      <c r="S245" s="43"/>
      <c r="T245" s="43"/>
      <c r="U245" s="43"/>
      <c r="V245" s="43"/>
      <c r="X245" s="44"/>
      <c r="Y245" s="44"/>
      <c r="Z245" s="44"/>
      <c r="AA245" s="44"/>
      <c r="AB245" s="44"/>
    </row>
    <row r="247" spans="18:28" x14ac:dyDescent="0.25">
      <c r="R247" s="43"/>
      <c r="S247" s="43"/>
      <c r="T247" s="43"/>
      <c r="U247" s="43"/>
      <c r="V247" s="43"/>
      <c r="X247" s="44"/>
      <c r="Y247" s="44"/>
      <c r="Z247" s="44"/>
      <c r="AA247" s="44"/>
      <c r="AB247" s="44"/>
    </row>
    <row r="249" spans="18:28" x14ac:dyDescent="0.25">
      <c r="R249" s="43"/>
      <c r="S249" s="43"/>
      <c r="T249" s="43"/>
      <c r="U249" s="43"/>
      <c r="V249" s="43"/>
      <c r="X249" s="44"/>
      <c r="Y249" s="44"/>
      <c r="Z249" s="44"/>
      <c r="AA249" s="44"/>
      <c r="AB249" s="44"/>
    </row>
    <row r="251" spans="18:28" x14ac:dyDescent="0.25">
      <c r="R251" s="43"/>
      <c r="S251" s="43"/>
      <c r="T251" s="43"/>
      <c r="U251" s="43"/>
      <c r="V251" s="43"/>
      <c r="X251" s="44"/>
      <c r="Y251" s="44"/>
      <c r="Z251" s="44"/>
      <c r="AA251" s="44"/>
      <c r="AB251" s="44"/>
    </row>
    <row r="253" spans="18:28" x14ac:dyDescent="0.25">
      <c r="R253" s="43"/>
      <c r="S253" s="43"/>
      <c r="T253" s="43"/>
      <c r="U253" s="43"/>
      <c r="V253" s="43"/>
      <c r="X253" s="44"/>
      <c r="Y253" s="44"/>
      <c r="Z253" s="44"/>
      <c r="AA253" s="44"/>
      <c r="AB253" s="44"/>
    </row>
    <row r="255" spans="18:28" x14ac:dyDescent="0.25">
      <c r="R255" s="43"/>
      <c r="S255" s="43"/>
      <c r="T255" s="43"/>
      <c r="U255" s="43"/>
      <c r="V255" s="43"/>
      <c r="X255" s="44"/>
      <c r="Y255" s="44"/>
      <c r="Z255" s="44"/>
      <c r="AA255" s="44"/>
      <c r="AB255" s="44"/>
    </row>
    <row r="257" spans="18:28" x14ac:dyDescent="0.25">
      <c r="R257" s="43"/>
      <c r="S257" s="43"/>
      <c r="T257" s="43"/>
      <c r="U257" s="43"/>
      <c r="V257" s="43"/>
      <c r="X257" s="44"/>
      <c r="Y257" s="44"/>
      <c r="Z257" s="44"/>
      <c r="AA257" s="44"/>
      <c r="AB257" s="44"/>
    </row>
    <row r="259" spans="18:28" x14ac:dyDescent="0.25">
      <c r="R259" s="43"/>
      <c r="S259" s="43"/>
      <c r="T259" s="43"/>
      <c r="U259" s="43"/>
      <c r="V259" s="43"/>
      <c r="X259" s="44"/>
      <c r="Y259" s="44"/>
      <c r="Z259" s="44"/>
      <c r="AA259" s="44"/>
      <c r="AB259" s="44"/>
    </row>
    <row r="261" spans="18:28" x14ac:dyDescent="0.25">
      <c r="R261" s="43"/>
      <c r="S261" s="43"/>
      <c r="T261" s="43"/>
      <c r="U261" s="43"/>
      <c r="V261" s="43"/>
      <c r="X261" s="44"/>
      <c r="Y261" s="44"/>
      <c r="Z261" s="44"/>
      <c r="AA261" s="44"/>
      <c r="AB261" s="44"/>
    </row>
    <row r="263" spans="18:28" x14ac:dyDescent="0.25">
      <c r="R263" s="43"/>
      <c r="S263" s="43"/>
      <c r="T263" s="43"/>
      <c r="U263" s="43"/>
      <c r="V263" s="43"/>
      <c r="X263" s="44"/>
      <c r="Y263" s="44"/>
      <c r="Z263" s="44"/>
      <c r="AA263" s="44"/>
      <c r="AB263" s="44"/>
    </row>
    <row r="265" spans="18:28" x14ac:dyDescent="0.25">
      <c r="R265" s="43"/>
      <c r="S265" s="43"/>
      <c r="T265" s="43"/>
      <c r="U265" s="43"/>
      <c r="V265" s="43"/>
      <c r="X265" s="44"/>
      <c r="Y265" s="44"/>
      <c r="Z265" s="44"/>
      <c r="AA265" s="44"/>
      <c r="AB265" s="44"/>
    </row>
    <row r="267" spans="18:28" x14ac:dyDescent="0.25">
      <c r="R267" s="43"/>
      <c r="S267" s="43"/>
      <c r="T267" s="43"/>
      <c r="U267" s="43"/>
      <c r="V267" s="43"/>
      <c r="X267" s="44"/>
      <c r="Y267" s="44"/>
      <c r="Z267" s="44"/>
      <c r="AA267" s="44"/>
      <c r="AB267" s="44"/>
    </row>
    <row r="269" spans="18:28" x14ac:dyDescent="0.25">
      <c r="R269" s="43"/>
      <c r="S269" s="43"/>
      <c r="T269" s="43"/>
      <c r="U269" s="43"/>
      <c r="V269" s="43"/>
      <c r="X269" s="44"/>
      <c r="Y269" s="44"/>
      <c r="Z269" s="44"/>
      <c r="AA269" s="44"/>
      <c r="AB269" s="44"/>
    </row>
    <row r="271" spans="18:28" x14ac:dyDescent="0.25">
      <c r="R271" s="43"/>
      <c r="S271" s="43"/>
      <c r="T271" s="43"/>
      <c r="U271" s="43"/>
      <c r="V271" s="43"/>
      <c r="X271" s="44"/>
      <c r="Y271" s="44"/>
      <c r="Z271" s="44"/>
      <c r="AA271" s="44"/>
      <c r="AB271" s="44"/>
    </row>
    <row r="273" spans="18:28" x14ac:dyDescent="0.25">
      <c r="R273" s="43"/>
      <c r="S273" s="43"/>
      <c r="T273" s="43"/>
      <c r="U273" s="43"/>
      <c r="V273" s="43"/>
      <c r="X273" s="44"/>
      <c r="Y273" s="44"/>
      <c r="Z273" s="44"/>
      <c r="AA273" s="44"/>
      <c r="AB273" s="44"/>
    </row>
    <row r="275" spans="18:28" x14ac:dyDescent="0.25">
      <c r="R275" s="43"/>
      <c r="S275" s="43"/>
      <c r="T275" s="43"/>
      <c r="U275" s="43"/>
      <c r="V275" s="43"/>
      <c r="X275" s="44"/>
      <c r="Y275" s="44"/>
      <c r="Z275" s="44"/>
      <c r="AA275" s="44"/>
      <c r="AB275" s="44"/>
    </row>
    <row r="277" spans="18:28" x14ac:dyDescent="0.25">
      <c r="R277" s="43"/>
      <c r="S277" s="43"/>
      <c r="T277" s="43"/>
      <c r="U277" s="43"/>
      <c r="V277" s="43"/>
      <c r="X277" s="44"/>
      <c r="Y277" s="44"/>
      <c r="Z277" s="44"/>
      <c r="AA277" s="44"/>
      <c r="AB277" s="44"/>
    </row>
    <row r="279" spans="18:28" x14ac:dyDescent="0.25">
      <c r="R279" s="43"/>
      <c r="S279" s="43"/>
      <c r="T279" s="43"/>
      <c r="U279" s="43"/>
      <c r="V279" s="43"/>
      <c r="X279" s="44"/>
      <c r="Y279" s="44"/>
      <c r="Z279" s="44"/>
      <c r="AA279" s="44"/>
      <c r="AB279" s="44"/>
    </row>
    <row r="281" spans="18:28" x14ac:dyDescent="0.25">
      <c r="R281" s="43"/>
      <c r="S281" s="43"/>
      <c r="T281" s="43"/>
      <c r="U281" s="43"/>
      <c r="V281" s="43"/>
      <c r="X281" s="44"/>
      <c r="Y281" s="44"/>
      <c r="Z281" s="44"/>
      <c r="AA281" s="44"/>
      <c r="AB281" s="44"/>
    </row>
    <row r="283" spans="18:28" x14ac:dyDescent="0.25">
      <c r="R283" s="43"/>
      <c r="S283" s="43"/>
      <c r="T283" s="43"/>
      <c r="U283" s="43"/>
      <c r="V283" s="43"/>
      <c r="X283" s="44"/>
      <c r="Y283" s="44"/>
      <c r="Z283" s="44"/>
      <c r="AA283" s="44"/>
      <c r="AB283" s="44"/>
    </row>
    <row r="285" spans="18:28" x14ac:dyDescent="0.25">
      <c r="R285" s="43"/>
      <c r="S285" s="43"/>
      <c r="T285" s="43"/>
      <c r="U285" s="43"/>
      <c r="V285" s="43"/>
      <c r="X285" s="44"/>
      <c r="Y285" s="44"/>
      <c r="Z285" s="44"/>
      <c r="AA285" s="44"/>
      <c r="AB285" s="44"/>
    </row>
    <row r="287" spans="18:28" x14ac:dyDescent="0.25">
      <c r="R287" s="43"/>
      <c r="S287" s="43"/>
      <c r="T287" s="43"/>
      <c r="U287" s="43"/>
      <c r="V287" s="43"/>
      <c r="X287" s="44"/>
      <c r="Y287" s="44"/>
      <c r="Z287" s="44"/>
      <c r="AA287" s="44"/>
      <c r="AB287" s="44"/>
    </row>
    <row r="289" spans="18:28" x14ac:dyDescent="0.25">
      <c r="R289" s="43"/>
      <c r="S289" s="43"/>
      <c r="T289" s="43"/>
      <c r="U289" s="43"/>
      <c r="V289" s="43"/>
      <c r="X289" s="44"/>
      <c r="Y289" s="44"/>
      <c r="Z289" s="44"/>
      <c r="AA289" s="44"/>
      <c r="AB289" s="44"/>
    </row>
    <row r="291" spans="18:28" x14ac:dyDescent="0.25">
      <c r="R291" s="43"/>
      <c r="S291" s="43"/>
      <c r="T291" s="43"/>
      <c r="U291" s="43"/>
      <c r="V291" s="43"/>
      <c r="X291" s="44"/>
      <c r="Y291" s="44"/>
      <c r="Z291" s="44"/>
      <c r="AA291" s="44"/>
      <c r="AB291" s="44"/>
    </row>
    <row r="293" spans="18:28" x14ac:dyDescent="0.25">
      <c r="R293" s="43"/>
      <c r="S293" s="43"/>
      <c r="T293" s="43"/>
      <c r="U293" s="43"/>
      <c r="V293" s="43"/>
      <c r="X293" s="44"/>
      <c r="Y293" s="44"/>
      <c r="Z293" s="44"/>
      <c r="AA293" s="44"/>
      <c r="AB293" s="44"/>
    </row>
    <row r="295" spans="18:28" x14ac:dyDescent="0.25">
      <c r="R295" s="43"/>
      <c r="S295" s="43"/>
      <c r="T295" s="43"/>
      <c r="U295" s="43"/>
      <c r="V295" s="43"/>
      <c r="X295" s="44"/>
      <c r="Y295" s="44"/>
      <c r="Z295" s="44"/>
      <c r="AA295" s="44"/>
      <c r="AB295" s="44"/>
    </row>
    <row r="297" spans="18:28" x14ac:dyDescent="0.25">
      <c r="R297" s="43"/>
      <c r="S297" s="43"/>
      <c r="T297" s="43"/>
      <c r="U297" s="43"/>
      <c r="V297" s="43"/>
      <c r="X297" s="44"/>
      <c r="Y297" s="44"/>
      <c r="Z297" s="44"/>
      <c r="AA297" s="44"/>
      <c r="AB297" s="44"/>
    </row>
    <row r="299" spans="18:28" x14ac:dyDescent="0.25">
      <c r="R299" s="43"/>
      <c r="S299" s="43"/>
      <c r="T299" s="43"/>
      <c r="U299" s="43"/>
      <c r="V299" s="43"/>
      <c r="X299" s="44"/>
      <c r="Y299" s="44"/>
      <c r="Z299" s="44"/>
      <c r="AA299" s="44"/>
      <c r="AB299" s="44"/>
    </row>
    <row r="301" spans="18:28" x14ac:dyDescent="0.25">
      <c r="R301" s="43"/>
      <c r="S301" s="43"/>
      <c r="T301" s="43"/>
      <c r="U301" s="43"/>
      <c r="V301" s="43"/>
      <c r="X301" s="44"/>
      <c r="Y301" s="44"/>
      <c r="Z301" s="44"/>
      <c r="AA301" s="44"/>
      <c r="AB301" s="44"/>
    </row>
    <row r="303" spans="18:28" x14ac:dyDescent="0.25">
      <c r="R303" s="43"/>
      <c r="S303" s="43"/>
      <c r="T303" s="43"/>
      <c r="U303" s="43"/>
      <c r="V303" s="43"/>
      <c r="X303" s="44"/>
      <c r="Y303" s="44"/>
      <c r="Z303" s="44"/>
      <c r="AA303" s="44"/>
      <c r="AB303" s="44"/>
    </row>
    <row r="305" spans="18:28" x14ac:dyDescent="0.25">
      <c r="R305" s="43"/>
      <c r="S305" s="43"/>
      <c r="T305" s="43"/>
      <c r="U305" s="43"/>
      <c r="V305" s="43"/>
      <c r="X305" s="44"/>
      <c r="Y305" s="44"/>
      <c r="Z305" s="44"/>
      <c r="AA305" s="44"/>
      <c r="AB305" s="44"/>
    </row>
    <row r="307" spans="18:28" x14ac:dyDescent="0.25">
      <c r="R307" s="43"/>
      <c r="S307" s="43"/>
      <c r="T307" s="43"/>
      <c r="U307" s="43"/>
      <c r="V307" s="43"/>
      <c r="X307" s="44"/>
      <c r="Y307" s="44"/>
      <c r="Z307" s="44"/>
      <c r="AA307" s="44"/>
      <c r="AB307" s="44"/>
    </row>
    <row r="309" spans="18:28" x14ac:dyDescent="0.25">
      <c r="R309" s="43"/>
      <c r="S309" s="43"/>
      <c r="T309" s="43"/>
      <c r="U309" s="43"/>
      <c r="V309" s="43"/>
      <c r="X309" s="44"/>
      <c r="Y309" s="44"/>
      <c r="Z309" s="44"/>
      <c r="AA309" s="44"/>
      <c r="AB309" s="44"/>
    </row>
    <row r="311" spans="18:28" x14ac:dyDescent="0.25">
      <c r="R311" s="43"/>
      <c r="S311" s="43"/>
      <c r="T311" s="43"/>
      <c r="U311" s="43"/>
      <c r="V311" s="43"/>
      <c r="X311" s="44"/>
      <c r="Y311" s="44"/>
      <c r="Z311" s="44"/>
      <c r="AA311" s="44"/>
      <c r="AB311" s="44"/>
    </row>
    <row r="313" spans="18:28" x14ac:dyDescent="0.25">
      <c r="R313" s="43"/>
      <c r="S313" s="43"/>
      <c r="T313" s="43"/>
      <c r="U313" s="43"/>
      <c r="V313" s="43"/>
      <c r="X313" s="44"/>
      <c r="Y313" s="44"/>
      <c r="Z313" s="44"/>
      <c r="AA313" s="44"/>
      <c r="AB313" s="44"/>
    </row>
    <row r="315" spans="18:28" x14ac:dyDescent="0.25">
      <c r="R315" s="43"/>
      <c r="S315" s="43"/>
      <c r="T315" s="43"/>
      <c r="U315" s="43"/>
      <c r="V315" s="43"/>
      <c r="X315" s="44"/>
      <c r="Y315" s="44"/>
      <c r="Z315" s="44"/>
      <c r="AA315" s="44"/>
      <c r="AB315" s="44"/>
    </row>
    <row r="317" spans="18:28" x14ac:dyDescent="0.25">
      <c r="R317" s="43"/>
      <c r="S317" s="43"/>
      <c r="T317" s="43"/>
      <c r="U317" s="43"/>
      <c r="V317" s="43"/>
      <c r="X317" s="44"/>
      <c r="Y317" s="44"/>
      <c r="Z317" s="44"/>
      <c r="AA317" s="44"/>
      <c r="AB317" s="44"/>
    </row>
    <row r="319" spans="18:28" x14ac:dyDescent="0.25">
      <c r="R319" s="43"/>
      <c r="S319" s="43"/>
      <c r="T319" s="43"/>
      <c r="U319" s="43"/>
      <c r="V319" s="43"/>
      <c r="X319" s="44"/>
      <c r="Y319" s="44"/>
      <c r="Z319" s="44"/>
      <c r="AA319" s="44"/>
      <c r="AB319" s="44"/>
    </row>
    <row r="321" spans="18:28" x14ac:dyDescent="0.25">
      <c r="R321" s="43"/>
      <c r="S321" s="43"/>
      <c r="T321" s="43"/>
      <c r="U321" s="43"/>
      <c r="V321" s="43"/>
      <c r="X321" s="44"/>
      <c r="Y321" s="44"/>
      <c r="Z321" s="44"/>
      <c r="AA321" s="44"/>
      <c r="AB321" s="44"/>
    </row>
    <row r="323" spans="18:28" x14ac:dyDescent="0.25">
      <c r="R323" s="43"/>
      <c r="S323" s="43"/>
      <c r="T323" s="43"/>
      <c r="U323" s="43"/>
      <c r="V323" s="43"/>
      <c r="X323" s="44"/>
      <c r="Y323" s="44"/>
      <c r="Z323" s="44"/>
      <c r="AA323" s="44"/>
      <c r="AB323" s="44"/>
    </row>
    <row r="325" spans="18:28" x14ac:dyDescent="0.25">
      <c r="R325" s="43"/>
      <c r="S325" s="43"/>
      <c r="T325" s="43"/>
      <c r="U325" s="43"/>
      <c r="V325" s="43"/>
      <c r="X325" s="44"/>
      <c r="Y325" s="44"/>
      <c r="Z325" s="44"/>
      <c r="AA325" s="44"/>
      <c r="AB325" s="44"/>
    </row>
    <row r="327" spans="18:28" x14ac:dyDescent="0.25">
      <c r="R327" s="43"/>
      <c r="S327" s="43"/>
      <c r="T327" s="43"/>
      <c r="U327" s="43"/>
      <c r="V327" s="43"/>
      <c r="X327" s="44"/>
      <c r="Y327" s="44"/>
      <c r="Z327" s="44"/>
      <c r="AA327" s="44"/>
      <c r="AB327" s="44"/>
    </row>
    <row r="329" spans="18:28" x14ac:dyDescent="0.25">
      <c r="R329" s="43"/>
      <c r="S329" s="43"/>
      <c r="T329" s="43"/>
      <c r="U329" s="43"/>
      <c r="V329" s="43"/>
      <c r="X329" s="44"/>
      <c r="Y329" s="44"/>
      <c r="Z329" s="44"/>
      <c r="AA329" s="44"/>
      <c r="AB329" s="44"/>
    </row>
    <row r="331" spans="18:28" x14ac:dyDescent="0.25">
      <c r="R331" s="43"/>
      <c r="S331" s="43"/>
      <c r="T331" s="43"/>
      <c r="U331" s="43"/>
      <c r="V331" s="43"/>
      <c r="X331" s="44"/>
      <c r="Y331" s="44"/>
      <c r="Z331" s="44"/>
      <c r="AA331" s="44"/>
      <c r="AB331" s="44"/>
    </row>
    <row r="333" spans="18:28" x14ac:dyDescent="0.25">
      <c r="R333" s="43"/>
      <c r="S333" s="43"/>
      <c r="T333" s="43"/>
      <c r="U333" s="43"/>
      <c r="V333" s="43"/>
      <c r="X333" s="44"/>
      <c r="Y333" s="44"/>
      <c r="Z333" s="44"/>
      <c r="AA333" s="44"/>
      <c r="AB333" s="44"/>
    </row>
    <row r="335" spans="18:28" x14ac:dyDescent="0.25">
      <c r="R335" s="43"/>
      <c r="S335" s="43"/>
      <c r="T335" s="43"/>
      <c r="U335" s="43"/>
      <c r="V335" s="43"/>
      <c r="X335" s="44"/>
      <c r="Y335" s="44"/>
      <c r="Z335" s="44"/>
      <c r="AA335" s="44"/>
      <c r="AB335" s="44"/>
    </row>
    <row r="337" spans="18:28" x14ac:dyDescent="0.25">
      <c r="R337" s="43"/>
      <c r="S337" s="43"/>
      <c r="T337" s="43"/>
      <c r="U337" s="43"/>
      <c r="V337" s="43"/>
      <c r="X337" s="44"/>
      <c r="Y337" s="44"/>
      <c r="Z337" s="44"/>
      <c r="AA337" s="44"/>
      <c r="AB337" s="44"/>
    </row>
    <row r="339" spans="18:28" x14ac:dyDescent="0.25">
      <c r="R339" s="43"/>
      <c r="S339" s="43"/>
      <c r="T339" s="43"/>
      <c r="U339" s="43"/>
      <c r="V339" s="43"/>
      <c r="X339" s="44"/>
      <c r="Y339" s="44"/>
      <c r="Z339" s="44"/>
      <c r="AA339" s="44"/>
      <c r="AB339" s="44"/>
    </row>
    <row r="341" spans="18:28" x14ac:dyDescent="0.25">
      <c r="R341" s="43"/>
      <c r="S341" s="43"/>
      <c r="T341" s="43"/>
      <c r="U341" s="43"/>
      <c r="V341" s="43"/>
      <c r="X341" s="44"/>
      <c r="Y341" s="44"/>
      <c r="Z341" s="44"/>
      <c r="AA341" s="44"/>
      <c r="AB341" s="44"/>
    </row>
    <row r="343" spans="18:28" x14ac:dyDescent="0.25">
      <c r="R343" s="43"/>
      <c r="S343" s="43"/>
      <c r="T343" s="43"/>
      <c r="U343" s="43"/>
      <c r="V343" s="43"/>
      <c r="X343" s="44"/>
      <c r="Y343" s="44"/>
      <c r="Z343" s="44"/>
      <c r="AA343" s="44"/>
      <c r="AB343" s="44"/>
    </row>
    <row r="345" spans="18:28" x14ac:dyDescent="0.25">
      <c r="R345" s="43"/>
      <c r="S345" s="43"/>
      <c r="T345" s="43"/>
      <c r="U345" s="43"/>
      <c r="V345" s="43"/>
      <c r="X345" s="44"/>
      <c r="Y345" s="44"/>
      <c r="Z345" s="44"/>
      <c r="AA345" s="44"/>
      <c r="AB345" s="44"/>
    </row>
    <row r="347" spans="18:28" x14ac:dyDescent="0.25">
      <c r="R347" s="43"/>
      <c r="S347" s="43"/>
      <c r="T347" s="43"/>
      <c r="U347" s="43"/>
      <c r="V347" s="43"/>
      <c r="X347" s="44"/>
      <c r="Y347" s="44"/>
      <c r="Z347" s="44"/>
      <c r="AA347" s="44"/>
      <c r="AB347" s="44"/>
    </row>
    <row r="349" spans="18:28" x14ac:dyDescent="0.25">
      <c r="R349" s="43"/>
      <c r="S349" s="43"/>
      <c r="T349" s="43"/>
      <c r="U349" s="43"/>
      <c r="V349" s="43"/>
      <c r="X349" s="44"/>
      <c r="Y349" s="44"/>
      <c r="Z349" s="44"/>
      <c r="AA349" s="44"/>
      <c r="AB349" s="44"/>
    </row>
    <row r="351" spans="18:28" x14ac:dyDescent="0.25">
      <c r="R351" s="43"/>
      <c r="S351" s="43"/>
      <c r="T351" s="43"/>
      <c r="U351" s="43"/>
      <c r="V351" s="43"/>
      <c r="X351" s="44"/>
      <c r="Y351" s="44"/>
      <c r="Z351" s="44"/>
      <c r="AA351" s="44"/>
      <c r="AB351" s="44"/>
    </row>
    <row r="353" spans="18:28" x14ac:dyDescent="0.25">
      <c r="R353" s="43"/>
      <c r="S353" s="43"/>
      <c r="T353" s="43"/>
      <c r="U353" s="43"/>
      <c r="V353" s="43"/>
      <c r="X353" s="44"/>
      <c r="Y353" s="44"/>
      <c r="Z353" s="44"/>
      <c r="AA353" s="44"/>
      <c r="AB353" s="44"/>
    </row>
    <row r="355" spans="18:28" x14ac:dyDescent="0.25">
      <c r="R355" s="43"/>
      <c r="S355" s="43"/>
      <c r="T355" s="43"/>
      <c r="U355" s="43"/>
      <c r="V355" s="43"/>
      <c r="X355" s="44"/>
      <c r="Y355" s="44"/>
      <c r="Z355" s="44"/>
      <c r="AA355" s="44"/>
      <c r="AB355" s="44"/>
    </row>
    <row r="357" spans="18:28" x14ac:dyDescent="0.25">
      <c r="R357" s="43"/>
      <c r="S357" s="43"/>
      <c r="T357" s="43"/>
      <c r="U357" s="43"/>
      <c r="V357" s="43"/>
      <c r="X357" s="44"/>
      <c r="Y357" s="44"/>
      <c r="Z357" s="44"/>
      <c r="AA357" s="44"/>
      <c r="AB357" s="44"/>
    </row>
    <row r="359" spans="18:28" x14ac:dyDescent="0.25">
      <c r="R359" s="43"/>
      <c r="S359" s="43"/>
      <c r="T359" s="43"/>
      <c r="U359" s="43"/>
      <c r="V359" s="43"/>
      <c r="X359" s="44"/>
      <c r="Y359" s="44"/>
      <c r="Z359" s="44"/>
      <c r="AA359" s="44"/>
      <c r="AB359" s="44"/>
    </row>
    <row r="361" spans="18:28" x14ac:dyDescent="0.25">
      <c r="R361" s="43"/>
      <c r="S361" s="43"/>
      <c r="T361" s="43"/>
      <c r="U361" s="43"/>
      <c r="V361" s="43"/>
      <c r="X361" s="44"/>
      <c r="Y361" s="44"/>
      <c r="Z361" s="44"/>
      <c r="AA361" s="44"/>
      <c r="AB361" s="44"/>
    </row>
    <row r="363" spans="18:28" x14ac:dyDescent="0.25">
      <c r="R363" s="43"/>
      <c r="S363" s="43"/>
      <c r="T363" s="43"/>
      <c r="U363" s="43"/>
      <c r="V363" s="43"/>
      <c r="X363" s="44"/>
      <c r="Y363" s="44"/>
      <c r="Z363" s="44"/>
      <c r="AA363" s="44"/>
      <c r="AB363" s="44"/>
    </row>
    <row r="365" spans="18:28" x14ac:dyDescent="0.25">
      <c r="R365" s="43"/>
      <c r="S365" s="43"/>
      <c r="T365" s="43"/>
      <c r="U365" s="43"/>
      <c r="V365" s="43"/>
      <c r="X365" s="44"/>
      <c r="Y365" s="44"/>
      <c r="Z365" s="44"/>
      <c r="AA365" s="44"/>
      <c r="AB365" s="44"/>
    </row>
    <row r="367" spans="18:28" x14ac:dyDescent="0.25">
      <c r="R367" s="43"/>
      <c r="S367" s="43"/>
      <c r="T367" s="43"/>
      <c r="U367" s="43"/>
      <c r="V367" s="43"/>
      <c r="X367" s="44"/>
      <c r="Y367" s="44"/>
      <c r="Z367" s="44"/>
      <c r="AA367" s="44"/>
      <c r="AB367" s="44"/>
    </row>
    <row r="369" spans="18:28" x14ac:dyDescent="0.25">
      <c r="R369" s="43"/>
      <c r="S369" s="43"/>
      <c r="T369" s="43"/>
      <c r="U369" s="43"/>
      <c r="V369" s="43"/>
      <c r="X369" s="44"/>
      <c r="Y369" s="44"/>
      <c r="Z369" s="44"/>
      <c r="AA369" s="44"/>
      <c r="AB369" s="44"/>
    </row>
    <row r="371" spans="18:28" x14ac:dyDescent="0.25">
      <c r="R371" s="43"/>
      <c r="S371" s="43"/>
      <c r="T371" s="43"/>
      <c r="U371" s="43"/>
      <c r="V371" s="43"/>
      <c r="X371" s="44"/>
      <c r="Y371" s="44"/>
      <c r="Z371" s="44"/>
      <c r="AA371" s="44"/>
      <c r="AB371" s="44"/>
    </row>
    <row r="373" spans="18:28" x14ac:dyDescent="0.25">
      <c r="R373" s="43"/>
      <c r="S373" s="43"/>
      <c r="T373" s="43"/>
      <c r="U373" s="43"/>
      <c r="V373" s="43"/>
      <c r="X373" s="44"/>
      <c r="Y373" s="44"/>
      <c r="Z373" s="44"/>
      <c r="AA373" s="44"/>
      <c r="AB373" s="44"/>
    </row>
    <row r="375" spans="18:28" x14ac:dyDescent="0.25">
      <c r="R375" s="43"/>
      <c r="S375" s="43"/>
      <c r="T375" s="43"/>
      <c r="U375" s="43"/>
      <c r="V375" s="43"/>
      <c r="X375" s="44"/>
      <c r="Y375" s="44"/>
      <c r="Z375" s="44"/>
      <c r="AA375" s="44"/>
      <c r="AB375" s="44"/>
    </row>
    <row r="377" spans="18:28" x14ac:dyDescent="0.25">
      <c r="R377" s="43"/>
      <c r="S377" s="43"/>
      <c r="T377" s="43"/>
      <c r="U377" s="43"/>
      <c r="V377" s="43"/>
      <c r="X377" s="44"/>
      <c r="Y377" s="44"/>
      <c r="Z377" s="44"/>
      <c r="AA377" s="44"/>
      <c r="AB377" s="44"/>
    </row>
    <row r="379" spans="18:28" x14ac:dyDescent="0.25">
      <c r="R379" s="43"/>
      <c r="S379" s="43"/>
      <c r="T379" s="43"/>
      <c r="U379" s="43"/>
      <c r="V379" s="43"/>
      <c r="X379" s="44"/>
      <c r="Y379" s="44"/>
      <c r="Z379" s="44"/>
      <c r="AA379" s="44"/>
      <c r="AB379" s="44"/>
    </row>
    <row r="381" spans="18:28" x14ac:dyDescent="0.25">
      <c r="R381" s="43"/>
      <c r="S381" s="43"/>
      <c r="T381" s="43"/>
      <c r="U381" s="43"/>
      <c r="V381" s="43"/>
      <c r="X381" s="44"/>
      <c r="Y381" s="44"/>
      <c r="Z381" s="44"/>
      <c r="AA381" s="44"/>
      <c r="AB381" s="44"/>
    </row>
    <row r="383" spans="18:28" x14ac:dyDescent="0.25">
      <c r="R383" s="43"/>
      <c r="S383" s="43"/>
      <c r="T383" s="43"/>
      <c r="U383" s="43"/>
      <c r="V383" s="43"/>
      <c r="X383" s="44"/>
      <c r="Y383" s="44"/>
      <c r="Z383" s="44"/>
      <c r="AA383" s="44"/>
      <c r="AB383" s="44"/>
    </row>
    <row r="385" spans="18:28" x14ac:dyDescent="0.25">
      <c r="R385" s="43"/>
      <c r="S385" s="43"/>
      <c r="T385" s="43"/>
      <c r="U385" s="43"/>
      <c r="V385" s="43"/>
      <c r="X385" s="44"/>
      <c r="Y385" s="44"/>
      <c r="Z385" s="44"/>
      <c r="AA385" s="44"/>
      <c r="AB385" s="44"/>
    </row>
    <row r="387" spans="18:28" x14ac:dyDescent="0.25">
      <c r="R387" s="43"/>
      <c r="S387" s="43"/>
      <c r="T387" s="43"/>
      <c r="U387" s="43"/>
      <c r="V387" s="43"/>
      <c r="X387" s="44"/>
      <c r="Y387" s="44"/>
      <c r="Z387" s="44"/>
      <c r="AA387" s="44"/>
      <c r="AB387" s="44"/>
    </row>
    <row r="389" spans="18:28" x14ac:dyDescent="0.25">
      <c r="R389" s="43"/>
      <c r="S389" s="43"/>
      <c r="T389" s="43"/>
      <c r="U389" s="43"/>
      <c r="V389" s="43"/>
      <c r="X389" s="44"/>
      <c r="Y389" s="44"/>
      <c r="Z389" s="44"/>
      <c r="AA389" s="44"/>
      <c r="AB389" s="44"/>
    </row>
    <row r="391" spans="18:28" x14ac:dyDescent="0.25">
      <c r="R391" s="43"/>
      <c r="S391" s="43"/>
      <c r="T391" s="43"/>
      <c r="U391" s="43"/>
      <c r="V391" s="43"/>
      <c r="X391" s="44"/>
      <c r="Y391" s="44"/>
      <c r="Z391" s="44"/>
      <c r="AA391" s="44"/>
      <c r="AB391" s="44"/>
    </row>
    <row r="393" spans="18:28" x14ac:dyDescent="0.25">
      <c r="R393" s="43"/>
      <c r="S393" s="43"/>
      <c r="T393" s="43"/>
      <c r="U393" s="43"/>
      <c r="V393" s="43"/>
      <c r="X393" s="44"/>
      <c r="Y393" s="44"/>
      <c r="Z393" s="44"/>
      <c r="AA393" s="44"/>
      <c r="AB393" s="44"/>
    </row>
    <row r="395" spans="18:28" x14ac:dyDescent="0.25">
      <c r="R395" s="43"/>
      <c r="S395" s="43"/>
      <c r="T395" s="43"/>
      <c r="U395" s="43"/>
      <c r="V395" s="43"/>
      <c r="X395" s="44"/>
      <c r="Y395" s="44"/>
      <c r="Z395" s="44"/>
      <c r="AA395" s="44"/>
      <c r="AB395" s="44"/>
    </row>
    <row r="397" spans="18:28" x14ac:dyDescent="0.25">
      <c r="R397" s="43"/>
      <c r="S397" s="43"/>
      <c r="T397" s="43"/>
      <c r="U397" s="43"/>
      <c r="V397" s="43"/>
      <c r="X397" s="44"/>
      <c r="Y397" s="44"/>
      <c r="Z397" s="44"/>
      <c r="AA397" s="44"/>
      <c r="AB397" s="44"/>
    </row>
    <row r="399" spans="18:28" x14ac:dyDescent="0.25">
      <c r="R399" s="43"/>
      <c r="S399" s="43"/>
      <c r="T399" s="43"/>
      <c r="U399" s="43"/>
      <c r="V399" s="43"/>
      <c r="X399" s="44"/>
      <c r="Y399" s="44"/>
      <c r="Z399" s="44"/>
      <c r="AA399" s="44"/>
      <c r="AB399" s="44"/>
    </row>
    <row r="401" spans="18:28" x14ac:dyDescent="0.25">
      <c r="R401" s="43"/>
      <c r="S401" s="43"/>
      <c r="T401" s="43"/>
      <c r="U401" s="43"/>
      <c r="V401" s="43"/>
      <c r="X401" s="44"/>
      <c r="Y401" s="44"/>
      <c r="Z401" s="44"/>
      <c r="AA401" s="44"/>
      <c r="AB401" s="44"/>
    </row>
    <row r="403" spans="18:28" x14ac:dyDescent="0.25">
      <c r="R403" s="43"/>
      <c r="S403" s="43"/>
      <c r="T403" s="43"/>
      <c r="U403" s="43"/>
      <c r="V403" s="43"/>
      <c r="X403" s="44"/>
      <c r="Y403" s="44"/>
      <c r="Z403" s="44"/>
      <c r="AA403" s="44"/>
      <c r="AB403" s="44"/>
    </row>
  </sheetData>
  <autoFilter ref="C4:AH404"/>
  <mergeCells count="4">
    <mergeCell ref="C1:L1"/>
    <mergeCell ref="Q2:V2"/>
    <mergeCell ref="X2:AB2"/>
    <mergeCell ref="AD2:AH2"/>
  </mergeCells>
  <conditionalFormatting sqref="AD4:AH403">
    <cfRule type="notContainsBlanks" dxfId="1" priority="1">
      <formula>LEN(TRIM(AD4))&gt;0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3"/>
  <sheetViews>
    <sheetView zoomScale="85" zoomScaleNormal="85" workbookViewId="0">
      <selection activeCell="N39" sqref="N39"/>
    </sheetView>
  </sheetViews>
  <sheetFormatPr defaultRowHeight="15" x14ac:dyDescent="0.25"/>
  <cols>
    <col min="1" max="2" width="9.140625" style="69"/>
    <col min="3" max="3" width="16.42578125" style="69" customWidth="1"/>
    <col min="4" max="4" width="9.140625" style="69" customWidth="1"/>
    <col min="5" max="5" width="10.5703125" style="69" bestFit="1" customWidth="1"/>
    <col min="6" max="6" width="9.28515625" style="69" customWidth="1"/>
    <col min="7" max="7" width="9.7109375" style="69" customWidth="1"/>
    <col min="8" max="8" width="9" style="69" customWidth="1"/>
    <col min="9" max="9" width="8.7109375" style="69" customWidth="1"/>
    <col min="10" max="10" width="9" style="69" customWidth="1"/>
    <col min="11" max="11" width="8.85546875" style="69" customWidth="1"/>
    <col min="12" max="14" width="9.5703125" style="69" customWidth="1"/>
    <col min="15" max="15" width="7" style="69" customWidth="1"/>
    <col min="16" max="16" width="7.42578125" style="69" customWidth="1"/>
    <col min="17" max="17" width="15.42578125" style="69" bestFit="1" customWidth="1"/>
    <col min="18" max="18" width="9.140625" style="69"/>
    <col min="19" max="19" width="10.85546875" style="69" bestFit="1" customWidth="1"/>
    <col min="20" max="20" width="11" style="69" bestFit="1" customWidth="1"/>
    <col min="21" max="21" width="9.5703125" style="69" customWidth="1"/>
    <col min="22" max="22" width="9.140625" style="69"/>
    <col min="23" max="23" width="4.5703125" style="69" customWidth="1"/>
    <col min="24" max="28" width="9.140625" style="69"/>
    <col min="29" max="29" width="3.42578125" style="69" customWidth="1"/>
    <col min="30" max="16384" width="9.140625" style="69"/>
  </cols>
  <sheetData>
    <row r="1" spans="1:34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1"/>
      <c r="N1" s="71"/>
      <c r="O1" s="71"/>
      <c r="W1" s="49" t="s">
        <v>28</v>
      </c>
      <c r="X1" s="48">
        <f ca="1">SUBTOTAL(2,X5:X33127)</f>
        <v>0</v>
      </c>
      <c r="Y1" s="48">
        <f ca="1">SUBTOTAL(2,Y5:Y33127)</f>
        <v>0</v>
      </c>
      <c r="Z1" s="48">
        <f ca="1">SUBTOTAL(2,Z5:Z33127)</f>
        <v>0</v>
      </c>
      <c r="AA1" s="48">
        <f ca="1">SUBTOTAL(2,AA5:AA33127)</f>
        <v>0</v>
      </c>
      <c r="AB1" s="48">
        <f ca="1">SUBTOTAL(2,AB5:AB33127)</f>
        <v>0</v>
      </c>
      <c r="AD1" s="48">
        <f ca="1">SUBTOTAL(2,AD5:AD33127)</f>
        <v>0</v>
      </c>
      <c r="AE1" s="48">
        <f ca="1">SUBTOTAL(2,AE5:AE33127)</f>
        <v>0</v>
      </c>
      <c r="AF1" s="48">
        <f ca="1">SUBTOTAL(2,AF5:AF33127)</f>
        <v>0</v>
      </c>
      <c r="AG1" s="48">
        <f ca="1">SUBTOTAL(2,AG5:AG33127)</f>
        <v>0</v>
      </c>
      <c r="AH1" s="48">
        <f ca="1">SUBTOTAL(2,AH5:AH33127)</f>
        <v>0</v>
      </c>
    </row>
    <row r="2" spans="1:34" x14ac:dyDescent="0.25">
      <c r="C2" s="69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4" x14ac:dyDescent="0.25">
      <c r="C3" s="48">
        <f>COUNTA(C5:C33127)</f>
        <v>8</v>
      </c>
      <c r="Q3" s="70">
        <v>2</v>
      </c>
      <c r="R3" s="70">
        <v>3</v>
      </c>
      <c r="S3" s="70">
        <v>4</v>
      </c>
      <c r="T3" s="70">
        <v>5</v>
      </c>
      <c r="U3" s="70">
        <v>6</v>
      </c>
      <c r="V3" s="70">
        <v>7</v>
      </c>
      <c r="X3" s="70" t="s">
        <v>3</v>
      </c>
      <c r="Y3" s="70" t="s">
        <v>4</v>
      </c>
      <c r="Z3" s="70" t="s">
        <v>5</v>
      </c>
      <c r="AA3" s="70" t="s">
        <v>6</v>
      </c>
      <c r="AB3" s="70" t="s">
        <v>7</v>
      </c>
      <c r="AD3" s="70" t="s">
        <v>3</v>
      </c>
      <c r="AE3" s="70" t="s">
        <v>4</v>
      </c>
      <c r="AF3" s="70" t="s">
        <v>5</v>
      </c>
      <c r="AG3" s="70" t="s">
        <v>6</v>
      </c>
      <c r="AH3" s="70" t="s">
        <v>7</v>
      </c>
    </row>
    <row r="4" spans="1:34" x14ac:dyDescent="0.25">
      <c r="A4" s="69" t="s">
        <v>0</v>
      </c>
      <c r="B4" s="69" t="s">
        <v>1</v>
      </c>
      <c r="C4" s="70" t="s">
        <v>13</v>
      </c>
      <c r="D4" s="45" t="s">
        <v>0</v>
      </c>
      <c r="E4" s="77" t="s">
        <v>1</v>
      </c>
      <c r="F4" s="77" t="s">
        <v>2</v>
      </c>
      <c r="G4" s="77" t="s">
        <v>3</v>
      </c>
      <c r="H4" s="77" t="s">
        <v>4</v>
      </c>
      <c r="I4" s="77" t="s">
        <v>5</v>
      </c>
      <c r="J4" s="77" t="s">
        <v>100</v>
      </c>
      <c r="K4" s="77" t="s">
        <v>101</v>
      </c>
      <c r="L4" s="77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0.03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4" x14ac:dyDescent="0.25">
      <c r="A5" s="69">
        <f>D5</f>
        <v>277</v>
      </c>
      <c r="B5" s="69">
        <f>E5</f>
        <v>75</v>
      </c>
      <c r="C5" s="2" t="str">
        <f>INDEX(BEAMPROP,MATCH(D5,BLIST,0),2)</f>
        <v>H150X75X5X7</v>
      </c>
      <c r="D5" s="76">
        <v>277</v>
      </c>
      <c r="E5" s="76">
        <v>75</v>
      </c>
      <c r="F5" s="76" t="s">
        <v>8</v>
      </c>
      <c r="G5" s="76">
        <v>0</v>
      </c>
      <c r="H5" s="76">
        <v>0.57199999999999995</v>
      </c>
      <c r="I5" s="76">
        <v>3.5999999999999997E-2</v>
      </c>
      <c r="J5" s="76">
        <v>1E-3</v>
      </c>
      <c r="K5" s="76">
        <v>1.4E-2</v>
      </c>
      <c r="L5" s="76">
        <v>0</v>
      </c>
      <c r="M5" s="72"/>
      <c r="Q5" s="69" t="str">
        <f ca="1">IF($F5=" -ve",INDEX(CAPACITY,MATCH(OFFSET($C5,-2,0),CAPACITYLIST,0),Q$3),INDEX(CAPACITY,MATCH($C5,CAPACITYLIST,0),Q$3))</f>
        <v>H150x75x5x7</v>
      </c>
      <c r="R5" s="43">
        <f t="shared" ref="R5:V5" ca="1" si="0">IF($F5=" -ve",INDEX(CAPACITY,MATCH(OFFSET($C5,-2,0),CAPACITYLIST,0),R$3),INDEX(CAPACITY,MATCH($C5,CAPACITYLIST,0),R$3))</f>
        <v>419.47500000000008</v>
      </c>
      <c r="S5" s="43">
        <f t="shared" ca="1" si="0"/>
        <v>97.124277456647391</v>
      </c>
      <c r="T5" s="43">
        <f t="shared" ca="1" si="0"/>
        <v>142.63005780346819</v>
      </c>
      <c r="U5" s="43">
        <f t="shared" ca="1" si="0"/>
        <v>4.6265625000000004</v>
      </c>
      <c r="V5" s="43">
        <f t="shared" ca="1" si="0"/>
        <v>23.075825000000002</v>
      </c>
      <c r="X5" s="44" t="str">
        <f ca="1">IF(ABS(G5)&gt;$X$4*$R5,ABS(G5),"-")</f>
        <v>-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69" t="str">
        <f ca="1">IF(COUNT($X5:$AB5)&gt;0,IF(G5&gt;0,CEILING(G5,5),FLOOR(G5,5)),"")</f>
        <v/>
      </c>
      <c r="AE5" s="69" t="str">
        <f ca="1">IF(COUNT($X5:$AB5)&gt;0,IF(H5&gt;0,CEILING(H5,5),FLOOR(H5,5)),"")</f>
        <v/>
      </c>
      <c r="AF5" s="69" t="str">
        <f ca="1">IF(COUNT($X5:$AB5)&gt;0,IF(I5&gt;0,CEILING(I5,5),FLOOR(I5,5)),"")</f>
        <v/>
      </c>
      <c r="AG5" s="69" t="str">
        <f ca="1">IF(COUNT($X5:$AB5)&gt;0,IF(K5&gt;0,CEILING(K5,5),FLOOR(K5,5)),"")</f>
        <v/>
      </c>
      <c r="AH5" s="69" t="str">
        <f ca="1">IF(COUNT($X5:$AB5)&gt;0,IF(L5&gt;0,CEILING(L5,5),FLOOR(L5,5)),"")</f>
        <v/>
      </c>
    </row>
    <row r="6" spans="1:34" ht="15" customHeight="1" x14ac:dyDescent="0.25">
      <c r="A6" s="69">
        <f>D5</f>
        <v>277</v>
      </c>
      <c r="B6" s="69">
        <f>E5</f>
        <v>75</v>
      </c>
      <c r="D6" s="76"/>
      <c r="E6" s="76"/>
      <c r="F6" s="76"/>
      <c r="G6" s="76" t="s">
        <v>9</v>
      </c>
      <c r="H6" s="76" t="s">
        <v>103</v>
      </c>
      <c r="I6" s="76" t="s">
        <v>559</v>
      </c>
      <c r="J6" s="76" t="s">
        <v>116</v>
      </c>
      <c r="K6" s="76" t="s">
        <v>560</v>
      </c>
      <c r="L6" s="76" t="s">
        <v>9</v>
      </c>
      <c r="M6" s="72"/>
    </row>
    <row r="7" spans="1:34" x14ac:dyDescent="0.25">
      <c r="A7" s="69">
        <f>D5</f>
        <v>277</v>
      </c>
      <c r="B7" s="69">
        <f>E5</f>
        <v>75</v>
      </c>
      <c r="D7" s="76"/>
      <c r="E7" s="76"/>
      <c r="F7" s="76" t="s">
        <v>10</v>
      </c>
      <c r="G7" s="76">
        <v>-0.33800000000000002</v>
      </c>
      <c r="H7" s="76">
        <v>-0.35399999999999998</v>
      </c>
      <c r="I7" s="76">
        <v>0</v>
      </c>
      <c r="J7" s="76">
        <v>-2E-3</v>
      </c>
      <c r="K7" s="76">
        <v>-2E-3</v>
      </c>
      <c r="L7" s="76">
        <v>0</v>
      </c>
      <c r="M7" s="72"/>
      <c r="Q7" s="69" t="str">
        <f t="shared" ref="Q7:V7" ca="1" si="1">IF($F7=" -ve",INDEX(CAPACITY,MATCH(OFFSET($C7,-2,0),CAPACITYLIST,0),Q$3),INDEX(CAPACITY,MATCH($C7,CAPACITYLIST,0),Q$3))</f>
        <v>H150x75x5x7</v>
      </c>
      <c r="R7" s="43">
        <f t="shared" ca="1" si="1"/>
        <v>419.47500000000008</v>
      </c>
      <c r="S7" s="43">
        <f t="shared" ca="1" si="1"/>
        <v>97.124277456647391</v>
      </c>
      <c r="T7" s="43">
        <f t="shared" ca="1" si="1"/>
        <v>142.63005780346819</v>
      </c>
      <c r="U7" s="43">
        <f t="shared" ca="1" si="1"/>
        <v>4.6265625000000004</v>
      </c>
      <c r="V7" s="43">
        <f t="shared" ca="1" si="1"/>
        <v>23.075825000000002</v>
      </c>
      <c r="X7" s="44" t="str">
        <f ca="1">IF(ABS(G7)&gt;$X$4*$R7,ABS(G7),"-")</f>
        <v>-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69" t="str">
        <f ca="1">IF(COUNT($X7:$AB7)&gt;0,IF(G7&gt;0,CEILING(G7,5),FLOOR(G7,5)),"")</f>
        <v/>
      </c>
      <c r="AE7" s="69" t="str">
        <f ca="1">IF(COUNT($X7:$AB7)&gt;0,IF(H7&gt;0,CEILING(H7,5),FLOOR(H7,5)),"")</f>
        <v/>
      </c>
      <c r="AF7" s="69" t="str">
        <f ca="1">IF(COUNT($X7:$AB7)&gt;0,IF(I7&gt;0,CEILING(I7,5),FLOOR(I7,5)),"")</f>
        <v/>
      </c>
      <c r="AG7" s="69" t="str">
        <f ca="1">IF(COUNT($X7:$AB7)&gt;0,IF(K7&gt;0,CEILING(K7,5),FLOOR(K7,5)),"")</f>
        <v/>
      </c>
      <c r="AH7" s="69" t="str">
        <f ca="1">IF(COUNT($X7:$AB7)&gt;0,IF(L7&gt;0,CEILING(L7,5),FLOOR(L7,5)),"")</f>
        <v/>
      </c>
    </row>
    <row r="8" spans="1:34" ht="15" customHeight="1" x14ac:dyDescent="0.25">
      <c r="A8" s="69">
        <f>D5</f>
        <v>277</v>
      </c>
      <c r="B8" s="69">
        <f>E5</f>
        <v>75</v>
      </c>
      <c r="D8" s="76"/>
      <c r="E8" s="76"/>
      <c r="F8" s="76"/>
      <c r="G8" s="76" t="s">
        <v>103</v>
      </c>
      <c r="H8" s="76" t="s">
        <v>108</v>
      </c>
      <c r="I8" s="76" t="s">
        <v>117</v>
      </c>
      <c r="J8" s="76" t="s">
        <v>126</v>
      </c>
      <c r="K8" s="76" t="s">
        <v>131</v>
      </c>
      <c r="L8" s="76" t="s">
        <v>9</v>
      </c>
      <c r="M8" s="72"/>
    </row>
    <row r="9" spans="1:34" x14ac:dyDescent="0.25">
      <c r="A9" s="69">
        <f t="shared" ref="A9:B9" si="2">D9</f>
        <v>277</v>
      </c>
      <c r="B9" s="69">
        <f t="shared" si="2"/>
        <v>144</v>
      </c>
      <c r="C9" s="69" t="str">
        <f>INDEX(BEAMPROP,MATCH(D9,BLIST,0),2)</f>
        <v>H150X75X5X7</v>
      </c>
      <c r="D9" s="76">
        <v>277</v>
      </c>
      <c r="E9" s="76">
        <v>144</v>
      </c>
      <c r="F9" s="76" t="s">
        <v>8</v>
      </c>
      <c r="G9" s="76">
        <v>0</v>
      </c>
      <c r="H9" s="76">
        <v>0.57099999999999995</v>
      </c>
      <c r="I9" s="76">
        <v>3.5999999999999997E-2</v>
      </c>
      <c r="J9" s="76">
        <v>1E-3</v>
      </c>
      <c r="K9" s="76">
        <v>0</v>
      </c>
      <c r="L9" s="76">
        <v>0.14199999999999999</v>
      </c>
      <c r="M9" s="72"/>
      <c r="Q9" s="69" t="str">
        <f t="shared" ref="Q9:V9" ca="1" si="3">IF($F9=" -ve",INDEX(CAPACITY,MATCH(OFFSET($C9,-2,0),CAPACITYLIST,0),Q$3),INDEX(CAPACITY,MATCH($C9,CAPACITYLIST,0),Q$3))</f>
        <v>H150x75x5x7</v>
      </c>
      <c r="R9" s="43">
        <f t="shared" ca="1" si="3"/>
        <v>419.47500000000008</v>
      </c>
      <c r="S9" s="43">
        <f t="shared" ca="1" si="3"/>
        <v>97.124277456647391</v>
      </c>
      <c r="T9" s="43">
        <f t="shared" ca="1" si="3"/>
        <v>142.63005780346819</v>
      </c>
      <c r="U9" s="43">
        <f t="shared" ca="1" si="3"/>
        <v>4.6265625000000004</v>
      </c>
      <c r="V9" s="43">
        <f t="shared" ca="1" si="3"/>
        <v>23.075825000000002</v>
      </c>
      <c r="X9" s="44" t="str">
        <f ca="1">IF(ABS(G9)&gt;$X$4*$R9,ABS(G9),"-")</f>
        <v>-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69" t="str">
        <f ca="1">IF(COUNT($X9:$AB9)&gt;0,IF(G9&gt;0,CEILING(G9,5),FLOOR(G9,5)),"")</f>
        <v/>
      </c>
      <c r="AE9" s="69" t="str">
        <f ca="1">IF(COUNT($X9:$AB9)&gt;0,IF(H9&gt;0,CEILING(H9,5),FLOOR(H9,5)),"")</f>
        <v/>
      </c>
      <c r="AF9" s="69" t="str">
        <f ca="1">IF(COUNT($X9:$AB9)&gt;0,IF(I9&gt;0,CEILING(I9,5),FLOOR(I9,5)),"")</f>
        <v/>
      </c>
      <c r="AG9" s="69" t="str">
        <f ca="1">IF(COUNT($X9:$AB9)&gt;0,IF(K9&gt;0,CEILING(K9,5),FLOOR(K9,5)),"")</f>
        <v/>
      </c>
      <c r="AH9" s="69" t="str">
        <f ca="1">IF(COUNT($X9:$AB9)&gt;0,IF(L9&gt;0,CEILING(L9,5),FLOOR(L9,5)),"")</f>
        <v/>
      </c>
    </row>
    <row r="10" spans="1:34" ht="15" customHeight="1" x14ac:dyDescent="0.25">
      <c r="A10" s="69">
        <f t="shared" ref="A10:B10" si="4">D9</f>
        <v>277</v>
      </c>
      <c r="B10" s="69">
        <f t="shared" si="4"/>
        <v>144</v>
      </c>
      <c r="D10" s="76"/>
      <c r="E10" s="76"/>
      <c r="F10" s="76"/>
      <c r="G10" s="76" t="s">
        <v>9</v>
      </c>
      <c r="H10" s="76" t="s">
        <v>103</v>
      </c>
      <c r="I10" s="76" t="s">
        <v>559</v>
      </c>
      <c r="J10" s="76" t="s">
        <v>116</v>
      </c>
      <c r="K10" s="76" t="s">
        <v>535</v>
      </c>
      <c r="L10" s="76" t="s">
        <v>108</v>
      </c>
      <c r="M10" s="72"/>
    </row>
    <row r="11" spans="1:34" x14ac:dyDescent="0.25">
      <c r="A11" s="69">
        <f t="shared" ref="A11:B11" si="5">D9</f>
        <v>277</v>
      </c>
      <c r="B11" s="69">
        <f t="shared" si="5"/>
        <v>144</v>
      </c>
      <c r="D11" s="76"/>
      <c r="E11" s="76"/>
      <c r="F11" s="76" t="s">
        <v>10</v>
      </c>
      <c r="G11" s="76">
        <v>-0.251</v>
      </c>
      <c r="H11" s="76">
        <v>-0.35399999999999998</v>
      </c>
      <c r="I11" s="76">
        <v>0</v>
      </c>
      <c r="J11" s="76">
        <v>-2E-3</v>
      </c>
      <c r="K11" s="76">
        <v>-2E-3</v>
      </c>
      <c r="L11" s="76">
        <v>-0.22900000000000001</v>
      </c>
      <c r="M11" s="72"/>
      <c r="Q11" s="69" t="str">
        <f t="shared" ref="Q11:V11" ca="1" si="6">IF($F11=" -ve",INDEX(CAPACITY,MATCH(OFFSET($C11,-2,0),CAPACITYLIST,0),Q$3),INDEX(CAPACITY,MATCH($C11,CAPACITYLIST,0),Q$3))</f>
        <v>H150x75x5x7</v>
      </c>
      <c r="R11" s="43">
        <f t="shared" ca="1" si="6"/>
        <v>419.47500000000008</v>
      </c>
      <c r="S11" s="43">
        <f t="shared" ca="1" si="6"/>
        <v>97.124277456647391</v>
      </c>
      <c r="T11" s="43">
        <f t="shared" ca="1" si="6"/>
        <v>142.63005780346819</v>
      </c>
      <c r="U11" s="43">
        <f t="shared" ca="1" si="6"/>
        <v>4.6265625000000004</v>
      </c>
      <c r="V11" s="43">
        <f t="shared" ca="1" si="6"/>
        <v>23.075825000000002</v>
      </c>
      <c r="X11" s="44" t="str">
        <f ca="1">IF(ABS(G11)&gt;$X$4*$R11,ABS(G11),"-")</f>
        <v>-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69" t="str">
        <f ca="1">IF(COUNT($X11:$AB11)&gt;0,IF(G11&gt;0,CEILING(G11,5),FLOOR(G11,5)),"")</f>
        <v/>
      </c>
      <c r="AE11" s="69" t="str">
        <f ca="1">IF(COUNT($X11:$AB11)&gt;0,IF(H11&gt;0,CEILING(H11,5),FLOOR(H11,5)),"")</f>
        <v/>
      </c>
      <c r="AF11" s="69" t="str">
        <f ca="1">IF(COUNT($X11:$AB11)&gt;0,IF(I11&gt;0,CEILING(I11,5),FLOOR(I11,5)),"")</f>
        <v/>
      </c>
      <c r="AG11" s="69" t="str">
        <f ca="1">IF(COUNT($X11:$AB11)&gt;0,IF(K11&gt;0,CEILING(K11,5),FLOOR(K11,5)),"")</f>
        <v/>
      </c>
      <c r="AH11" s="69" t="str">
        <f ca="1">IF(COUNT($X11:$AB11)&gt;0,IF(L11&gt;0,CEILING(L11,5),FLOOR(L11,5)),"")</f>
        <v/>
      </c>
    </row>
    <row r="12" spans="1:34" ht="15" customHeight="1" x14ac:dyDescent="0.25">
      <c r="A12" s="69">
        <f t="shared" ref="A12:B12" si="7">D9</f>
        <v>277</v>
      </c>
      <c r="B12" s="69">
        <f t="shared" si="7"/>
        <v>144</v>
      </c>
      <c r="D12" s="76"/>
      <c r="E12" s="76"/>
      <c r="F12" s="76"/>
      <c r="G12" s="76" t="s">
        <v>103</v>
      </c>
      <c r="H12" s="76" t="s">
        <v>108</v>
      </c>
      <c r="I12" s="76" t="s">
        <v>117</v>
      </c>
      <c r="J12" s="76" t="s">
        <v>126</v>
      </c>
      <c r="K12" s="76" t="s">
        <v>131</v>
      </c>
      <c r="L12" s="76" t="s">
        <v>103</v>
      </c>
      <c r="M12" s="72"/>
    </row>
    <row r="13" spans="1:34" x14ac:dyDescent="0.25">
      <c r="A13" s="69">
        <f t="shared" ref="A13:B13" si="8">D13</f>
        <v>278</v>
      </c>
      <c r="B13" s="69">
        <f t="shared" si="8"/>
        <v>76</v>
      </c>
      <c r="C13" s="69" t="str">
        <f>INDEX(BEAMPROP,MATCH(D13,BLIST,0),2)</f>
        <v>H150X75X5X7</v>
      </c>
      <c r="D13" s="76">
        <v>278</v>
      </c>
      <c r="E13" s="76">
        <v>76</v>
      </c>
      <c r="F13" s="76" t="s">
        <v>8</v>
      </c>
      <c r="G13" s="76">
        <v>0</v>
      </c>
      <c r="H13" s="76">
        <v>1.139</v>
      </c>
      <c r="I13" s="76">
        <v>8.9999999999999993E-3</v>
      </c>
      <c r="J13" s="76">
        <v>7.0000000000000001E-3</v>
      </c>
      <c r="K13" s="76">
        <v>2E-3</v>
      </c>
      <c r="L13" s="76">
        <v>0</v>
      </c>
      <c r="M13" s="72"/>
      <c r="Q13" s="69" t="str">
        <f t="shared" ref="Q13:V13" ca="1" si="9">IF($F13=" -ve",INDEX(CAPACITY,MATCH(OFFSET($C13,-2,0),CAPACITYLIST,0),Q$3),INDEX(CAPACITY,MATCH($C13,CAPACITYLIST,0),Q$3))</f>
        <v>H150x75x5x7</v>
      </c>
      <c r="R13" s="43">
        <f t="shared" ca="1" si="9"/>
        <v>419.47500000000008</v>
      </c>
      <c r="S13" s="43">
        <f t="shared" ca="1" si="9"/>
        <v>97.124277456647391</v>
      </c>
      <c r="T13" s="43">
        <f t="shared" ca="1" si="9"/>
        <v>142.63005780346819</v>
      </c>
      <c r="U13" s="43">
        <f t="shared" ca="1" si="9"/>
        <v>4.6265625000000004</v>
      </c>
      <c r="V13" s="43">
        <f t="shared" ca="1" si="9"/>
        <v>23.075825000000002</v>
      </c>
      <c r="X13" s="44" t="str">
        <f ca="1">IF(ABS(G13)&gt;$X$4*$R13,ABS(G13),"-")</f>
        <v>-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69" t="str">
        <f ca="1">IF(COUNT($X13:$AB13)&gt;0,IF(G13&gt;0,CEILING(G13,5),FLOOR(G13,5)),"")</f>
        <v/>
      </c>
      <c r="AE13" s="69" t="str">
        <f ca="1">IF(COUNT($X13:$AB13)&gt;0,IF(H13&gt;0,CEILING(H13,5),FLOOR(H13,5)),"")</f>
        <v/>
      </c>
      <c r="AF13" s="69" t="str">
        <f ca="1">IF(COUNT($X13:$AB13)&gt;0,IF(I13&gt;0,CEILING(I13,5),FLOOR(I13,5)),"")</f>
        <v/>
      </c>
      <c r="AG13" s="69" t="str">
        <f ca="1">IF(COUNT($X13:$AB13)&gt;0,IF(K13&gt;0,CEILING(K13,5),FLOOR(K13,5)),"")</f>
        <v/>
      </c>
      <c r="AH13" s="69" t="str">
        <f ca="1">IF(COUNT($X13:$AB13)&gt;0,IF(L13&gt;0,CEILING(L13,5),FLOOR(L13,5)),"")</f>
        <v/>
      </c>
    </row>
    <row r="14" spans="1:34" ht="15" customHeight="1" x14ac:dyDescent="0.25">
      <c r="A14" s="69">
        <f t="shared" ref="A14:B14" si="10">D13</f>
        <v>278</v>
      </c>
      <c r="B14" s="69">
        <f t="shared" si="10"/>
        <v>76</v>
      </c>
      <c r="D14" s="76"/>
      <c r="E14" s="76"/>
      <c r="F14" s="76"/>
      <c r="G14" s="76" t="s">
        <v>9</v>
      </c>
      <c r="H14" s="76" t="s">
        <v>111</v>
      </c>
      <c r="I14" s="76" t="s">
        <v>559</v>
      </c>
      <c r="J14" s="76" t="s">
        <v>104</v>
      </c>
      <c r="K14" s="76" t="s">
        <v>560</v>
      </c>
      <c r="L14" s="76" t="s">
        <v>9</v>
      </c>
      <c r="M14" s="72"/>
    </row>
    <row r="15" spans="1:34" x14ac:dyDescent="0.25">
      <c r="A15" s="69">
        <f t="shared" ref="A15:B15" si="11">D13</f>
        <v>278</v>
      </c>
      <c r="B15" s="69">
        <f t="shared" si="11"/>
        <v>76</v>
      </c>
      <c r="D15" s="76"/>
      <c r="E15" s="76"/>
      <c r="F15" s="76" t="s">
        <v>10</v>
      </c>
      <c r="G15" s="76">
        <v>-0.29199999999999998</v>
      </c>
      <c r="H15" s="76">
        <v>-1.137</v>
      </c>
      <c r="I15" s="76">
        <v>-7.0000000000000001E-3</v>
      </c>
      <c r="J15" s="76">
        <v>-5.0000000000000001E-3</v>
      </c>
      <c r="K15" s="76">
        <v>-6.0000000000000001E-3</v>
      </c>
      <c r="L15" s="76">
        <v>0</v>
      </c>
      <c r="M15" s="72"/>
      <c r="Q15" s="69" t="str">
        <f t="shared" ref="Q15:V15" ca="1" si="12">IF($F15=" -ve",INDEX(CAPACITY,MATCH(OFFSET($C15,-2,0),CAPACITYLIST,0),Q$3),INDEX(CAPACITY,MATCH($C15,CAPACITYLIST,0),Q$3))</f>
        <v>H150x75x5x7</v>
      </c>
      <c r="R15" s="43">
        <f t="shared" ca="1" si="12"/>
        <v>419.47500000000008</v>
      </c>
      <c r="S15" s="43">
        <f t="shared" ca="1" si="12"/>
        <v>97.124277456647391</v>
      </c>
      <c r="T15" s="43">
        <f t="shared" ca="1" si="12"/>
        <v>142.63005780346819</v>
      </c>
      <c r="U15" s="43">
        <f t="shared" ca="1" si="12"/>
        <v>4.6265625000000004</v>
      </c>
      <c r="V15" s="43">
        <f t="shared" ca="1" si="12"/>
        <v>23.075825000000002</v>
      </c>
      <c r="X15" s="44" t="str">
        <f ca="1">IF(ABS(G15)&gt;$X$4*$R15,ABS(G15),"-")</f>
        <v>-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69" t="str">
        <f ca="1">IF(COUNT($X15:$AB15)&gt;0,IF(G15&gt;0,CEILING(G15,5),FLOOR(G15,5)),"")</f>
        <v/>
      </c>
      <c r="AE15" s="69" t="str">
        <f ca="1">IF(COUNT($X15:$AB15)&gt;0,IF(H15&gt;0,CEILING(H15,5),FLOOR(H15,5)),"")</f>
        <v/>
      </c>
      <c r="AF15" s="69" t="str">
        <f ca="1">IF(COUNT($X15:$AB15)&gt;0,IF(I15&gt;0,CEILING(I15,5),FLOOR(I15,5)),"")</f>
        <v/>
      </c>
      <c r="AG15" s="69" t="str">
        <f ca="1">IF(COUNT($X15:$AB15)&gt;0,IF(K15&gt;0,CEILING(K15,5),FLOOR(K15,5)),"")</f>
        <v/>
      </c>
      <c r="AH15" s="69" t="str">
        <f ca="1">IF(COUNT($X15:$AB15)&gt;0,IF(L15&gt;0,CEILING(L15,5),FLOOR(L15,5)),"")</f>
        <v/>
      </c>
    </row>
    <row r="16" spans="1:34" ht="15" customHeight="1" x14ac:dyDescent="0.25">
      <c r="A16" s="69">
        <f t="shared" ref="A16:B16" si="13">D13</f>
        <v>278</v>
      </c>
      <c r="B16" s="69">
        <f t="shared" si="13"/>
        <v>76</v>
      </c>
      <c r="D16" s="76"/>
      <c r="E16" s="76"/>
      <c r="F16" s="76"/>
      <c r="G16" s="76" t="s">
        <v>106</v>
      </c>
      <c r="H16" s="76" t="s">
        <v>535</v>
      </c>
      <c r="I16" s="76" t="s">
        <v>118</v>
      </c>
      <c r="J16" s="76" t="s">
        <v>118</v>
      </c>
      <c r="K16" s="76" t="s">
        <v>104</v>
      </c>
      <c r="L16" s="76" t="s">
        <v>9</v>
      </c>
      <c r="M16" s="72"/>
    </row>
    <row r="17" spans="1:34" x14ac:dyDescent="0.25">
      <c r="A17" s="69">
        <f t="shared" ref="A17:B17" si="14">D17</f>
        <v>278</v>
      </c>
      <c r="B17" s="69">
        <f t="shared" si="14"/>
        <v>145</v>
      </c>
      <c r="C17" s="69" t="str">
        <f>INDEX(BEAMPROP,MATCH(D17,BLIST,0),2)</f>
        <v>H150X75X5X7</v>
      </c>
      <c r="D17" s="76">
        <v>278</v>
      </c>
      <c r="E17" s="76">
        <v>145</v>
      </c>
      <c r="F17" s="76" t="s">
        <v>8</v>
      </c>
      <c r="G17" s="76">
        <v>0</v>
      </c>
      <c r="H17" s="76">
        <v>1.139</v>
      </c>
      <c r="I17" s="76">
        <v>8.9999999999999993E-3</v>
      </c>
      <c r="J17" s="76">
        <v>7.0000000000000001E-3</v>
      </c>
      <c r="K17" s="76">
        <v>0</v>
      </c>
      <c r="L17" s="76">
        <v>0.45500000000000002</v>
      </c>
      <c r="M17" s="72"/>
      <c r="Q17" s="69" t="str">
        <f t="shared" ref="Q17:V17" ca="1" si="15">IF($F17=" -ve",INDEX(CAPACITY,MATCH(OFFSET($C17,-2,0),CAPACITYLIST,0),Q$3),INDEX(CAPACITY,MATCH($C17,CAPACITYLIST,0),Q$3))</f>
        <v>H150x75x5x7</v>
      </c>
      <c r="R17" s="43">
        <f t="shared" ca="1" si="15"/>
        <v>419.47500000000008</v>
      </c>
      <c r="S17" s="43">
        <f t="shared" ca="1" si="15"/>
        <v>97.124277456647391</v>
      </c>
      <c r="T17" s="43">
        <f t="shared" ca="1" si="15"/>
        <v>142.63005780346819</v>
      </c>
      <c r="U17" s="43">
        <f t="shared" ca="1" si="15"/>
        <v>4.6265625000000004</v>
      </c>
      <c r="V17" s="43">
        <f t="shared" ca="1" si="15"/>
        <v>23.075825000000002</v>
      </c>
      <c r="X17" s="44" t="str">
        <f ca="1">IF(ABS(G17)&gt;$X$4*$R17,ABS(G17),"-")</f>
        <v>-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69" t="str">
        <f ca="1">IF(COUNT($X17:$AB17)&gt;0,IF(G17&gt;0,CEILING(G17,5),FLOOR(G17,5)),"")</f>
        <v/>
      </c>
      <c r="AE17" s="69" t="str">
        <f ca="1">IF(COUNT($X17:$AB17)&gt;0,IF(H17&gt;0,CEILING(H17,5),FLOOR(H17,5)),"")</f>
        <v/>
      </c>
      <c r="AF17" s="69" t="str">
        <f ca="1">IF(COUNT($X17:$AB17)&gt;0,IF(I17&gt;0,CEILING(I17,5),FLOOR(I17,5)),"")</f>
        <v/>
      </c>
      <c r="AG17" s="69" t="str">
        <f ca="1">IF(COUNT($X17:$AB17)&gt;0,IF(K17&gt;0,CEILING(K17,5),FLOOR(K17,5)),"")</f>
        <v/>
      </c>
      <c r="AH17" s="69" t="str">
        <f ca="1">IF(COUNT($X17:$AB17)&gt;0,IF(L17&gt;0,CEILING(L17,5),FLOOR(L17,5)),"")</f>
        <v/>
      </c>
    </row>
    <row r="18" spans="1:34" ht="15" customHeight="1" x14ac:dyDescent="0.25">
      <c r="A18" s="69">
        <f t="shared" ref="A18:B18" si="16">D17</f>
        <v>278</v>
      </c>
      <c r="B18" s="69">
        <f t="shared" si="16"/>
        <v>145</v>
      </c>
      <c r="D18" s="76"/>
      <c r="E18" s="76"/>
      <c r="F18" s="76"/>
      <c r="G18" s="76" t="s">
        <v>9</v>
      </c>
      <c r="H18" s="76" t="s">
        <v>111</v>
      </c>
      <c r="I18" s="76" t="s">
        <v>559</v>
      </c>
      <c r="J18" s="76" t="s">
        <v>104</v>
      </c>
      <c r="K18" s="76" t="s">
        <v>9</v>
      </c>
      <c r="L18" s="76" t="s">
        <v>535</v>
      </c>
      <c r="M18" s="72"/>
    </row>
    <row r="19" spans="1:34" x14ac:dyDescent="0.25">
      <c r="A19" s="69">
        <f t="shared" ref="A19:B19" si="17">D17</f>
        <v>278</v>
      </c>
      <c r="B19" s="69">
        <f t="shared" si="17"/>
        <v>145</v>
      </c>
      <c r="D19" s="76"/>
      <c r="E19" s="76"/>
      <c r="F19" s="76" t="s">
        <v>10</v>
      </c>
      <c r="G19" s="76">
        <v>-0.20499999999999999</v>
      </c>
      <c r="H19" s="76">
        <v>-1.1359999999999999</v>
      </c>
      <c r="I19" s="76">
        <v>-7.0000000000000001E-3</v>
      </c>
      <c r="J19" s="76">
        <v>-5.0000000000000001E-3</v>
      </c>
      <c r="K19" s="76">
        <v>-3.0000000000000001E-3</v>
      </c>
      <c r="L19" s="76">
        <v>-0.45600000000000002</v>
      </c>
      <c r="M19" s="72"/>
      <c r="Q19" s="69" t="str">
        <f t="shared" ref="Q19:V19" ca="1" si="18">IF($F19=" -ve",INDEX(CAPACITY,MATCH(OFFSET($C19,-2,0),CAPACITYLIST,0),Q$3),INDEX(CAPACITY,MATCH($C19,CAPACITYLIST,0),Q$3))</f>
        <v>H150x75x5x7</v>
      </c>
      <c r="R19" s="43">
        <f t="shared" ca="1" si="18"/>
        <v>419.47500000000008</v>
      </c>
      <c r="S19" s="43">
        <f t="shared" ca="1" si="18"/>
        <v>97.124277456647391</v>
      </c>
      <c r="T19" s="43">
        <f t="shared" ca="1" si="18"/>
        <v>142.63005780346819</v>
      </c>
      <c r="U19" s="43">
        <f t="shared" ca="1" si="18"/>
        <v>4.6265625000000004</v>
      </c>
      <c r="V19" s="43">
        <f t="shared" ca="1" si="18"/>
        <v>23.075825000000002</v>
      </c>
      <c r="X19" s="44" t="str">
        <f ca="1">IF(ABS(G19)&gt;$X$4*$R19,ABS(G19),"-")</f>
        <v>-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69" t="str">
        <f ca="1">IF(COUNT($X19:$AB19)&gt;0,IF(G19&gt;0,CEILING(G19,5),FLOOR(G19,5)),"")</f>
        <v/>
      </c>
      <c r="AE19" s="69" t="str">
        <f ca="1">IF(COUNT($X19:$AB19)&gt;0,IF(H19&gt;0,CEILING(H19,5),FLOOR(H19,5)),"")</f>
        <v/>
      </c>
      <c r="AF19" s="69" t="str">
        <f ca="1">IF(COUNT($X19:$AB19)&gt;0,IF(I19&gt;0,CEILING(I19,5),FLOOR(I19,5)),"")</f>
        <v/>
      </c>
      <c r="AG19" s="69" t="str">
        <f ca="1">IF(COUNT($X19:$AB19)&gt;0,IF(K19&gt;0,CEILING(K19,5),FLOOR(K19,5)),"")</f>
        <v/>
      </c>
      <c r="AH19" s="69" t="str">
        <f ca="1">IF(COUNT($X19:$AB19)&gt;0,IF(L19&gt;0,CEILING(L19,5),FLOOR(L19,5)),"")</f>
        <v/>
      </c>
    </row>
    <row r="20" spans="1:34" ht="15" customHeight="1" x14ac:dyDescent="0.25">
      <c r="A20" s="69">
        <f t="shared" ref="A20:B20" si="19">D17</f>
        <v>278</v>
      </c>
      <c r="B20" s="69">
        <f t="shared" si="19"/>
        <v>145</v>
      </c>
      <c r="D20" s="76"/>
      <c r="E20" s="76"/>
      <c r="F20" s="76"/>
      <c r="G20" s="76" t="s">
        <v>106</v>
      </c>
      <c r="H20" s="76" t="s">
        <v>535</v>
      </c>
      <c r="I20" s="76" t="s">
        <v>118</v>
      </c>
      <c r="J20" s="76" t="s">
        <v>118</v>
      </c>
      <c r="K20" s="76" t="s">
        <v>536</v>
      </c>
      <c r="L20" s="76" t="s">
        <v>111</v>
      </c>
      <c r="M20" s="72"/>
    </row>
    <row r="21" spans="1:34" x14ac:dyDescent="0.25">
      <c r="A21" s="69">
        <f t="shared" ref="A21:B21" si="20">D21</f>
        <v>279</v>
      </c>
      <c r="B21" s="69">
        <f t="shared" si="20"/>
        <v>142</v>
      </c>
      <c r="C21" s="69" t="str">
        <f>INDEX(BEAMPROP,MATCH(D21,BLIST,0),2)</f>
        <v>H150X75X5X7</v>
      </c>
      <c r="D21" s="76">
        <v>279</v>
      </c>
      <c r="E21" s="76">
        <v>142</v>
      </c>
      <c r="F21" s="76" t="s">
        <v>8</v>
      </c>
      <c r="G21" s="76">
        <v>0</v>
      </c>
      <c r="H21" s="76">
        <v>0.25</v>
      </c>
      <c r="I21" s="76">
        <v>3.6999999999999998E-2</v>
      </c>
      <c r="J21" s="76">
        <v>1E-3</v>
      </c>
      <c r="K21" s="76">
        <v>1.6E-2</v>
      </c>
      <c r="L21" s="76">
        <v>0</v>
      </c>
      <c r="M21" s="72"/>
      <c r="Q21" s="69" t="str">
        <f t="shared" ref="Q21:V21" ca="1" si="21">IF($F21=" -ve",INDEX(CAPACITY,MATCH(OFFSET($C21,-2,0),CAPACITYLIST,0),Q$3),INDEX(CAPACITY,MATCH($C21,CAPACITYLIST,0),Q$3))</f>
        <v>H150x75x5x7</v>
      </c>
      <c r="R21" s="43">
        <f t="shared" ca="1" si="21"/>
        <v>419.47500000000008</v>
      </c>
      <c r="S21" s="43">
        <f t="shared" ca="1" si="21"/>
        <v>97.124277456647391</v>
      </c>
      <c r="T21" s="43">
        <f t="shared" ca="1" si="21"/>
        <v>142.63005780346819</v>
      </c>
      <c r="U21" s="43">
        <f t="shared" ca="1" si="21"/>
        <v>4.6265625000000004</v>
      </c>
      <c r="V21" s="43">
        <f t="shared" ca="1" si="21"/>
        <v>23.075825000000002</v>
      </c>
      <c r="X21" s="44" t="str">
        <f ca="1">IF(ABS(G21)&gt;$X$4*$R21,ABS(G21),"-")</f>
        <v>-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69" t="str">
        <f ca="1">IF(COUNT($X21:$AB21)&gt;0,IF(G21&gt;0,CEILING(G21,5),FLOOR(G21,5)),"")</f>
        <v/>
      </c>
      <c r="AE21" s="69" t="str">
        <f ca="1">IF(COUNT($X21:$AB21)&gt;0,IF(H21&gt;0,CEILING(H21,5),FLOOR(H21,5)),"")</f>
        <v/>
      </c>
      <c r="AF21" s="69" t="str">
        <f ca="1">IF(COUNT($X21:$AB21)&gt;0,IF(I21&gt;0,CEILING(I21,5),FLOOR(I21,5)),"")</f>
        <v/>
      </c>
      <c r="AG21" s="69" t="str">
        <f ca="1">IF(COUNT($X21:$AB21)&gt;0,IF(K21&gt;0,CEILING(K21,5),FLOOR(K21,5)),"")</f>
        <v/>
      </c>
      <c r="AH21" s="69" t="str">
        <f ca="1">IF(COUNT($X21:$AB21)&gt;0,IF(L21&gt;0,CEILING(L21,5),FLOOR(L21,5)),"")</f>
        <v/>
      </c>
    </row>
    <row r="22" spans="1:34" ht="15" customHeight="1" x14ac:dyDescent="0.25">
      <c r="A22" s="69">
        <f t="shared" ref="A22:B22" si="22">D21</f>
        <v>279</v>
      </c>
      <c r="B22" s="69">
        <f t="shared" si="22"/>
        <v>142</v>
      </c>
      <c r="D22" s="76"/>
      <c r="E22" s="76"/>
      <c r="F22" s="76"/>
      <c r="G22" s="76" t="s">
        <v>9</v>
      </c>
      <c r="H22" s="76" t="s">
        <v>108</v>
      </c>
      <c r="I22" s="76" t="s">
        <v>560</v>
      </c>
      <c r="J22" s="76" t="s">
        <v>117</v>
      </c>
      <c r="K22" s="76" t="s">
        <v>559</v>
      </c>
      <c r="L22" s="76" t="s">
        <v>9</v>
      </c>
      <c r="M22" s="72"/>
    </row>
    <row r="23" spans="1:34" x14ac:dyDescent="0.25">
      <c r="A23" s="69">
        <f t="shared" ref="A23:B23" si="23">D21</f>
        <v>279</v>
      </c>
      <c r="B23" s="69">
        <f t="shared" si="23"/>
        <v>142</v>
      </c>
      <c r="D23" s="76"/>
      <c r="E23" s="76"/>
      <c r="F23" s="76" t="s">
        <v>10</v>
      </c>
      <c r="G23" s="76">
        <v>-0.33800000000000002</v>
      </c>
      <c r="H23" s="76">
        <v>-0.46800000000000003</v>
      </c>
      <c r="I23" s="76">
        <v>-2E-3</v>
      </c>
      <c r="J23" s="76">
        <v>-2E-3</v>
      </c>
      <c r="K23" s="76">
        <v>0</v>
      </c>
      <c r="L23" s="76">
        <v>0</v>
      </c>
      <c r="M23" s="72"/>
      <c r="Q23" s="69" t="str">
        <f t="shared" ref="Q23:V23" ca="1" si="24">IF($F23=" -ve",INDEX(CAPACITY,MATCH(OFFSET($C23,-2,0),CAPACITYLIST,0),Q$3),INDEX(CAPACITY,MATCH($C23,CAPACITYLIST,0),Q$3))</f>
        <v>H150x75x5x7</v>
      </c>
      <c r="R23" s="43">
        <f t="shared" ca="1" si="24"/>
        <v>419.47500000000008</v>
      </c>
      <c r="S23" s="43">
        <f t="shared" ca="1" si="24"/>
        <v>97.124277456647391</v>
      </c>
      <c r="T23" s="43">
        <f t="shared" ca="1" si="24"/>
        <v>142.63005780346819</v>
      </c>
      <c r="U23" s="43">
        <f t="shared" ca="1" si="24"/>
        <v>4.6265625000000004</v>
      </c>
      <c r="V23" s="43">
        <f t="shared" ca="1" si="24"/>
        <v>23.075825000000002</v>
      </c>
      <c r="X23" s="44" t="str">
        <f ca="1">IF(ABS(G23)&gt;$X$4*$R23,ABS(G23),"-")</f>
        <v>-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69" t="str">
        <f ca="1">IF(COUNT($X23:$AB23)&gt;0,IF(G23&gt;0,CEILING(G23,5),FLOOR(G23,5)),"")</f>
        <v/>
      </c>
      <c r="AE23" s="69" t="str">
        <f ca="1">IF(COUNT($X23:$AB23)&gt;0,IF(H23&gt;0,CEILING(H23,5),FLOOR(H23,5)),"")</f>
        <v/>
      </c>
      <c r="AF23" s="69" t="str">
        <f ca="1">IF(COUNT($X23:$AB23)&gt;0,IF(I23&gt;0,CEILING(I23,5),FLOOR(I23,5)),"")</f>
        <v/>
      </c>
      <c r="AG23" s="69" t="str">
        <f ca="1">IF(COUNT($X23:$AB23)&gt;0,IF(K23&gt;0,CEILING(K23,5),FLOOR(K23,5)),"")</f>
        <v/>
      </c>
      <c r="AH23" s="69" t="str">
        <f ca="1">IF(COUNT($X23:$AB23)&gt;0,IF(L23&gt;0,CEILING(L23,5),FLOOR(L23,5)),"")</f>
        <v/>
      </c>
    </row>
    <row r="24" spans="1:34" ht="15" customHeight="1" x14ac:dyDescent="0.25">
      <c r="A24" s="69">
        <f t="shared" ref="A24:B24" si="25">D21</f>
        <v>279</v>
      </c>
      <c r="B24" s="69">
        <f t="shared" si="25"/>
        <v>142</v>
      </c>
      <c r="D24" s="76"/>
      <c r="E24" s="76"/>
      <c r="F24" s="76"/>
      <c r="G24" s="76" t="s">
        <v>106</v>
      </c>
      <c r="H24" s="76" t="s">
        <v>103</v>
      </c>
      <c r="I24" s="76" t="s">
        <v>131</v>
      </c>
      <c r="J24" s="76" t="s">
        <v>131</v>
      </c>
      <c r="K24" s="76" t="s">
        <v>535</v>
      </c>
      <c r="L24" s="76" t="s">
        <v>9</v>
      </c>
      <c r="M24" s="72"/>
    </row>
    <row r="25" spans="1:34" x14ac:dyDescent="0.25">
      <c r="A25" s="69">
        <f t="shared" ref="A25:B25" si="26">D25</f>
        <v>279</v>
      </c>
      <c r="B25" s="69">
        <f t="shared" si="26"/>
        <v>146</v>
      </c>
      <c r="C25" s="69" t="str">
        <f>INDEX(BEAMPROP,MATCH(D25,BLIST,0),2)</f>
        <v>H150X75X5X7</v>
      </c>
      <c r="D25" s="76">
        <v>279</v>
      </c>
      <c r="E25" s="76">
        <v>146</v>
      </c>
      <c r="F25" s="76" t="s">
        <v>8</v>
      </c>
      <c r="G25" s="76">
        <v>0</v>
      </c>
      <c r="H25" s="76">
        <v>0.35199999999999998</v>
      </c>
      <c r="I25" s="76">
        <v>3.6999999999999998E-2</v>
      </c>
      <c r="J25" s="76">
        <v>1E-3</v>
      </c>
      <c r="K25" s="76">
        <v>2E-3</v>
      </c>
      <c r="L25" s="76">
        <v>0.20699999999999999</v>
      </c>
      <c r="M25" s="72"/>
      <c r="Q25" s="69" t="str">
        <f t="shared" ref="Q25:V25" ca="1" si="27">IF($F25=" -ve",INDEX(CAPACITY,MATCH(OFFSET($C25,-2,0),CAPACITYLIST,0),Q$3),INDEX(CAPACITY,MATCH($C25,CAPACITYLIST,0),Q$3))</f>
        <v>H150x75x5x7</v>
      </c>
      <c r="R25" s="43">
        <f t="shared" ca="1" si="27"/>
        <v>419.47500000000008</v>
      </c>
      <c r="S25" s="43">
        <f t="shared" ca="1" si="27"/>
        <v>97.124277456647391</v>
      </c>
      <c r="T25" s="43">
        <f t="shared" ca="1" si="27"/>
        <v>142.63005780346819</v>
      </c>
      <c r="U25" s="43">
        <f t="shared" ca="1" si="27"/>
        <v>4.6265625000000004</v>
      </c>
      <c r="V25" s="43">
        <f t="shared" ca="1" si="27"/>
        <v>23.075825000000002</v>
      </c>
      <c r="X25" s="44" t="str">
        <f ca="1">IF(ABS(G25)&gt;$X$4*$R25,ABS(G25),"-")</f>
        <v>-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 t="str">
        <f ca="1">IF(ABS(K25)&gt;$AA$4*U25,ABS(K25),"-")</f>
        <v>-</v>
      </c>
      <c r="AB25" s="44" t="str">
        <f ca="1">IF(ABS(L25)&gt;$AB$4*V25,ABS(L25),"-")</f>
        <v>-</v>
      </c>
      <c r="AD25" s="69" t="str">
        <f ca="1">IF(COUNT($X25:$AB25)&gt;0,IF(G25&gt;0,CEILING(G25,5),FLOOR(G25,5)),"")</f>
        <v/>
      </c>
      <c r="AE25" s="69" t="str">
        <f ca="1">IF(COUNT($X25:$AB25)&gt;0,IF(H25&gt;0,CEILING(H25,5),FLOOR(H25,5)),"")</f>
        <v/>
      </c>
      <c r="AF25" s="69" t="str">
        <f ca="1">IF(COUNT($X25:$AB25)&gt;0,IF(I25&gt;0,CEILING(I25,5),FLOOR(I25,5)),"")</f>
        <v/>
      </c>
      <c r="AG25" s="69" t="str">
        <f ca="1">IF(COUNT($X25:$AB25)&gt;0,IF(K25&gt;0,CEILING(K25,5),FLOOR(K25,5)),"")</f>
        <v/>
      </c>
      <c r="AH25" s="69" t="str">
        <f ca="1">IF(COUNT($X25:$AB25)&gt;0,IF(L25&gt;0,CEILING(L25,5),FLOOR(L25,5)),"")</f>
        <v/>
      </c>
    </row>
    <row r="26" spans="1:34" ht="15" customHeight="1" x14ac:dyDescent="0.25">
      <c r="A26" s="69">
        <f t="shared" ref="A26:B26" si="28">D25</f>
        <v>279</v>
      </c>
      <c r="B26" s="69">
        <f t="shared" si="28"/>
        <v>146</v>
      </c>
      <c r="D26" s="76"/>
      <c r="E26" s="76"/>
      <c r="F26" s="76"/>
      <c r="G26" s="76" t="s">
        <v>9</v>
      </c>
      <c r="H26" s="76" t="s">
        <v>108</v>
      </c>
      <c r="I26" s="76" t="s">
        <v>560</v>
      </c>
      <c r="J26" s="76" t="s">
        <v>117</v>
      </c>
      <c r="K26" s="76" t="s">
        <v>131</v>
      </c>
      <c r="L26" s="76" t="s">
        <v>103</v>
      </c>
      <c r="M26" s="72"/>
    </row>
    <row r="27" spans="1:34" x14ac:dyDescent="0.25">
      <c r="A27" s="69">
        <f t="shared" ref="A27:B27" si="29">D25</f>
        <v>279</v>
      </c>
      <c r="B27" s="69">
        <f t="shared" si="29"/>
        <v>146</v>
      </c>
      <c r="D27" s="76"/>
      <c r="E27" s="76"/>
      <c r="F27" s="76" t="s">
        <v>10</v>
      </c>
      <c r="G27" s="76">
        <v>-0.251</v>
      </c>
      <c r="H27" s="76">
        <v>-0.56899999999999995</v>
      </c>
      <c r="I27" s="76">
        <v>-2E-3</v>
      </c>
      <c r="J27" s="76">
        <v>-2E-3</v>
      </c>
      <c r="K27" s="76">
        <v>0</v>
      </c>
      <c r="L27" s="76">
        <v>-0.12</v>
      </c>
      <c r="M27" s="72"/>
      <c r="Q27" s="69" t="str">
        <f t="shared" ref="Q27:V27" ca="1" si="30">IF($F27=" -ve",INDEX(CAPACITY,MATCH(OFFSET($C27,-2,0),CAPACITYLIST,0),Q$3),INDEX(CAPACITY,MATCH($C27,CAPACITYLIST,0),Q$3))</f>
        <v>H150x75x5x7</v>
      </c>
      <c r="R27" s="43">
        <f t="shared" ca="1" si="30"/>
        <v>419.47500000000008</v>
      </c>
      <c r="S27" s="43">
        <f t="shared" ca="1" si="30"/>
        <v>97.124277456647391</v>
      </c>
      <c r="T27" s="43">
        <f t="shared" ca="1" si="30"/>
        <v>142.63005780346819</v>
      </c>
      <c r="U27" s="43">
        <f t="shared" ca="1" si="30"/>
        <v>4.6265625000000004</v>
      </c>
      <c r="V27" s="43">
        <f t="shared" ca="1" si="30"/>
        <v>23.075825000000002</v>
      </c>
      <c r="X27" s="44" t="str">
        <f ca="1">IF(ABS(G27)&gt;$X$4*$R27,ABS(G27),"-")</f>
        <v>-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76" t="str">
        <f t="shared" ref="AD27" ca="1" si="31">IF(COUNT($X27:$AB27)&gt;0,IF(G27&gt;0,CEILING(G27,5),FLOOR(G27,5)),"")</f>
        <v/>
      </c>
      <c r="AE27" s="76" t="str">
        <f t="shared" ref="AE27" ca="1" si="32">IF(COUNT($X27:$AB27)&gt;0,IF(H27&gt;0,CEILING(H27,5),FLOOR(H27,5)),"")</f>
        <v/>
      </c>
      <c r="AF27" s="76" t="str">
        <f t="shared" ref="AF27" ca="1" si="33">IF(COUNT($X27:$AB27)&gt;0,IF(I27&gt;0,CEILING(I27,5),FLOOR(I27,5)),"")</f>
        <v/>
      </c>
      <c r="AG27" s="76" t="str">
        <f t="shared" ref="AG27" ca="1" si="34">IF(COUNT($X27:$AB27)&gt;0,IF(K27&gt;0,CEILING(K27,5),FLOOR(K27,5)),"")</f>
        <v/>
      </c>
      <c r="AH27" s="76" t="str">
        <f t="shared" ref="AH27" ca="1" si="35">IF(COUNT($X27:$AB27)&gt;0,IF(L27&gt;0,CEILING(L27,5),FLOOR(L27,5)),"")</f>
        <v/>
      </c>
    </row>
    <row r="28" spans="1:34" ht="15" customHeight="1" x14ac:dyDescent="0.25">
      <c r="A28" s="69">
        <f t="shared" ref="A28:B28" si="36">D25</f>
        <v>279</v>
      </c>
      <c r="B28" s="69">
        <f t="shared" si="36"/>
        <v>146</v>
      </c>
      <c r="D28" s="76"/>
      <c r="E28" s="76"/>
      <c r="F28" s="76"/>
      <c r="G28" s="76" t="s">
        <v>106</v>
      </c>
      <c r="H28" s="76" t="s">
        <v>103</v>
      </c>
      <c r="I28" s="76" t="s">
        <v>131</v>
      </c>
      <c r="J28" s="76" t="s">
        <v>131</v>
      </c>
      <c r="K28" s="76" t="s">
        <v>535</v>
      </c>
      <c r="L28" s="76" t="s">
        <v>108</v>
      </c>
      <c r="M28" s="72"/>
      <c r="AD28" s="76"/>
      <c r="AE28" s="76"/>
      <c r="AF28" s="76"/>
      <c r="AG28" s="76"/>
      <c r="AH28" s="76"/>
    </row>
    <row r="29" spans="1:34" x14ac:dyDescent="0.25">
      <c r="A29" s="76">
        <f t="shared" ref="A29" si="37">D29</f>
        <v>280</v>
      </c>
      <c r="B29" s="76">
        <f t="shared" ref="B29" si="38">E29</f>
        <v>143</v>
      </c>
      <c r="C29" s="76" t="str">
        <f>INDEX(BEAMPROP,MATCH(D29,BLIST,0),2)</f>
        <v>H150X75X5X7</v>
      </c>
      <c r="D29" s="76">
        <v>280</v>
      </c>
      <c r="E29" s="76">
        <v>143</v>
      </c>
      <c r="F29" s="76" t="s">
        <v>8</v>
      </c>
      <c r="G29" s="76">
        <v>0</v>
      </c>
      <c r="H29" s="76">
        <v>1.0329999999999999</v>
      </c>
      <c r="I29" s="76">
        <v>7.0000000000000001E-3</v>
      </c>
      <c r="J29" s="76">
        <v>8.0000000000000002E-3</v>
      </c>
      <c r="K29" s="76">
        <v>6.0000000000000001E-3</v>
      </c>
      <c r="L29" s="76">
        <v>0</v>
      </c>
      <c r="Q29" s="76" t="str">
        <f t="shared" ref="Q29:V29" ca="1" si="39">IF($F29=" -ve",INDEX(CAPACITY,MATCH(OFFSET($C29,-2,0),CAPACITYLIST,0),Q$3),INDEX(CAPACITY,MATCH($C29,CAPACITYLIST,0),Q$3))</f>
        <v>H150x75x5x7</v>
      </c>
      <c r="R29" s="43">
        <f t="shared" ca="1" si="39"/>
        <v>419.47500000000008</v>
      </c>
      <c r="S29" s="43">
        <f t="shared" ca="1" si="39"/>
        <v>97.124277456647391</v>
      </c>
      <c r="T29" s="43">
        <f t="shared" ca="1" si="39"/>
        <v>142.63005780346819</v>
      </c>
      <c r="U29" s="43">
        <f t="shared" ca="1" si="39"/>
        <v>4.6265625000000004</v>
      </c>
      <c r="V29" s="43">
        <f t="shared" ca="1" si="39"/>
        <v>23.075825000000002</v>
      </c>
      <c r="X29" s="44" t="str">
        <f t="shared" ref="X29" ca="1" si="40">IF(ABS(G29)&gt;$X$4*$R29,ABS(G29),"-")</f>
        <v>-</v>
      </c>
      <c r="Y29" s="44" t="str">
        <f t="shared" ref="Y29" ca="1" si="41">IF(ABS(H29)&gt;$Y$4*S29,ABS(H29),"-")</f>
        <v>-</v>
      </c>
      <c r="Z29" s="44" t="str">
        <f t="shared" ref="Z29" ca="1" si="42">IF(ABS(I29)&gt;$Z$4*T29,ABS(I29),"-")</f>
        <v>-</v>
      </c>
      <c r="AA29" s="44" t="str">
        <f t="shared" ref="AA29" ca="1" si="43">IF(ABS(K29)&gt;$AA$4*U29,ABS(K29),"-")</f>
        <v>-</v>
      </c>
      <c r="AB29" s="44" t="str">
        <f t="shared" ref="AB29" ca="1" si="44">IF(ABS(L29)&gt;$AB$4*V29,ABS(L29),"-")</f>
        <v>-</v>
      </c>
      <c r="AD29" s="76" t="str">
        <f t="shared" ref="AD29" ca="1" si="45">IF(COUNT($X29:$AB29)&gt;0,IF(G29&gt;0,CEILING(G29,5),FLOOR(G29,5)),"")</f>
        <v/>
      </c>
      <c r="AE29" s="76" t="str">
        <f t="shared" ref="AE29" ca="1" si="46">IF(COUNT($X29:$AB29)&gt;0,IF(H29&gt;0,CEILING(H29,5),FLOOR(H29,5)),"")</f>
        <v/>
      </c>
      <c r="AF29" s="76" t="str">
        <f t="shared" ref="AF29" ca="1" si="47">IF(COUNT($X29:$AB29)&gt;0,IF(I29&gt;0,CEILING(I29,5),FLOOR(I29,5)),"")</f>
        <v/>
      </c>
      <c r="AG29" s="76" t="str">
        <f t="shared" ref="AG29" ca="1" si="48">IF(COUNT($X29:$AB29)&gt;0,IF(K29&gt;0,CEILING(K29,5),FLOOR(K29,5)),"")</f>
        <v/>
      </c>
      <c r="AH29" s="76" t="str">
        <f t="shared" ref="AH29" ca="1" si="49">IF(COUNT($X29:$AB29)&gt;0,IF(L29&gt;0,CEILING(L29,5),FLOOR(L29,5)),"")</f>
        <v/>
      </c>
    </row>
    <row r="30" spans="1:34" ht="15" customHeight="1" x14ac:dyDescent="0.25">
      <c r="A30" s="76">
        <f t="shared" ref="A30" si="50">D29</f>
        <v>280</v>
      </c>
      <c r="B30" s="76">
        <f t="shared" ref="B30" si="51">E29</f>
        <v>143</v>
      </c>
      <c r="C30" s="76"/>
      <c r="D30" s="76"/>
      <c r="E30" s="76"/>
      <c r="F30" s="76"/>
      <c r="G30" s="76" t="s">
        <v>9</v>
      </c>
      <c r="H30" s="76" t="s">
        <v>535</v>
      </c>
      <c r="I30" s="76" t="s">
        <v>118</v>
      </c>
      <c r="J30" s="76" t="s">
        <v>104</v>
      </c>
      <c r="K30" s="76" t="s">
        <v>104</v>
      </c>
      <c r="L30" s="76" t="s">
        <v>9</v>
      </c>
      <c r="Q30" s="76"/>
      <c r="R30" s="76"/>
      <c r="S30" s="76"/>
      <c r="T30" s="76"/>
      <c r="U30" s="76"/>
      <c r="V30" s="76"/>
      <c r="X30" s="76"/>
      <c r="Y30" s="76"/>
      <c r="Z30" s="76"/>
      <c r="AA30" s="76"/>
      <c r="AB30" s="76"/>
      <c r="AD30" s="76"/>
      <c r="AE30" s="76"/>
      <c r="AF30" s="76"/>
      <c r="AG30" s="76"/>
      <c r="AH30" s="76"/>
    </row>
    <row r="31" spans="1:34" x14ac:dyDescent="0.25">
      <c r="A31" s="76">
        <f t="shared" ref="A31" si="52">D29</f>
        <v>280</v>
      </c>
      <c r="B31" s="76">
        <f t="shared" ref="B31" si="53">E29</f>
        <v>143</v>
      </c>
      <c r="C31" s="76"/>
      <c r="D31" s="76"/>
      <c r="E31" s="76"/>
      <c r="F31" s="76" t="s">
        <v>10</v>
      </c>
      <c r="G31" s="76">
        <v>-0.29199999999999998</v>
      </c>
      <c r="H31" s="76">
        <v>-1.036</v>
      </c>
      <c r="I31" s="76">
        <v>-8.0000000000000002E-3</v>
      </c>
      <c r="J31" s="76">
        <v>-7.0000000000000001E-3</v>
      </c>
      <c r="K31" s="76">
        <v>-2E-3</v>
      </c>
      <c r="L31" s="76">
        <v>0</v>
      </c>
      <c r="Q31" s="76" t="str">
        <f t="shared" ref="Q31:V31" ca="1" si="54">IF($F31=" -ve",INDEX(CAPACITY,MATCH(OFFSET($C31,-2,0),CAPACITYLIST,0),Q$3),INDEX(CAPACITY,MATCH($C31,CAPACITYLIST,0),Q$3))</f>
        <v>H150x75x5x7</v>
      </c>
      <c r="R31" s="43">
        <f t="shared" ca="1" si="54"/>
        <v>419.47500000000008</v>
      </c>
      <c r="S31" s="43">
        <f t="shared" ca="1" si="54"/>
        <v>97.124277456647391</v>
      </c>
      <c r="T31" s="43">
        <f t="shared" ca="1" si="54"/>
        <v>142.63005780346819</v>
      </c>
      <c r="U31" s="43">
        <f t="shared" ca="1" si="54"/>
        <v>4.6265625000000004</v>
      </c>
      <c r="V31" s="43">
        <f t="shared" ca="1" si="54"/>
        <v>23.075825000000002</v>
      </c>
      <c r="X31" s="44" t="str">
        <f t="shared" ref="X31" ca="1" si="55">IF(ABS(G31)&gt;$X$4*$R31,ABS(G31),"-")</f>
        <v>-</v>
      </c>
      <c r="Y31" s="44" t="str">
        <f t="shared" ref="Y31" ca="1" si="56">IF(ABS(H31)&gt;$Y$4*S31,ABS(H31),"-")</f>
        <v>-</v>
      </c>
      <c r="Z31" s="44" t="str">
        <f t="shared" ref="Z31" ca="1" si="57">IF(ABS(I31)&gt;$Z$4*T31,ABS(I31),"-")</f>
        <v>-</v>
      </c>
      <c r="AA31" s="44" t="str">
        <f t="shared" ref="AA31" ca="1" si="58">IF(ABS(K31)&gt;$AA$4*U31,ABS(K31),"-")</f>
        <v>-</v>
      </c>
      <c r="AB31" s="44" t="str">
        <f t="shared" ref="AB31" ca="1" si="59">IF(ABS(L31)&gt;$AB$4*V31,ABS(L31),"-")</f>
        <v>-</v>
      </c>
      <c r="AD31" s="76" t="str">
        <f t="shared" ref="AD31" ca="1" si="60">IF(COUNT($X31:$AB31)&gt;0,IF(G31&gt;0,CEILING(G31,5),FLOOR(G31,5)),"")</f>
        <v/>
      </c>
      <c r="AE31" s="76" t="str">
        <f t="shared" ref="AE31" ca="1" si="61">IF(COUNT($X31:$AB31)&gt;0,IF(H31&gt;0,CEILING(H31,5),FLOOR(H31,5)),"")</f>
        <v/>
      </c>
      <c r="AF31" s="76" t="str">
        <f t="shared" ref="AF31" ca="1" si="62">IF(COUNT($X31:$AB31)&gt;0,IF(I31&gt;0,CEILING(I31,5),FLOOR(I31,5)),"")</f>
        <v/>
      </c>
      <c r="AG31" s="76" t="str">
        <f t="shared" ref="AG31" ca="1" si="63">IF(COUNT($X31:$AB31)&gt;0,IF(K31&gt;0,CEILING(K31,5),FLOOR(K31,5)),"")</f>
        <v/>
      </c>
      <c r="AH31" s="76" t="str">
        <f t="shared" ref="AH31" ca="1" si="64">IF(COUNT($X31:$AB31)&gt;0,IF(L31&gt;0,CEILING(L31,5),FLOOR(L31,5)),"")</f>
        <v/>
      </c>
    </row>
    <row r="32" spans="1:34" ht="15" customHeight="1" x14ac:dyDescent="0.25">
      <c r="A32" s="76">
        <f t="shared" ref="A32" si="65">D29</f>
        <v>280</v>
      </c>
      <c r="B32" s="76">
        <f t="shared" ref="B32" si="66">E29</f>
        <v>143</v>
      </c>
      <c r="C32" s="76"/>
      <c r="D32" s="76"/>
      <c r="E32" s="76"/>
      <c r="F32" s="76"/>
      <c r="G32" s="76" t="s">
        <v>103</v>
      </c>
      <c r="H32" s="76" t="s">
        <v>111</v>
      </c>
      <c r="I32" s="76" t="s">
        <v>104</v>
      </c>
      <c r="J32" s="76" t="s">
        <v>118</v>
      </c>
      <c r="K32" s="76" t="s">
        <v>109</v>
      </c>
      <c r="L32" s="76" t="s">
        <v>9</v>
      </c>
      <c r="Q32" s="76"/>
      <c r="R32" s="76"/>
      <c r="S32" s="76"/>
      <c r="T32" s="76"/>
      <c r="U32" s="76"/>
      <c r="V32" s="76"/>
      <c r="X32" s="76"/>
      <c r="Y32" s="76"/>
      <c r="Z32" s="76"/>
      <c r="AA32" s="76"/>
      <c r="AB32" s="76"/>
      <c r="AD32" s="76"/>
      <c r="AE32" s="76"/>
      <c r="AF32" s="76"/>
      <c r="AG32" s="76"/>
      <c r="AH32" s="76"/>
    </row>
    <row r="33" spans="1:34" x14ac:dyDescent="0.25">
      <c r="A33" s="76">
        <f t="shared" ref="A33" si="67">D33</f>
        <v>280</v>
      </c>
      <c r="B33" s="76">
        <f t="shared" ref="B33" si="68">E33</f>
        <v>147</v>
      </c>
      <c r="C33" s="76" t="str">
        <f>INDEX(BEAMPROP,MATCH(D33,BLIST,0),2)</f>
        <v>H150X75X5X7</v>
      </c>
      <c r="D33" s="76">
        <v>280</v>
      </c>
      <c r="E33" s="76">
        <v>147</v>
      </c>
      <c r="F33" s="76" t="s">
        <v>8</v>
      </c>
      <c r="G33" s="76">
        <v>0</v>
      </c>
      <c r="H33" s="76">
        <v>1.1339999999999999</v>
      </c>
      <c r="I33" s="76">
        <v>7.0000000000000001E-3</v>
      </c>
      <c r="J33" s="76">
        <v>8.0000000000000002E-3</v>
      </c>
      <c r="K33" s="76">
        <v>3.0000000000000001E-3</v>
      </c>
      <c r="L33" s="76">
        <v>0.435</v>
      </c>
      <c r="Q33" s="76" t="str">
        <f t="shared" ref="Q33:V33" ca="1" si="69">IF($F33=" -ve",INDEX(CAPACITY,MATCH(OFFSET($C33,-2,0),CAPACITYLIST,0),Q$3),INDEX(CAPACITY,MATCH($C33,CAPACITYLIST,0),Q$3))</f>
        <v>H150x75x5x7</v>
      </c>
      <c r="R33" s="43">
        <f t="shared" ca="1" si="69"/>
        <v>419.47500000000008</v>
      </c>
      <c r="S33" s="43">
        <f t="shared" ca="1" si="69"/>
        <v>97.124277456647391</v>
      </c>
      <c r="T33" s="43">
        <f t="shared" ca="1" si="69"/>
        <v>142.63005780346819</v>
      </c>
      <c r="U33" s="43">
        <f t="shared" ca="1" si="69"/>
        <v>4.6265625000000004</v>
      </c>
      <c r="V33" s="43">
        <f t="shared" ca="1" si="69"/>
        <v>23.075825000000002</v>
      </c>
      <c r="X33" s="44" t="str">
        <f t="shared" ref="X33" ca="1" si="70">IF(ABS(G33)&gt;$X$4*$R33,ABS(G33),"-")</f>
        <v>-</v>
      </c>
      <c r="Y33" s="44" t="str">
        <f t="shared" ref="Y33" ca="1" si="71">IF(ABS(H33)&gt;$Y$4*S33,ABS(H33),"-")</f>
        <v>-</v>
      </c>
      <c r="Z33" s="44" t="str">
        <f t="shared" ref="Z33" ca="1" si="72">IF(ABS(I33)&gt;$Z$4*T33,ABS(I33),"-")</f>
        <v>-</v>
      </c>
      <c r="AA33" s="44" t="str">
        <f t="shared" ref="AA33" ca="1" si="73">IF(ABS(K33)&gt;$AA$4*U33,ABS(K33),"-")</f>
        <v>-</v>
      </c>
      <c r="AB33" s="44" t="str">
        <f t="shared" ref="AB33" ca="1" si="74">IF(ABS(L33)&gt;$AB$4*V33,ABS(L33),"-")</f>
        <v>-</v>
      </c>
      <c r="AD33" s="76" t="str">
        <f t="shared" ref="AD33" ca="1" si="75">IF(COUNT($X33:$AB33)&gt;0,IF(G33&gt;0,CEILING(G33,5),FLOOR(G33,5)),"")</f>
        <v/>
      </c>
      <c r="AE33" s="76" t="str">
        <f t="shared" ref="AE33" ca="1" si="76">IF(COUNT($X33:$AB33)&gt;0,IF(H33&gt;0,CEILING(H33,5),FLOOR(H33,5)),"")</f>
        <v/>
      </c>
      <c r="AF33" s="76" t="str">
        <f t="shared" ref="AF33" ca="1" si="77">IF(COUNT($X33:$AB33)&gt;0,IF(I33&gt;0,CEILING(I33,5),FLOOR(I33,5)),"")</f>
        <v/>
      </c>
      <c r="AG33" s="76" t="str">
        <f t="shared" ref="AG33" ca="1" si="78">IF(COUNT($X33:$AB33)&gt;0,IF(K33&gt;0,CEILING(K33,5),FLOOR(K33,5)),"")</f>
        <v/>
      </c>
      <c r="AH33" s="76" t="str">
        <f t="shared" ref="AH33" ca="1" si="79">IF(COUNT($X33:$AB33)&gt;0,IF(L33&gt;0,CEILING(L33,5),FLOOR(L33,5)),"")</f>
        <v/>
      </c>
    </row>
    <row r="34" spans="1:34" ht="15" customHeight="1" x14ac:dyDescent="0.25">
      <c r="A34" s="76">
        <f t="shared" ref="A34" si="80">D33</f>
        <v>280</v>
      </c>
      <c r="B34" s="76">
        <f t="shared" ref="B34" si="81">E33</f>
        <v>147</v>
      </c>
      <c r="C34" s="76"/>
      <c r="D34" s="76"/>
      <c r="E34" s="76"/>
      <c r="F34" s="76"/>
      <c r="G34" s="76" t="s">
        <v>9</v>
      </c>
      <c r="H34" s="76" t="s">
        <v>535</v>
      </c>
      <c r="I34" s="76" t="s">
        <v>118</v>
      </c>
      <c r="J34" s="76" t="s">
        <v>104</v>
      </c>
      <c r="K34" s="76" t="s">
        <v>536</v>
      </c>
      <c r="L34" s="76" t="s">
        <v>111</v>
      </c>
      <c r="Q34" s="76"/>
      <c r="R34" s="76"/>
      <c r="S34" s="76"/>
      <c r="T34" s="76"/>
      <c r="U34" s="76"/>
      <c r="V34" s="76"/>
      <c r="X34" s="76"/>
      <c r="Y34" s="76"/>
      <c r="Z34" s="76"/>
      <c r="AA34" s="76"/>
      <c r="AB34" s="76"/>
      <c r="AD34" s="76"/>
      <c r="AE34" s="76"/>
      <c r="AF34" s="76"/>
      <c r="AG34" s="76"/>
      <c r="AH34" s="76"/>
    </row>
    <row r="35" spans="1:34" x14ac:dyDescent="0.25">
      <c r="A35" s="76">
        <f t="shared" ref="A35" si="82">D33</f>
        <v>280</v>
      </c>
      <c r="B35" s="76">
        <f t="shared" ref="B35" si="83">E33</f>
        <v>147</v>
      </c>
      <c r="C35" s="76"/>
      <c r="D35" s="76"/>
      <c r="E35" s="76"/>
      <c r="F35" s="76" t="s">
        <v>10</v>
      </c>
      <c r="G35" s="76">
        <v>-0.20499999999999999</v>
      </c>
      <c r="H35" s="76">
        <v>-1.137</v>
      </c>
      <c r="I35" s="76">
        <v>-8.0000000000000002E-3</v>
      </c>
      <c r="J35" s="76">
        <v>-7.0000000000000001E-3</v>
      </c>
      <c r="K35" s="76">
        <v>0</v>
      </c>
      <c r="L35" s="76">
        <v>-0.434</v>
      </c>
      <c r="Q35" s="76" t="str">
        <f t="shared" ref="Q35:V35" ca="1" si="84">IF($F35=" -ve",INDEX(CAPACITY,MATCH(OFFSET($C35,-2,0),CAPACITYLIST,0),Q$3),INDEX(CAPACITY,MATCH($C35,CAPACITYLIST,0),Q$3))</f>
        <v>H150x75x5x7</v>
      </c>
      <c r="R35" s="43">
        <f t="shared" ca="1" si="84"/>
        <v>419.47500000000008</v>
      </c>
      <c r="S35" s="43">
        <f t="shared" ca="1" si="84"/>
        <v>97.124277456647391</v>
      </c>
      <c r="T35" s="43">
        <f t="shared" ca="1" si="84"/>
        <v>142.63005780346819</v>
      </c>
      <c r="U35" s="43">
        <f t="shared" ca="1" si="84"/>
        <v>4.6265625000000004</v>
      </c>
      <c r="V35" s="43">
        <f t="shared" ca="1" si="84"/>
        <v>23.075825000000002</v>
      </c>
      <c r="X35" s="44" t="str">
        <f t="shared" ref="X35" ca="1" si="85">IF(ABS(G35)&gt;$X$4*$R35,ABS(G35),"-")</f>
        <v>-</v>
      </c>
      <c r="Y35" s="44" t="str">
        <f t="shared" ref="Y35" ca="1" si="86">IF(ABS(H35)&gt;$Y$4*S35,ABS(H35),"-")</f>
        <v>-</v>
      </c>
      <c r="Z35" s="44" t="str">
        <f t="shared" ref="Z35" ca="1" si="87">IF(ABS(I35)&gt;$Z$4*T35,ABS(I35),"-")</f>
        <v>-</v>
      </c>
      <c r="AA35" s="44" t="str">
        <f t="shared" ref="AA35" ca="1" si="88">IF(ABS(K35)&gt;$AA$4*U35,ABS(K35),"-")</f>
        <v>-</v>
      </c>
      <c r="AB35" s="44" t="str">
        <f t="shared" ref="AB35" ca="1" si="89">IF(ABS(L35)&gt;$AB$4*V35,ABS(L35),"-")</f>
        <v>-</v>
      </c>
      <c r="AD35" s="76" t="str">
        <f t="shared" ref="AD35" ca="1" si="90">IF(COUNT($X35:$AB35)&gt;0,IF(G35&gt;0,CEILING(G35,5),FLOOR(G35,5)),"")</f>
        <v/>
      </c>
      <c r="AE35" s="76" t="str">
        <f t="shared" ref="AE35" ca="1" si="91">IF(COUNT($X35:$AB35)&gt;0,IF(H35&gt;0,CEILING(H35,5),FLOOR(H35,5)),"")</f>
        <v/>
      </c>
      <c r="AF35" s="76" t="str">
        <f t="shared" ref="AF35" ca="1" si="92">IF(COUNT($X35:$AB35)&gt;0,IF(I35&gt;0,CEILING(I35,5),FLOOR(I35,5)),"")</f>
        <v/>
      </c>
      <c r="AG35" s="76" t="str">
        <f t="shared" ref="AG35" ca="1" si="93">IF(COUNT($X35:$AB35)&gt;0,IF(K35&gt;0,CEILING(K35,5),FLOOR(K35,5)),"")</f>
        <v/>
      </c>
      <c r="AH35" s="76" t="str">
        <f t="shared" ref="AH35" ca="1" si="94">IF(COUNT($X35:$AB35)&gt;0,IF(L35&gt;0,CEILING(L35,5),FLOOR(L35,5)),"")</f>
        <v/>
      </c>
    </row>
    <row r="36" spans="1:34" ht="15" customHeight="1" x14ac:dyDescent="0.25">
      <c r="A36" s="76">
        <f t="shared" ref="A36" si="95">D33</f>
        <v>280</v>
      </c>
      <c r="B36" s="76">
        <f t="shared" ref="B36" si="96">E33</f>
        <v>147</v>
      </c>
      <c r="C36" s="76"/>
      <c r="D36" s="76"/>
      <c r="E36" s="76"/>
      <c r="F36" s="76"/>
      <c r="G36" s="76" t="s">
        <v>103</v>
      </c>
      <c r="H36" s="76" t="s">
        <v>111</v>
      </c>
      <c r="I36" s="76" t="s">
        <v>104</v>
      </c>
      <c r="J36" s="76" t="s">
        <v>118</v>
      </c>
      <c r="K36" s="76" t="s">
        <v>9</v>
      </c>
      <c r="L36" s="76" t="s">
        <v>535</v>
      </c>
      <c r="Q36" s="76"/>
      <c r="R36" s="76"/>
      <c r="S36" s="76"/>
      <c r="T36" s="76"/>
      <c r="U36" s="76"/>
      <c r="V36" s="76"/>
      <c r="X36" s="76"/>
      <c r="Y36" s="76"/>
      <c r="Z36" s="76"/>
      <c r="AA36" s="76"/>
      <c r="AB36" s="76"/>
      <c r="AD36" s="76"/>
      <c r="AE36" s="76"/>
      <c r="AF36" s="76"/>
      <c r="AG36" s="76"/>
      <c r="AH36" s="76"/>
    </row>
    <row r="37" spans="1:34" ht="15" customHeight="1" x14ac:dyDescent="0.25">
      <c r="Q37" s="76"/>
      <c r="R37" s="43"/>
      <c r="S37" s="43"/>
      <c r="T37" s="43"/>
      <c r="U37" s="43"/>
      <c r="V37" s="43"/>
      <c r="X37" s="44"/>
      <c r="Y37" s="44"/>
      <c r="Z37" s="44"/>
      <c r="AA37" s="44"/>
      <c r="AB37" s="44"/>
      <c r="AD37" s="76" t="str">
        <f t="shared" ref="AD37" si="97">IF(COUNT($X37:$AB37)&gt;0,IF(G37&gt;0,CEILING(G37,5),FLOOR(G37,5)),"")</f>
        <v/>
      </c>
      <c r="AE37" s="76" t="str">
        <f t="shared" ref="AE37" si="98">IF(COUNT($X37:$AB37)&gt;0,IF(H37&gt;0,CEILING(H37,5),FLOOR(H37,5)),"")</f>
        <v/>
      </c>
      <c r="AF37" s="76" t="str">
        <f t="shared" ref="AF37" si="99">IF(COUNT($X37:$AB37)&gt;0,IF(I37&gt;0,CEILING(I37,5),FLOOR(I37,5)),"")</f>
        <v/>
      </c>
      <c r="AG37" s="76" t="str">
        <f t="shared" ref="AG37" si="100">IF(COUNT($X37:$AB37)&gt;0,IF(K37&gt;0,CEILING(K37,5),FLOOR(K37,5)),"")</f>
        <v/>
      </c>
      <c r="AH37" s="76" t="str">
        <f t="shared" ref="AH37" si="101">IF(COUNT($X37:$AB37)&gt;0,IF(L37&gt;0,CEILING(L37,5),FLOOR(L37,5)),"")</f>
        <v/>
      </c>
    </row>
    <row r="38" spans="1:34" ht="15" customHeight="1" x14ac:dyDescent="0.25">
      <c r="Q38" s="76"/>
      <c r="R38" s="76"/>
      <c r="S38" s="76"/>
      <c r="T38" s="76"/>
      <c r="U38" s="76"/>
      <c r="V38" s="76"/>
      <c r="X38" s="76"/>
      <c r="Y38" s="76"/>
      <c r="Z38" s="76"/>
      <c r="AA38" s="76"/>
      <c r="AB38" s="76"/>
      <c r="AD38" s="76"/>
      <c r="AE38" s="76"/>
      <c r="AF38" s="76"/>
      <c r="AG38" s="76"/>
      <c r="AH38" s="76"/>
    </row>
    <row r="39" spans="1:34" x14ac:dyDescent="0.25">
      <c r="R39" s="43"/>
      <c r="S39" s="43"/>
      <c r="T39" s="43"/>
      <c r="U39" s="43"/>
      <c r="V39" s="43"/>
      <c r="X39" s="44"/>
      <c r="Y39" s="44"/>
      <c r="Z39" s="44"/>
      <c r="AA39" s="44"/>
      <c r="AB39" s="44"/>
      <c r="AD39" s="76" t="str">
        <f t="shared" ref="AD39" si="102">IF(COUNT($X39:$AB39)&gt;0,IF(G39&gt;0,CEILING(G39,5),FLOOR(G39,5)),"")</f>
        <v/>
      </c>
      <c r="AE39" s="76" t="str">
        <f t="shared" ref="AE39" si="103">IF(COUNT($X39:$AB39)&gt;0,IF(H39&gt;0,CEILING(H39,5),FLOOR(H39,5)),"")</f>
        <v/>
      </c>
      <c r="AF39" s="76" t="str">
        <f t="shared" ref="AF39" si="104">IF(COUNT($X39:$AB39)&gt;0,IF(I39&gt;0,CEILING(I39,5),FLOOR(I39,5)),"")</f>
        <v/>
      </c>
      <c r="AG39" s="76" t="str">
        <f t="shared" ref="AG39" si="105">IF(COUNT($X39:$AB39)&gt;0,IF(K39&gt;0,CEILING(K39,5),FLOOR(K39,5)),"")</f>
        <v/>
      </c>
      <c r="AH39" s="76" t="str">
        <f t="shared" ref="AH39" si="106">IF(COUNT($X39:$AB39)&gt;0,IF(L39&gt;0,CEILING(L39,5),FLOOR(L39,5)),"")</f>
        <v/>
      </c>
    </row>
    <row r="40" spans="1:34" ht="15" customHeight="1" x14ac:dyDescent="0.25">
      <c r="X40" s="76"/>
      <c r="Y40" s="76"/>
      <c r="Z40" s="76"/>
      <c r="AA40" s="76"/>
      <c r="AB40" s="76"/>
      <c r="AD40" s="76"/>
      <c r="AE40" s="76"/>
      <c r="AF40" s="76"/>
      <c r="AG40" s="76"/>
      <c r="AH40" s="76"/>
    </row>
    <row r="41" spans="1:34" ht="15" customHeight="1" x14ac:dyDescent="0.25">
      <c r="R41" s="43"/>
      <c r="S41" s="43"/>
      <c r="T41" s="43"/>
      <c r="U41" s="43"/>
      <c r="V41" s="43"/>
      <c r="X41" s="44"/>
      <c r="Y41" s="44"/>
      <c r="Z41" s="44"/>
      <c r="AA41" s="44"/>
      <c r="AB41" s="44"/>
      <c r="AD41" s="76" t="str">
        <f t="shared" ref="AD41" si="107">IF(COUNT($X41:$AB41)&gt;0,IF(G41&gt;0,CEILING(G41,5),FLOOR(G41,5)),"")</f>
        <v/>
      </c>
      <c r="AE41" s="76" t="str">
        <f t="shared" ref="AE41" si="108">IF(COUNT($X41:$AB41)&gt;0,IF(H41&gt;0,CEILING(H41,5),FLOOR(H41,5)),"")</f>
        <v/>
      </c>
      <c r="AF41" s="76" t="str">
        <f t="shared" ref="AF41" si="109">IF(COUNT($X41:$AB41)&gt;0,IF(I41&gt;0,CEILING(I41,5),FLOOR(I41,5)),"")</f>
        <v/>
      </c>
      <c r="AG41" s="76" t="str">
        <f t="shared" ref="AG41" si="110">IF(COUNT($X41:$AB41)&gt;0,IF(K41&gt;0,CEILING(K41,5),FLOOR(K41,5)),"")</f>
        <v/>
      </c>
      <c r="AH41" s="76" t="str">
        <f t="shared" ref="AH41" si="111">IF(COUNT($X41:$AB41)&gt;0,IF(L41&gt;0,CEILING(L41,5),FLOOR(L41,5)),"")</f>
        <v/>
      </c>
    </row>
    <row r="42" spans="1:34" ht="15" customHeight="1" x14ac:dyDescent="0.25">
      <c r="X42" s="76"/>
      <c r="Y42" s="76"/>
      <c r="Z42" s="76"/>
      <c r="AA42" s="76"/>
      <c r="AB42" s="76"/>
      <c r="AD42" s="76"/>
      <c r="AE42" s="76"/>
      <c r="AF42" s="76"/>
      <c r="AG42" s="76"/>
      <c r="AH42" s="76"/>
    </row>
    <row r="43" spans="1:34" x14ac:dyDescent="0.25">
      <c r="R43" s="43"/>
      <c r="S43" s="43"/>
      <c r="T43" s="43"/>
      <c r="U43" s="43"/>
      <c r="V43" s="43"/>
      <c r="X43" s="44"/>
      <c r="Y43" s="44"/>
      <c r="Z43" s="44"/>
      <c r="AA43" s="44"/>
      <c r="AB43" s="44"/>
      <c r="AD43" s="76" t="str">
        <f t="shared" ref="AD43" si="112">IF(COUNT($X43:$AB43)&gt;0,IF(G43&gt;0,CEILING(G43,5),FLOOR(G43,5)),"")</f>
        <v/>
      </c>
      <c r="AE43" s="76" t="str">
        <f t="shared" ref="AE43" si="113">IF(COUNT($X43:$AB43)&gt;0,IF(H43&gt;0,CEILING(H43,5),FLOOR(H43,5)),"")</f>
        <v/>
      </c>
      <c r="AF43" s="76" t="str">
        <f t="shared" ref="AF43" si="114">IF(COUNT($X43:$AB43)&gt;0,IF(I43&gt;0,CEILING(I43,5),FLOOR(I43,5)),"")</f>
        <v/>
      </c>
      <c r="AG43" s="76" t="str">
        <f t="shared" ref="AG43" si="115">IF(COUNT($X43:$AB43)&gt;0,IF(K43&gt;0,CEILING(K43,5),FLOOR(K43,5)),"")</f>
        <v/>
      </c>
      <c r="AH43" s="76" t="str">
        <f t="shared" ref="AH43" si="116">IF(COUNT($X43:$AB43)&gt;0,IF(L43&gt;0,CEILING(L43,5),FLOOR(L43,5)),"")</f>
        <v/>
      </c>
    </row>
    <row r="44" spans="1:34" ht="15" customHeight="1" x14ac:dyDescent="0.25">
      <c r="AD44" s="76"/>
      <c r="AE44" s="76"/>
      <c r="AF44" s="76"/>
      <c r="AG44" s="76"/>
      <c r="AH44" s="76"/>
    </row>
    <row r="45" spans="1:34" x14ac:dyDescent="0.25">
      <c r="R45" s="43"/>
      <c r="S45" s="43"/>
      <c r="T45" s="43"/>
      <c r="U45" s="43"/>
      <c r="V45" s="43"/>
      <c r="X45" s="44"/>
      <c r="Y45" s="44"/>
      <c r="Z45" s="44"/>
      <c r="AA45" s="44"/>
      <c r="AB45" s="44"/>
      <c r="AH45" s="69" t="str">
        <f t="shared" ref="AH45" si="117">IF(COUNT($X45:$AB45)&gt;0,IF(L45&gt;0,CEILING(L45,5),FLOOR(L45,5)),"")</f>
        <v/>
      </c>
    </row>
    <row r="46" spans="1:34" ht="15" customHeight="1" x14ac:dyDescent="0.25"/>
    <row r="47" spans="1:34" x14ac:dyDescent="0.25">
      <c r="R47" s="43"/>
      <c r="S47" s="43"/>
      <c r="T47" s="43"/>
      <c r="U47" s="43"/>
      <c r="V47" s="43"/>
      <c r="X47" s="44"/>
      <c r="Y47" s="44"/>
      <c r="Z47" s="44"/>
      <c r="AA47" s="44"/>
      <c r="AB47" s="44"/>
      <c r="AH47" s="69" t="str">
        <f t="shared" ref="AH47" si="118">IF(COUNT($X47:$AB47)&gt;0,IF(L47&gt;0,CEILING(L47,5),FLOOR(L47,5)),"")</f>
        <v/>
      </c>
    </row>
    <row r="48" spans="1:34" ht="15" customHeight="1" x14ac:dyDescent="0.25"/>
    <row r="49" spans="18:34" x14ac:dyDescent="0.25">
      <c r="R49" s="43"/>
      <c r="S49" s="43"/>
      <c r="T49" s="43"/>
      <c r="U49" s="43"/>
      <c r="V49" s="43"/>
      <c r="X49" s="44"/>
      <c r="Y49" s="44"/>
      <c r="Z49" s="44"/>
      <c r="AA49" s="44"/>
      <c r="AB49" s="44"/>
      <c r="AH49" s="69" t="str">
        <f t="shared" ref="AH49" si="119">IF(COUNT($X49:$AB49)&gt;0,IF(L49&gt;0,CEILING(L49,5),FLOOR(L49,5)),"")</f>
        <v/>
      </c>
    </row>
    <row r="50" spans="18:34" ht="15" customHeight="1" x14ac:dyDescent="0.25"/>
    <row r="51" spans="18:34" x14ac:dyDescent="0.25">
      <c r="R51" s="43"/>
      <c r="S51" s="43"/>
      <c r="T51" s="43"/>
      <c r="U51" s="43"/>
      <c r="V51" s="43"/>
      <c r="X51" s="44"/>
      <c r="Y51" s="44"/>
      <c r="Z51" s="44"/>
      <c r="AA51" s="44"/>
      <c r="AB51" s="44"/>
      <c r="AH51" s="69" t="str">
        <f t="shared" ref="AH51" si="120">IF(COUNT($X51:$AB51)&gt;0,IF(L51&gt;0,CEILING(L51,5),FLOOR(L51,5)),"")</f>
        <v/>
      </c>
    </row>
    <row r="52" spans="18:34" ht="15" customHeight="1" x14ac:dyDescent="0.25"/>
    <row r="53" spans="18:34" x14ac:dyDescent="0.25">
      <c r="R53" s="43"/>
      <c r="S53" s="43"/>
      <c r="T53" s="43"/>
      <c r="U53" s="43"/>
      <c r="V53" s="43"/>
      <c r="X53" s="44"/>
      <c r="Y53" s="44"/>
      <c r="Z53" s="44"/>
      <c r="AA53" s="44"/>
      <c r="AB53" s="44"/>
      <c r="AH53" s="69" t="str">
        <f t="shared" ref="AH53" si="121">IF(COUNT($X53:$AB53)&gt;0,IF(L53&gt;0,CEILING(L53,5),FLOOR(L53,5)),"")</f>
        <v/>
      </c>
    </row>
    <row r="55" spans="18:34" x14ac:dyDescent="0.25">
      <c r="R55" s="43"/>
      <c r="S55" s="43"/>
      <c r="T55" s="43"/>
      <c r="U55" s="43"/>
      <c r="V55" s="43"/>
      <c r="X55" s="44"/>
      <c r="Y55" s="44"/>
      <c r="Z55" s="44"/>
      <c r="AA55" s="44"/>
      <c r="AB55" s="44"/>
      <c r="AH55" s="69" t="str">
        <f t="shared" ref="AH55" si="122">IF(COUNT($X55:$AB55)&gt;0,IF(L55&gt;0,CEILING(L55,5),FLOOR(L55,5)),"")</f>
        <v/>
      </c>
    </row>
    <row r="57" spans="18:34" x14ac:dyDescent="0.25">
      <c r="R57" s="43"/>
      <c r="S57" s="43"/>
      <c r="T57" s="43"/>
      <c r="U57" s="43"/>
      <c r="V57" s="43"/>
      <c r="X57" s="44"/>
      <c r="Y57" s="44"/>
      <c r="Z57" s="44"/>
      <c r="AA57" s="44"/>
      <c r="AB57" s="44"/>
      <c r="AH57" s="69" t="str">
        <f t="shared" ref="AH57" si="123">IF(COUNT($X57:$AB57)&gt;0,IF(L57&gt;0,CEILING(L57,5),FLOOR(L57,5)),"")</f>
        <v/>
      </c>
    </row>
    <row r="59" spans="18:34" x14ac:dyDescent="0.25">
      <c r="R59" s="43"/>
      <c r="S59" s="43"/>
      <c r="T59" s="43"/>
      <c r="U59" s="43"/>
      <c r="V59" s="43"/>
      <c r="X59" s="44"/>
      <c r="Y59" s="44"/>
      <c r="Z59" s="44"/>
      <c r="AA59" s="44"/>
      <c r="AB59" s="44"/>
      <c r="AH59" s="69" t="str">
        <f t="shared" ref="AH59" si="124">IF(COUNT($X59:$AB59)&gt;0,IF(L59&gt;0,CEILING(L59,5),FLOOR(L59,5)),"")</f>
        <v/>
      </c>
    </row>
    <row r="61" spans="18:34" x14ac:dyDescent="0.25">
      <c r="R61" s="43"/>
      <c r="S61" s="43"/>
      <c r="T61" s="43"/>
      <c r="U61" s="43"/>
      <c r="V61" s="43"/>
      <c r="X61" s="44"/>
      <c r="Y61" s="44"/>
      <c r="Z61" s="44"/>
      <c r="AA61" s="44"/>
      <c r="AB61" s="44"/>
      <c r="AH61" s="69" t="str">
        <f t="shared" ref="AH61" si="125">IF(COUNT($X61:$AB61)&gt;0,IF(L61&gt;0,CEILING(L61,5),FLOOR(L61,5)),"")</f>
        <v/>
      </c>
    </row>
    <row r="63" spans="18:34" x14ac:dyDescent="0.25">
      <c r="R63" s="43"/>
      <c r="S63" s="43"/>
      <c r="T63" s="43"/>
      <c r="U63" s="43"/>
      <c r="V63" s="43"/>
      <c r="X63" s="44"/>
      <c r="Y63" s="44"/>
      <c r="Z63" s="44"/>
      <c r="AA63" s="44"/>
      <c r="AB63" s="44"/>
      <c r="AH63" s="69" t="str">
        <f t="shared" ref="AH63" si="126">IF(COUNT($X63:$AB63)&gt;0,IF(L63&gt;0,CEILING(L63,5),FLOOR(L63,5)),"")</f>
        <v/>
      </c>
    </row>
    <row r="65" spans="18:34" x14ac:dyDescent="0.25">
      <c r="R65" s="43"/>
      <c r="S65" s="43"/>
      <c r="T65" s="43"/>
      <c r="U65" s="43"/>
      <c r="V65" s="43"/>
      <c r="X65" s="44"/>
      <c r="Y65" s="44"/>
      <c r="Z65" s="44"/>
      <c r="AA65" s="44"/>
      <c r="AB65" s="44"/>
      <c r="AH65" s="69" t="str">
        <f t="shared" ref="AH65" si="127">IF(COUNT($X65:$AB65)&gt;0,IF(L65&gt;0,CEILING(L65,5),FLOOR(L65,5)),"")</f>
        <v/>
      </c>
    </row>
    <row r="67" spans="18:34" x14ac:dyDescent="0.25">
      <c r="R67" s="43"/>
      <c r="S67" s="43"/>
      <c r="T67" s="43"/>
      <c r="U67" s="43"/>
      <c r="V67" s="43"/>
      <c r="X67" s="44"/>
      <c r="Y67" s="44"/>
      <c r="Z67" s="44"/>
      <c r="AA67" s="44"/>
      <c r="AB67" s="44"/>
      <c r="AH67" s="69" t="str">
        <f t="shared" ref="AH67" si="128">IF(COUNT($X67:$AB67)&gt;0,IF(L67&gt;0,CEILING(L67,5),FLOOR(L67,5)),"")</f>
        <v/>
      </c>
    </row>
    <row r="69" spans="18:34" x14ac:dyDescent="0.25">
      <c r="R69" s="43"/>
      <c r="S69" s="43"/>
      <c r="T69" s="43"/>
      <c r="U69" s="43"/>
      <c r="V69" s="43"/>
      <c r="X69" s="44"/>
      <c r="Y69" s="44"/>
      <c r="Z69" s="44"/>
      <c r="AA69" s="44"/>
      <c r="AB69" s="44"/>
      <c r="AH69" s="69" t="str">
        <f t="shared" ref="AH69" si="129">IF(COUNT($X69:$AB69)&gt;0,IF(L69&gt;0,CEILING(L69,5),FLOOR(L69,5)),"")</f>
        <v/>
      </c>
    </row>
    <row r="71" spans="18:34" x14ac:dyDescent="0.25">
      <c r="R71" s="43"/>
      <c r="S71" s="43"/>
      <c r="T71" s="43"/>
      <c r="U71" s="43"/>
      <c r="V71" s="43"/>
      <c r="X71" s="44"/>
      <c r="Y71" s="44"/>
      <c r="Z71" s="44"/>
      <c r="AA71" s="44"/>
      <c r="AB71" s="44"/>
      <c r="AH71" s="69" t="str">
        <f t="shared" ref="AH71" si="130">IF(COUNT($X71:$AB71)&gt;0,IF(L71&gt;0,CEILING(L71,5),FLOOR(L71,5)),"")</f>
        <v/>
      </c>
    </row>
    <row r="73" spans="18:34" x14ac:dyDescent="0.25">
      <c r="R73" s="43"/>
      <c r="S73" s="43"/>
      <c r="T73" s="43"/>
      <c r="U73" s="43"/>
      <c r="V73" s="43"/>
      <c r="X73" s="44"/>
      <c r="Y73" s="44"/>
      <c r="Z73" s="44"/>
      <c r="AA73" s="44"/>
      <c r="AB73" s="44"/>
      <c r="AH73" s="69" t="str">
        <f t="shared" ref="AH73" si="131">IF(COUNT($X73:$AB73)&gt;0,IF(L73&gt;0,CEILING(L73,5),FLOOR(L73,5)),"")</f>
        <v/>
      </c>
    </row>
    <row r="75" spans="18:34" x14ac:dyDescent="0.25">
      <c r="R75" s="43"/>
      <c r="S75" s="43"/>
      <c r="T75" s="43"/>
      <c r="U75" s="43"/>
      <c r="V75" s="43"/>
      <c r="X75" s="44"/>
      <c r="Y75" s="44"/>
      <c r="Z75" s="44"/>
      <c r="AA75" s="44"/>
      <c r="AB75" s="44"/>
      <c r="AH75" s="69" t="str">
        <f t="shared" ref="AH75" si="132">IF(COUNT($X75:$AB75)&gt;0,IF(L75&gt;0,CEILING(L75,5),FLOOR(L75,5)),"")</f>
        <v/>
      </c>
    </row>
    <row r="77" spans="18:34" x14ac:dyDescent="0.25">
      <c r="R77" s="43"/>
      <c r="S77" s="43"/>
      <c r="T77" s="43"/>
      <c r="U77" s="43"/>
      <c r="V77" s="43"/>
      <c r="X77" s="44"/>
      <c r="Y77" s="44"/>
      <c r="Z77" s="44"/>
      <c r="AA77" s="44"/>
      <c r="AB77" s="44"/>
      <c r="AH77" s="69" t="str">
        <f t="shared" ref="AH77" si="133">IF(COUNT($X77:$AB77)&gt;0,IF(L77&gt;0,CEILING(L77,5),FLOOR(L77,5)),"")</f>
        <v/>
      </c>
    </row>
    <row r="79" spans="18:34" x14ac:dyDescent="0.25">
      <c r="R79" s="43"/>
      <c r="S79" s="43"/>
      <c r="T79" s="43"/>
      <c r="U79" s="43"/>
      <c r="V79" s="43"/>
      <c r="X79" s="44"/>
      <c r="Y79" s="44"/>
      <c r="Z79" s="44"/>
      <c r="AA79" s="44"/>
      <c r="AB79" s="44"/>
      <c r="AH79" s="69" t="str">
        <f t="shared" ref="AH79" si="134">IF(COUNT($X79:$AB79)&gt;0,IF(L79&gt;0,CEILING(L79,5),FLOOR(L79,5)),"")</f>
        <v/>
      </c>
    </row>
    <row r="81" spans="18:34" x14ac:dyDescent="0.25">
      <c r="R81" s="43"/>
      <c r="S81" s="43"/>
      <c r="T81" s="43"/>
      <c r="U81" s="43"/>
      <c r="V81" s="43"/>
      <c r="X81" s="44"/>
      <c r="Y81" s="44"/>
      <c r="Z81" s="44"/>
      <c r="AA81" s="44"/>
      <c r="AB81" s="44"/>
      <c r="AH81" s="69" t="str">
        <f t="shared" ref="AH81" si="135">IF(COUNT($X81:$AB81)&gt;0,IF(L81&gt;0,CEILING(L81,5),FLOOR(L81,5)),"")</f>
        <v/>
      </c>
    </row>
    <row r="83" spans="18:34" x14ac:dyDescent="0.25">
      <c r="R83" s="43"/>
      <c r="S83" s="43"/>
      <c r="T83" s="43"/>
      <c r="U83" s="43"/>
      <c r="V83" s="43"/>
      <c r="X83" s="44"/>
      <c r="Y83" s="44"/>
      <c r="Z83" s="44"/>
      <c r="AA83" s="44"/>
      <c r="AB83" s="44"/>
      <c r="AH83" s="69" t="str">
        <f t="shared" ref="AH83" si="136">IF(COUNT($X83:$AB83)&gt;0,IF(L83&gt;0,CEILING(L83,5),FLOOR(L83,5)),"")</f>
        <v/>
      </c>
    </row>
    <row r="85" spans="18:34" x14ac:dyDescent="0.25">
      <c r="R85" s="43"/>
      <c r="S85" s="43"/>
      <c r="T85" s="43"/>
      <c r="U85" s="43"/>
      <c r="V85" s="43"/>
      <c r="X85" s="44"/>
      <c r="Y85" s="44"/>
      <c r="Z85" s="44"/>
      <c r="AA85" s="44"/>
      <c r="AB85" s="44"/>
      <c r="AH85" s="69" t="str">
        <f t="shared" ref="AH85" si="137">IF(COUNT($X85:$AB85)&gt;0,IF(L85&gt;0,CEILING(L85,5),FLOOR(L85,5)),"")</f>
        <v/>
      </c>
    </row>
    <row r="87" spans="18:34" x14ac:dyDescent="0.25">
      <c r="R87" s="43"/>
      <c r="S87" s="43"/>
      <c r="T87" s="43"/>
      <c r="U87" s="43"/>
      <c r="V87" s="43"/>
      <c r="X87" s="44"/>
      <c r="Y87" s="44"/>
      <c r="Z87" s="44"/>
      <c r="AA87" s="44"/>
      <c r="AB87" s="44"/>
      <c r="AH87" s="69" t="str">
        <f t="shared" ref="AH87" si="138">IF(COUNT($X87:$AB87)&gt;0,IF(L87&gt;0,CEILING(L87,5),FLOOR(L87,5)),"")</f>
        <v/>
      </c>
    </row>
    <row r="89" spans="18:34" x14ac:dyDescent="0.25">
      <c r="R89" s="43"/>
      <c r="S89" s="43"/>
      <c r="T89" s="43"/>
      <c r="U89" s="43"/>
      <c r="V89" s="43"/>
      <c r="X89" s="44"/>
      <c r="Y89" s="44"/>
      <c r="Z89" s="44"/>
      <c r="AA89" s="44"/>
      <c r="AB89" s="44"/>
      <c r="AH89" s="69" t="str">
        <f t="shared" ref="AH89" si="139">IF(COUNT($X89:$AB89)&gt;0,IF(L89&gt;0,CEILING(L89,5),FLOOR(L89,5)),"")</f>
        <v/>
      </c>
    </row>
    <row r="91" spans="18:34" x14ac:dyDescent="0.25">
      <c r="R91" s="43"/>
      <c r="S91" s="43"/>
      <c r="T91" s="43"/>
      <c r="U91" s="43"/>
      <c r="V91" s="43"/>
      <c r="X91" s="44"/>
      <c r="Y91" s="44"/>
      <c r="Z91" s="44"/>
      <c r="AA91" s="44"/>
      <c r="AB91" s="44"/>
      <c r="AH91" s="69" t="str">
        <f t="shared" ref="AH91" si="140">IF(COUNT($X91:$AB91)&gt;0,IF(L91&gt;0,CEILING(L91,5),FLOOR(L91,5)),"")</f>
        <v/>
      </c>
    </row>
    <row r="93" spans="18:34" x14ac:dyDescent="0.25">
      <c r="R93" s="43"/>
      <c r="S93" s="43"/>
      <c r="T93" s="43"/>
      <c r="U93" s="43"/>
      <c r="V93" s="43"/>
      <c r="X93" s="44"/>
      <c r="Y93" s="44"/>
      <c r="Z93" s="44"/>
      <c r="AA93" s="44"/>
      <c r="AB93" s="44"/>
      <c r="AH93" s="69" t="str">
        <f t="shared" ref="AH93" si="141">IF(COUNT($X93:$AB93)&gt;0,IF(L93&gt;0,CEILING(L93,5),FLOOR(L93,5)),"")</f>
        <v/>
      </c>
    </row>
    <row r="95" spans="18:34" x14ac:dyDescent="0.25">
      <c r="R95" s="43"/>
      <c r="S95" s="43"/>
      <c r="T95" s="43"/>
      <c r="U95" s="43"/>
      <c r="V95" s="43"/>
      <c r="X95" s="44"/>
      <c r="Y95" s="44"/>
      <c r="Z95" s="44"/>
      <c r="AA95" s="44"/>
      <c r="AB95" s="44"/>
      <c r="AH95" s="69" t="str">
        <f t="shared" ref="AH95" si="142">IF(COUNT($X95:$AB95)&gt;0,IF(L95&gt;0,CEILING(L95,5),FLOOR(L95,5)),"")</f>
        <v/>
      </c>
    </row>
    <row r="97" spans="18:34" x14ac:dyDescent="0.25">
      <c r="R97" s="43"/>
      <c r="S97" s="43"/>
      <c r="T97" s="43"/>
      <c r="U97" s="43"/>
      <c r="V97" s="43"/>
      <c r="X97" s="44"/>
      <c r="Y97" s="44"/>
      <c r="Z97" s="44"/>
      <c r="AA97" s="44"/>
      <c r="AB97" s="44"/>
      <c r="AH97" s="69" t="str">
        <f t="shared" ref="AH97" si="143">IF(COUNT($X97:$AB97)&gt;0,IF(L97&gt;0,CEILING(L97,5),FLOOR(L97,5)),"")</f>
        <v/>
      </c>
    </row>
    <row r="99" spans="18:34" x14ac:dyDescent="0.25">
      <c r="R99" s="43"/>
      <c r="S99" s="43"/>
      <c r="T99" s="43"/>
      <c r="U99" s="43"/>
      <c r="V99" s="43"/>
      <c r="X99" s="44"/>
      <c r="Y99" s="44"/>
      <c r="Z99" s="44"/>
      <c r="AA99" s="44"/>
      <c r="AB99" s="44"/>
      <c r="AH99" s="69" t="str">
        <f t="shared" ref="AH99" si="144">IF(COUNT($X99:$AB99)&gt;0,IF(L99&gt;0,CEILING(L99,5),FLOOR(L99,5)),"")</f>
        <v/>
      </c>
    </row>
    <row r="101" spans="18:34" x14ac:dyDescent="0.25">
      <c r="R101" s="43"/>
      <c r="S101" s="43"/>
      <c r="T101" s="43"/>
      <c r="U101" s="43"/>
      <c r="V101" s="43"/>
      <c r="X101" s="44"/>
      <c r="Y101" s="44"/>
      <c r="Z101" s="44"/>
      <c r="AA101" s="44"/>
      <c r="AB101" s="44"/>
      <c r="AH101" s="69" t="str">
        <f t="shared" ref="AH101" si="145">IF(COUNT($X101:$AB101)&gt;0,IF(L101&gt;0,CEILING(L101,5),FLOOR(L101,5)),"")</f>
        <v/>
      </c>
    </row>
    <row r="103" spans="18:34" x14ac:dyDescent="0.25">
      <c r="R103" s="43"/>
      <c r="S103" s="43"/>
      <c r="T103" s="43"/>
      <c r="U103" s="43"/>
      <c r="V103" s="43"/>
      <c r="X103" s="44"/>
      <c r="Y103" s="44"/>
      <c r="Z103" s="44"/>
      <c r="AA103" s="44"/>
      <c r="AB103" s="44"/>
      <c r="AH103" s="69" t="str">
        <f t="shared" ref="AH103" si="146">IF(COUNT($X103:$AB103)&gt;0,IF(L103&gt;0,CEILING(L103,5),FLOOR(L103,5)),"")</f>
        <v/>
      </c>
    </row>
    <row r="105" spans="18:34" x14ac:dyDescent="0.25">
      <c r="R105" s="43"/>
      <c r="S105" s="43"/>
      <c r="T105" s="43"/>
      <c r="U105" s="43"/>
      <c r="V105" s="43"/>
      <c r="X105" s="44"/>
      <c r="Y105" s="44"/>
      <c r="Z105" s="44"/>
      <c r="AA105" s="44"/>
      <c r="AB105" s="44"/>
      <c r="AH105" s="69" t="str">
        <f t="shared" ref="AH105" si="147">IF(COUNT($X105:$AB105)&gt;0,IF(L105&gt;0,CEILING(L105,5),FLOOR(L105,5)),"")</f>
        <v/>
      </c>
    </row>
    <row r="107" spans="18:34" x14ac:dyDescent="0.25">
      <c r="R107" s="43"/>
      <c r="S107" s="43"/>
      <c r="T107" s="43"/>
      <c r="U107" s="43"/>
      <c r="V107" s="43"/>
      <c r="X107" s="44"/>
      <c r="Y107" s="44"/>
      <c r="Z107" s="44"/>
      <c r="AA107" s="44"/>
      <c r="AB107" s="44"/>
      <c r="AH107" s="69" t="str">
        <f t="shared" ref="AH107" si="148">IF(COUNT($X107:$AB107)&gt;0,IF(L107&gt;0,CEILING(L107,5),FLOOR(L107,5)),"")</f>
        <v/>
      </c>
    </row>
    <row r="109" spans="18:34" x14ac:dyDescent="0.25">
      <c r="R109" s="43"/>
      <c r="S109" s="43"/>
      <c r="T109" s="43"/>
      <c r="U109" s="43"/>
      <c r="V109" s="43"/>
      <c r="X109" s="44"/>
      <c r="Y109" s="44"/>
      <c r="Z109" s="44"/>
      <c r="AA109" s="44"/>
      <c r="AB109" s="44"/>
      <c r="AH109" s="69" t="str">
        <f t="shared" ref="AH109" si="149">IF(COUNT($X109:$AB109)&gt;0,IF(L109&gt;0,CEILING(L109,5),FLOOR(L109,5)),"")</f>
        <v/>
      </c>
    </row>
    <row r="111" spans="18:34" x14ac:dyDescent="0.25">
      <c r="R111" s="43"/>
      <c r="S111" s="43"/>
      <c r="T111" s="43"/>
      <c r="U111" s="43"/>
      <c r="V111" s="43"/>
      <c r="X111" s="44"/>
      <c r="Y111" s="44"/>
      <c r="Z111" s="44"/>
      <c r="AA111" s="44"/>
      <c r="AB111" s="44"/>
      <c r="AH111" s="69" t="str">
        <f t="shared" ref="AH111" si="150">IF(COUNT($X111:$AB111)&gt;0,IF(L111&gt;0,CEILING(L111,5),FLOOR(L111,5)),"")</f>
        <v/>
      </c>
    </row>
    <row r="113" spans="18:34" x14ac:dyDescent="0.25">
      <c r="R113" s="43"/>
      <c r="S113" s="43"/>
      <c r="T113" s="43"/>
      <c r="U113" s="43"/>
      <c r="V113" s="43"/>
      <c r="X113" s="44"/>
      <c r="Y113" s="44"/>
      <c r="Z113" s="44"/>
      <c r="AA113" s="44"/>
      <c r="AB113" s="44"/>
      <c r="AH113" s="69" t="str">
        <f t="shared" ref="AH113" si="151">IF(COUNT($X113:$AB113)&gt;0,IF(L113&gt;0,CEILING(L113,5),FLOOR(L113,5)),"")</f>
        <v/>
      </c>
    </row>
    <row r="115" spans="18:34" x14ac:dyDescent="0.25">
      <c r="R115" s="43"/>
      <c r="S115" s="43"/>
      <c r="T115" s="43"/>
      <c r="U115" s="43"/>
      <c r="V115" s="43"/>
      <c r="X115" s="44"/>
      <c r="Y115" s="44"/>
      <c r="Z115" s="44"/>
      <c r="AA115" s="44"/>
      <c r="AB115" s="44"/>
      <c r="AH115" s="69" t="str">
        <f t="shared" ref="AH115" si="152">IF(COUNT($X115:$AB115)&gt;0,IF(L115&gt;0,CEILING(L115,5),FLOOR(L115,5)),"")</f>
        <v/>
      </c>
    </row>
    <row r="117" spans="18:34" x14ac:dyDescent="0.25">
      <c r="R117" s="43"/>
      <c r="S117" s="43"/>
      <c r="T117" s="43"/>
      <c r="U117" s="43"/>
      <c r="V117" s="43"/>
      <c r="X117" s="44"/>
      <c r="Y117" s="44"/>
      <c r="Z117" s="44"/>
      <c r="AA117" s="44"/>
      <c r="AB117" s="44"/>
      <c r="AH117" s="69" t="str">
        <f t="shared" ref="AH117" si="153">IF(COUNT($X117:$AB117)&gt;0,IF(L117&gt;0,CEILING(L117,5),FLOOR(L117,5)),"")</f>
        <v/>
      </c>
    </row>
    <row r="119" spans="18:34" x14ac:dyDescent="0.25">
      <c r="R119" s="43"/>
      <c r="S119" s="43"/>
      <c r="T119" s="43"/>
      <c r="U119" s="43"/>
      <c r="V119" s="43"/>
      <c r="X119" s="44"/>
      <c r="Y119" s="44"/>
      <c r="Z119" s="44"/>
      <c r="AA119" s="44"/>
      <c r="AB119" s="44"/>
      <c r="AH119" s="69" t="str">
        <f t="shared" ref="AH119" si="154">IF(COUNT($X119:$AB119)&gt;0,IF(L119&gt;0,CEILING(L119,5),FLOOR(L119,5)),"")</f>
        <v/>
      </c>
    </row>
    <row r="121" spans="18:34" x14ac:dyDescent="0.25">
      <c r="R121" s="43"/>
      <c r="S121" s="43"/>
      <c r="T121" s="43"/>
      <c r="U121" s="43"/>
      <c r="V121" s="43"/>
      <c r="X121" s="44"/>
      <c r="Y121" s="44"/>
      <c r="Z121" s="44"/>
      <c r="AA121" s="44"/>
      <c r="AB121" s="44"/>
      <c r="AH121" s="69" t="str">
        <f t="shared" ref="AH121" si="155">IF(COUNT($X121:$AB121)&gt;0,IF(L121&gt;0,CEILING(L121,5),FLOOR(L121,5)),"")</f>
        <v/>
      </c>
    </row>
    <row r="123" spans="18:34" x14ac:dyDescent="0.25">
      <c r="R123" s="43"/>
      <c r="S123" s="43"/>
      <c r="T123" s="43"/>
      <c r="U123" s="43"/>
      <c r="V123" s="43"/>
      <c r="X123" s="44"/>
      <c r="Y123" s="44"/>
      <c r="Z123" s="44"/>
      <c r="AA123" s="44"/>
      <c r="AB123" s="44"/>
      <c r="AH123" s="69" t="str">
        <f t="shared" ref="AH123" si="156">IF(COUNT($X123:$AB123)&gt;0,IF(L123&gt;0,CEILING(L123,5),FLOOR(L123,5)),"")</f>
        <v/>
      </c>
    </row>
    <row r="125" spans="18:34" x14ac:dyDescent="0.25">
      <c r="R125" s="43"/>
      <c r="S125" s="43"/>
      <c r="T125" s="43"/>
      <c r="U125" s="43"/>
      <c r="V125" s="43"/>
      <c r="X125" s="44"/>
      <c r="Y125" s="44"/>
      <c r="Z125" s="44"/>
      <c r="AA125" s="44"/>
      <c r="AB125" s="44"/>
    </row>
    <row r="127" spans="18:34" x14ac:dyDescent="0.25">
      <c r="R127" s="43"/>
      <c r="S127" s="43"/>
      <c r="T127" s="43"/>
      <c r="U127" s="43"/>
      <c r="V127" s="43"/>
      <c r="X127" s="44"/>
      <c r="Y127" s="44"/>
      <c r="Z127" s="44"/>
      <c r="AA127" s="44"/>
      <c r="AB127" s="44"/>
    </row>
    <row r="129" spans="18:28" x14ac:dyDescent="0.25">
      <c r="R129" s="43"/>
      <c r="S129" s="43"/>
      <c r="T129" s="43"/>
      <c r="U129" s="43"/>
      <c r="V129" s="43"/>
      <c r="X129" s="44"/>
      <c r="Y129" s="44"/>
      <c r="Z129" s="44"/>
      <c r="AA129" s="44"/>
      <c r="AB129" s="44"/>
    </row>
    <row r="131" spans="18:28" x14ac:dyDescent="0.25">
      <c r="R131" s="43"/>
      <c r="S131" s="43"/>
      <c r="T131" s="43"/>
      <c r="U131" s="43"/>
      <c r="V131" s="43"/>
      <c r="X131" s="44"/>
      <c r="Y131" s="44"/>
      <c r="Z131" s="44"/>
      <c r="AA131" s="44"/>
      <c r="AB131" s="44"/>
    </row>
    <row r="133" spans="18:28" x14ac:dyDescent="0.25">
      <c r="R133" s="43"/>
      <c r="S133" s="43"/>
      <c r="T133" s="43"/>
      <c r="U133" s="43"/>
      <c r="V133" s="43"/>
      <c r="X133" s="44"/>
      <c r="Y133" s="44"/>
      <c r="Z133" s="44"/>
      <c r="AA133" s="44"/>
      <c r="AB133" s="44"/>
    </row>
    <row r="135" spans="18:28" x14ac:dyDescent="0.25">
      <c r="R135" s="43"/>
      <c r="S135" s="43"/>
      <c r="T135" s="43"/>
      <c r="U135" s="43"/>
      <c r="V135" s="43"/>
      <c r="X135" s="44"/>
      <c r="Y135" s="44"/>
      <c r="Z135" s="44"/>
      <c r="AA135" s="44"/>
      <c r="AB135" s="44"/>
    </row>
    <row r="137" spans="18:28" x14ac:dyDescent="0.25">
      <c r="R137" s="43"/>
      <c r="S137" s="43"/>
      <c r="T137" s="43"/>
      <c r="U137" s="43"/>
      <c r="V137" s="43"/>
      <c r="X137" s="44"/>
      <c r="Y137" s="44"/>
      <c r="Z137" s="44"/>
      <c r="AA137" s="44"/>
      <c r="AB137" s="44"/>
    </row>
    <row r="139" spans="18:28" x14ac:dyDescent="0.25">
      <c r="R139" s="43"/>
      <c r="S139" s="43"/>
      <c r="T139" s="43"/>
      <c r="U139" s="43"/>
      <c r="V139" s="43"/>
      <c r="X139" s="44"/>
      <c r="Y139" s="44"/>
      <c r="Z139" s="44"/>
      <c r="AA139" s="44"/>
      <c r="AB139" s="44"/>
    </row>
    <row r="141" spans="18:28" x14ac:dyDescent="0.25">
      <c r="R141" s="43"/>
      <c r="S141" s="43"/>
      <c r="T141" s="43"/>
      <c r="U141" s="43"/>
      <c r="V141" s="43"/>
      <c r="X141" s="44"/>
      <c r="Y141" s="44"/>
      <c r="Z141" s="44"/>
      <c r="AA141" s="44"/>
      <c r="AB141" s="44"/>
    </row>
    <row r="143" spans="18:28" x14ac:dyDescent="0.25">
      <c r="R143" s="43"/>
      <c r="S143" s="43"/>
      <c r="T143" s="43"/>
      <c r="U143" s="43"/>
      <c r="V143" s="43"/>
      <c r="X143" s="44"/>
      <c r="Y143" s="44"/>
      <c r="Z143" s="44"/>
      <c r="AA143" s="44"/>
      <c r="AB143" s="44"/>
    </row>
    <row r="145" spans="18:28" x14ac:dyDescent="0.25">
      <c r="R145" s="43"/>
      <c r="S145" s="43"/>
      <c r="T145" s="43"/>
      <c r="U145" s="43"/>
      <c r="V145" s="43"/>
      <c r="X145" s="44"/>
      <c r="Y145" s="44"/>
      <c r="Z145" s="44"/>
      <c r="AA145" s="44"/>
      <c r="AB145" s="44"/>
    </row>
    <row r="147" spans="18:28" x14ac:dyDescent="0.25">
      <c r="R147" s="43"/>
      <c r="S147" s="43"/>
      <c r="T147" s="43"/>
      <c r="U147" s="43"/>
      <c r="V147" s="43"/>
      <c r="X147" s="44"/>
      <c r="Y147" s="44"/>
      <c r="Z147" s="44"/>
      <c r="AA147" s="44"/>
      <c r="AB147" s="44"/>
    </row>
    <row r="149" spans="18:28" x14ac:dyDescent="0.25">
      <c r="R149" s="43"/>
      <c r="S149" s="43"/>
      <c r="T149" s="43"/>
      <c r="U149" s="43"/>
      <c r="V149" s="43"/>
      <c r="X149" s="44"/>
      <c r="Y149" s="44"/>
      <c r="Z149" s="44"/>
      <c r="AA149" s="44"/>
      <c r="AB149" s="44"/>
    </row>
    <row r="151" spans="18:28" x14ac:dyDescent="0.25">
      <c r="R151" s="43"/>
      <c r="S151" s="43"/>
      <c r="T151" s="43"/>
      <c r="U151" s="43"/>
      <c r="V151" s="43"/>
      <c r="X151" s="44"/>
      <c r="Y151" s="44"/>
      <c r="Z151" s="44"/>
      <c r="AA151" s="44"/>
      <c r="AB151" s="44"/>
    </row>
    <row r="153" spans="18:28" x14ac:dyDescent="0.25">
      <c r="R153" s="43"/>
      <c r="S153" s="43"/>
      <c r="T153" s="43"/>
      <c r="U153" s="43"/>
      <c r="V153" s="43"/>
      <c r="X153" s="44"/>
      <c r="Y153" s="44"/>
      <c r="Z153" s="44"/>
      <c r="AA153" s="44"/>
      <c r="AB153" s="44"/>
    </row>
    <row r="155" spans="18:28" x14ac:dyDescent="0.25">
      <c r="R155" s="43"/>
      <c r="S155" s="43"/>
      <c r="T155" s="43"/>
      <c r="U155" s="43"/>
      <c r="V155" s="43"/>
      <c r="X155" s="44"/>
      <c r="Y155" s="44"/>
      <c r="Z155" s="44"/>
      <c r="AA155" s="44"/>
      <c r="AB155" s="44"/>
    </row>
    <row r="157" spans="18:28" x14ac:dyDescent="0.25">
      <c r="R157" s="43"/>
      <c r="S157" s="43"/>
      <c r="T157" s="43"/>
      <c r="U157" s="43"/>
      <c r="V157" s="43"/>
      <c r="X157" s="44"/>
      <c r="Y157" s="44"/>
      <c r="Z157" s="44"/>
      <c r="AA157" s="44"/>
      <c r="AB157" s="44"/>
    </row>
    <row r="159" spans="18:28" x14ac:dyDescent="0.25">
      <c r="R159" s="43"/>
      <c r="S159" s="43"/>
      <c r="T159" s="43"/>
      <c r="U159" s="43"/>
      <c r="V159" s="43"/>
      <c r="X159" s="44"/>
      <c r="Y159" s="44"/>
      <c r="Z159" s="44"/>
      <c r="AA159" s="44"/>
      <c r="AB159" s="44"/>
    </row>
    <row r="161" spans="18:28" x14ac:dyDescent="0.25">
      <c r="R161" s="43"/>
      <c r="S161" s="43"/>
      <c r="T161" s="43"/>
      <c r="U161" s="43"/>
      <c r="V161" s="43"/>
      <c r="X161" s="44"/>
      <c r="Y161" s="44"/>
      <c r="Z161" s="44"/>
      <c r="AA161" s="44"/>
      <c r="AB161" s="44"/>
    </row>
    <row r="163" spans="18:28" x14ac:dyDescent="0.25">
      <c r="R163" s="43"/>
      <c r="S163" s="43"/>
      <c r="T163" s="43"/>
      <c r="U163" s="43"/>
      <c r="V163" s="43"/>
      <c r="X163" s="44"/>
      <c r="Y163" s="44"/>
      <c r="Z163" s="44"/>
      <c r="AA163" s="44"/>
      <c r="AB163" s="44"/>
    </row>
    <row r="165" spans="18:28" x14ac:dyDescent="0.25">
      <c r="R165" s="43"/>
      <c r="S165" s="43"/>
      <c r="T165" s="43"/>
      <c r="U165" s="43"/>
      <c r="V165" s="43"/>
      <c r="X165" s="44"/>
      <c r="Y165" s="44"/>
      <c r="Z165" s="44"/>
      <c r="AA165" s="44"/>
      <c r="AB165" s="44"/>
    </row>
    <row r="167" spans="18:28" x14ac:dyDescent="0.25">
      <c r="R167" s="43"/>
      <c r="S167" s="43"/>
      <c r="T167" s="43"/>
      <c r="U167" s="43"/>
      <c r="V167" s="43"/>
      <c r="X167" s="44"/>
      <c r="Y167" s="44"/>
      <c r="Z167" s="44"/>
      <c r="AA167" s="44"/>
      <c r="AB167" s="44"/>
    </row>
    <row r="169" spans="18:28" x14ac:dyDescent="0.25">
      <c r="R169" s="43"/>
      <c r="S169" s="43"/>
      <c r="T169" s="43"/>
      <c r="U169" s="43"/>
      <c r="V169" s="43"/>
      <c r="X169" s="44"/>
      <c r="Y169" s="44"/>
      <c r="Z169" s="44"/>
      <c r="AA169" s="44"/>
      <c r="AB169" s="44"/>
    </row>
    <row r="171" spans="18:28" x14ac:dyDescent="0.25">
      <c r="R171" s="43"/>
      <c r="S171" s="43"/>
      <c r="T171" s="43"/>
      <c r="U171" s="43"/>
      <c r="V171" s="43"/>
      <c r="X171" s="44"/>
      <c r="Y171" s="44"/>
      <c r="Z171" s="44"/>
      <c r="AA171" s="44"/>
      <c r="AB171" s="44"/>
    </row>
    <row r="173" spans="18:28" x14ac:dyDescent="0.25">
      <c r="R173" s="43"/>
      <c r="S173" s="43"/>
      <c r="T173" s="43"/>
      <c r="U173" s="43"/>
      <c r="V173" s="43"/>
      <c r="X173" s="44"/>
      <c r="Y173" s="44"/>
      <c r="Z173" s="44"/>
      <c r="AA173" s="44"/>
      <c r="AB173" s="44"/>
    </row>
    <row r="175" spans="18:28" x14ac:dyDescent="0.25">
      <c r="R175" s="43"/>
      <c r="S175" s="43"/>
      <c r="T175" s="43"/>
      <c r="U175" s="43"/>
      <c r="V175" s="43"/>
      <c r="X175" s="44"/>
      <c r="Y175" s="44"/>
      <c r="Z175" s="44"/>
      <c r="AA175" s="44"/>
      <c r="AB175" s="44"/>
    </row>
    <row r="177" spans="18:28" x14ac:dyDescent="0.25">
      <c r="R177" s="43"/>
      <c r="S177" s="43"/>
      <c r="T177" s="43"/>
      <c r="U177" s="43"/>
      <c r="V177" s="43"/>
      <c r="X177" s="44"/>
      <c r="Y177" s="44"/>
      <c r="Z177" s="44"/>
      <c r="AA177" s="44"/>
      <c r="AB177" s="44"/>
    </row>
    <row r="179" spans="18:28" x14ac:dyDescent="0.25">
      <c r="R179" s="43"/>
      <c r="S179" s="43"/>
      <c r="T179" s="43"/>
      <c r="U179" s="43"/>
      <c r="V179" s="43"/>
      <c r="X179" s="44"/>
      <c r="Y179" s="44"/>
      <c r="Z179" s="44"/>
      <c r="AA179" s="44"/>
      <c r="AB179" s="44"/>
    </row>
    <row r="181" spans="18:28" x14ac:dyDescent="0.25">
      <c r="R181" s="43"/>
      <c r="S181" s="43"/>
      <c r="T181" s="43"/>
      <c r="U181" s="43"/>
      <c r="V181" s="43"/>
      <c r="X181" s="44"/>
      <c r="Y181" s="44"/>
      <c r="Z181" s="44"/>
      <c r="AA181" s="44"/>
      <c r="AB181" s="44"/>
    </row>
    <row r="183" spans="18:28" x14ac:dyDescent="0.25">
      <c r="R183" s="43"/>
      <c r="S183" s="43"/>
      <c r="T183" s="43"/>
      <c r="U183" s="43"/>
      <c r="V183" s="43"/>
      <c r="X183" s="44"/>
      <c r="Y183" s="44"/>
      <c r="Z183" s="44"/>
      <c r="AA183" s="44"/>
      <c r="AB183" s="44"/>
    </row>
    <row r="185" spans="18:28" x14ac:dyDescent="0.25">
      <c r="R185" s="43"/>
      <c r="S185" s="43"/>
      <c r="T185" s="43"/>
      <c r="U185" s="43"/>
      <c r="V185" s="43"/>
      <c r="X185" s="44"/>
      <c r="Y185" s="44"/>
      <c r="Z185" s="44"/>
      <c r="AA185" s="44"/>
      <c r="AB185" s="44"/>
    </row>
    <row r="187" spans="18:28" x14ac:dyDescent="0.25">
      <c r="R187" s="43"/>
      <c r="S187" s="43"/>
      <c r="T187" s="43"/>
      <c r="U187" s="43"/>
      <c r="V187" s="43"/>
      <c r="X187" s="44"/>
      <c r="Y187" s="44"/>
      <c r="Z187" s="44"/>
      <c r="AA187" s="44"/>
      <c r="AB187" s="44"/>
    </row>
    <row r="189" spans="18:28" x14ac:dyDescent="0.25">
      <c r="R189" s="43"/>
      <c r="S189" s="43"/>
      <c r="T189" s="43"/>
      <c r="U189" s="43"/>
      <c r="V189" s="43"/>
      <c r="X189" s="44"/>
      <c r="Y189" s="44"/>
      <c r="Z189" s="44"/>
      <c r="AA189" s="44"/>
      <c r="AB189" s="44"/>
    </row>
    <row r="191" spans="18:28" x14ac:dyDescent="0.25">
      <c r="R191" s="43"/>
      <c r="S191" s="43"/>
      <c r="T191" s="43"/>
      <c r="U191" s="43"/>
      <c r="V191" s="43"/>
      <c r="X191" s="44"/>
      <c r="Y191" s="44"/>
      <c r="Z191" s="44"/>
      <c r="AA191" s="44"/>
      <c r="AB191" s="44"/>
    </row>
    <row r="193" spans="18:28" x14ac:dyDescent="0.25">
      <c r="R193" s="43"/>
      <c r="S193" s="43"/>
      <c r="T193" s="43"/>
      <c r="U193" s="43"/>
      <c r="V193" s="43"/>
      <c r="X193" s="44"/>
      <c r="Y193" s="44"/>
      <c r="Z193" s="44"/>
      <c r="AA193" s="44"/>
      <c r="AB193" s="44"/>
    </row>
    <row r="195" spans="18:28" x14ac:dyDescent="0.25">
      <c r="R195" s="43"/>
      <c r="S195" s="43"/>
      <c r="T195" s="43"/>
      <c r="U195" s="43"/>
      <c r="V195" s="43"/>
      <c r="X195" s="44"/>
      <c r="Y195" s="44"/>
      <c r="Z195" s="44"/>
      <c r="AA195" s="44"/>
      <c r="AB195" s="44"/>
    </row>
    <row r="197" spans="18:28" x14ac:dyDescent="0.25">
      <c r="R197" s="43"/>
      <c r="S197" s="43"/>
      <c r="T197" s="43"/>
      <c r="U197" s="43"/>
      <c r="V197" s="43"/>
      <c r="X197" s="44"/>
      <c r="Y197" s="44"/>
      <c r="Z197" s="44"/>
      <c r="AA197" s="44"/>
      <c r="AB197" s="44"/>
    </row>
    <row r="199" spans="18:28" x14ac:dyDescent="0.25">
      <c r="R199" s="43"/>
      <c r="S199" s="43"/>
      <c r="T199" s="43"/>
      <c r="U199" s="43"/>
      <c r="V199" s="43"/>
      <c r="X199" s="44"/>
      <c r="Y199" s="44"/>
      <c r="Z199" s="44"/>
      <c r="AA199" s="44"/>
      <c r="AB199" s="44"/>
    </row>
    <row r="201" spans="18:28" x14ac:dyDescent="0.25">
      <c r="R201" s="43"/>
      <c r="S201" s="43"/>
      <c r="T201" s="43"/>
      <c r="U201" s="43"/>
      <c r="V201" s="43"/>
      <c r="X201" s="44"/>
      <c r="Y201" s="44"/>
      <c r="Z201" s="44"/>
      <c r="AA201" s="44"/>
      <c r="AB201" s="44"/>
    </row>
    <row r="203" spans="18:28" x14ac:dyDescent="0.25">
      <c r="R203" s="43"/>
      <c r="S203" s="43"/>
      <c r="T203" s="43"/>
      <c r="U203" s="43"/>
      <c r="V203" s="43"/>
      <c r="X203" s="44"/>
      <c r="Y203" s="44"/>
      <c r="Z203" s="44"/>
      <c r="AA203" s="44"/>
      <c r="AB203" s="44"/>
    </row>
    <row r="205" spans="18:28" x14ac:dyDescent="0.25">
      <c r="R205" s="43"/>
      <c r="S205" s="43"/>
      <c r="T205" s="43"/>
      <c r="U205" s="43"/>
      <c r="V205" s="43"/>
      <c r="X205" s="44"/>
      <c r="Y205" s="44"/>
      <c r="Z205" s="44"/>
      <c r="AA205" s="44"/>
      <c r="AB205" s="44"/>
    </row>
    <row r="207" spans="18:28" x14ac:dyDescent="0.25">
      <c r="R207" s="43"/>
      <c r="S207" s="43"/>
      <c r="T207" s="43"/>
      <c r="U207" s="43"/>
      <c r="V207" s="43"/>
      <c r="X207" s="44"/>
      <c r="Y207" s="44"/>
      <c r="Z207" s="44"/>
      <c r="AA207" s="44"/>
      <c r="AB207" s="44"/>
    </row>
    <row r="209" spans="18:28" x14ac:dyDescent="0.25">
      <c r="R209" s="43"/>
      <c r="S209" s="43"/>
      <c r="T209" s="43"/>
      <c r="U209" s="43"/>
      <c r="V209" s="43"/>
      <c r="X209" s="44"/>
      <c r="Y209" s="44"/>
      <c r="Z209" s="44"/>
      <c r="AA209" s="44"/>
      <c r="AB209" s="44"/>
    </row>
    <row r="211" spans="18:28" x14ac:dyDescent="0.25">
      <c r="R211" s="43"/>
      <c r="S211" s="43"/>
      <c r="T211" s="43"/>
      <c r="U211" s="43"/>
      <c r="V211" s="43"/>
      <c r="X211" s="44"/>
      <c r="Y211" s="44"/>
      <c r="Z211" s="44"/>
      <c r="AA211" s="44"/>
      <c r="AB211" s="44"/>
    </row>
    <row r="213" spans="18:28" x14ac:dyDescent="0.25">
      <c r="R213" s="43"/>
      <c r="S213" s="43"/>
      <c r="T213" s="43"/>
      <c r="U213" s="43"/>
      <c r="V213" s="43"/>
      <c r="X213" s="44"/>
      <c r="Y213" s="44"/>
      <c r="Z213" s="44"/>
      <c r="AA213" s="44"/>
      <c r="AB213" s="44"/>
    </row>
    <row r="215" spans="18:28" x14ac:dyDescent="0.25">
      <c r="R215" s="43"/>
      <c r="S215" s="43"/>
      <c r="T215" s="43"/>
      <c r="U215" s="43"/>
      <c r="V215" s="43"/>
      <c r="X215" s="44"/>
      <c r="Y215" s="44"/>
      <c r="Z215" s="44"/>
      <c r="AA215" s="44"/>
      <c r="AB215" s="44"/>
    </row>
    <row r="217" spans="18:28" x14ac:dyDescent="0.25">
      <c r="R217" s="43"/>
      <c r="S217" s="43"/>
      <c r="T217" s="43"/>
      <c r="U217" s="43"/>
      <c r="V217" s="43"/>
      <c r="X217" s="44"/>
      <c r="Y217" s="44"/>
      <c r="Z217" s="44"/>
      <c r="AA217" s="44"/>
      <c r="AB217" s="44"/>
    </row>
    <row r="219" spans="18:28" x14ac:dyDescent="0.25">
      <c r="R219" s="43"/>
      <c r="S219" s="43"/>
      <c r="T219" s="43"/>
      <c r="U219" s="43"/>
      <c r="V219" s="43"/>
      <c r="X219" s="44"/>
      <c r="Y219" s="44"/>
      <c r="Z219" s="44"/>
      <c r="AA219" s="44"/>
      <c r="AB219" s="44"/>
    </row>
    <row r="221" spans="18:28" x14ac:dyDescent="0.25">
      <c r="R221" s="43"/>
      <c r="S221" s="43"/>
      <c r="T221" s="43"/>
      <c r="U221" s="43"/>
      <c r="V221" s="43"/>
      <c r="X221" s="44"/>
      <c r="Y221" s="44"/>
      <c r="Z221" s="44"/>
      <c r="AA221" s="44"/>
      <c r="AB221" s="44"/>
    </row>
    <row r="223" spans="18:28" x14ac:dyDescent="0.25">
      <c r="R223" s="43"/>
      <c r="S223" s="43"/>
      <c r="T223" s="43"/>
      <c r="U223" s="43"/>
      <c r="V223" s="43"/>
      <c r="X223" s="44"/>
      <c r="Y223" s="44"/>
      <c r="Z223" s="44"/>
      <c r="AA223" s="44"/>
      <c r="AB223" s="44"/>
    </row>
    <row r="225" spans="18:28" x14ac:dyDescent="0.25">
      <c r="R225" s="43"/>
      <c r="S225" s="43"/>
      <c r="T225" s="43"/>
      <c r="U225" s="43"/>
      <c r="V225" s="43"/>
      <c r="X225" s="44"/>
      <c r="Y225" s="44"/>
      <c r="Z225" s="44"/>
      <c r="AA225" s="44"/>
      <c r="AB225" s="44"/>
    </row>
    <row r="227" spans="18:28" x14ac:dyDescent="0.25">
      <c r="R227" s="43"/>
      <c r="S227" s="43"/>
      <c r="T227" s="43"/>
      <c r="U227" s="43"/>
      <c r="V227" s="43"/>
      <c r="X227" s="44"/>
      <c r="Y227" s="44"/>
      <c r="Z227" s="44"/>
      <c r="AA227" s="44"/>
      <c r="AB227" s="44"/>
    </row>
    <row r="229" spans="18:28" x14ac:dyDescent="0.25">
      <c r="R229" s="43"/>
      <c r="S229" s="43"/>
      <c r="T229" s="43"/>
      <c r="U229" s="43"/>
      <c r="V229" s="43"/>
      <c r="X229" s="44"/>
      <c r="Y229" s="44"/>
      <c r="Z229" s="44"/>
      <c r="AA229" s="44"/>
      <c r="AB229" s="44"/>
    </row>
    <row r="231" spans="18:28" x14ac:dyDescent="0.25">
      <c r="R231" s="43"/>
      <c r="S231" s="43"/>
      <c r="T231" s="43"/>
      <c r="U231" s="43"/>
      <c r="V231" s="43"/>
      <c r="X231" s="44"/>
      <c r="Y231" s="44"/>
      <c r="Z231" s="44"/>
      <c r="AA231" s="44"/>
      <c r="AB231" s="44"/>
    </row>
    <row r="233" spans="18:28" x14ac:dyDescent="0.25">
      <c r="R233" s="43"/>
      <c r="S233" s="43"/>
      <c r="T233" s="43"/>
      <c r="U233" s="43"/>
      <c r="V233" s="43"/>
      <c r="X233" s="44"/>
      <c r="Y233" s="44"/>
      <c r="Z233" s="44"/>
      <c r="AA233" s="44"/>
      <c r="AB233" s="44"/>
    </row>
    <row r="235" spans="18:28" x14ac:dyDescent="0.25">
      <c r="R235" s="43"/>
      <c r="S235" s="43"/>
      <c r="T235" s="43"/>
      <c r="U235" s="43"/>
      <c r="V235" s="43"/>
      <c r="X235" s="44"/>
      <c r="Y235" s="44"/>
      <c r="Z235" s="44"/>
      <c r="AA235" s="44"/>
      <c r="AB235" s="44"/>
    </row>
    <row r="237" spans="18:28" x14ac:dyDescent="0.25">
      <c r="R237" s="43"/>
      <c r="S237" s="43"/>
      <c r="T237" s="43"/>
      <c r="U237" s="43"/>
      <c r="V237" s="43"/>
      <c r="X237" s="44"/>
      <c r="Y237" s="44"/>
      <c r="Z237" s="44"/>
      <c r="AA237" s="44"/>
      <c r="AB237" s="44"/>
    </row>
    <row r="239" spans="18:28" x14ac:dyDescent="0.25">
      <c r="R239" s="43"/>
      <c r="S239" s="43"/>
      <c r="T239" s="43"/>
      <c r="U239" s="43"/>
      <c r="V239" s="43"/>
      <c r="X239" s="44"/>
      <c r="Y239" s="44"/>
      <c r="Z239" s="44"/>
      <c r="AA239" s="44"/>
      <c r="AB239" s="44"/>
    </row>
    <row r="241" spans="18:28" x14ac:dyDescent="0.25">
      <c r="R241" s="43"/>
      <c r="S241" s="43"/>
      <c r="T241" s="43"/>
      <c r="U241" s="43"/>
      <c r="V241" s="43"/>
      <c r="X241" s="44"/>
      <c r="Y241" s="44"/>
      <c r="Z241" s="44"/>
      <c r="AA241" s="44"/>
      <c r="AB241" s="44"/>
    </row>
    <row r="243" spans="18:28" x14ac:dyDescent="0.25">
      <c r="R243" s="43"/>
      <c r="S243" s="43"/>
      <c r="T243" s="43"/>
      <c r="U243" s="43"/>
      <c r="V243" s="43"/>
      <c r="X243" s="44"/>
      <c r="Y243" s="44"/>
      <c r="Z243" s="44"/>
      <c r="AA243" s="44"/>
      <c r="AB243" s="44"/>
    </row>
    <row r="245" spans="18:28" x14ac:dyDescent="0.25">
      <c r="R245" s="43"/>
      <c r="S245" s="43"/>
      <c r="T245" s="43"/>
      <c r="U245" s="43"/>
      <c r="V245" s="43"/>
      <c r="X245" s="44"/>
      <c r="Y245" s="44"/>
      <c r="Z245" s="44"/>
      <c r="AA245" s="44"/>
      <c r="AB245" s="44"/>
    </row>
    <row r="247" spans="18:28" x14ac:dyDescent="0.25">
      <c r="R247" s="43"/>
      <c r="S247" s="43"/>
      <c r="T247" s="43"/>
      <c r="U247" s="43"/>
      <c r="V247" s="43"/>
      <c r="X247" s="44"/>
      <c r="Y247" s="44"/>
      <c r="Z247" s="44"/>
      <c r="AA247" s="44"/>
      <c r="AB247" s="44"/>
    </row>
    <row r="249" spans="18:28" x14ac:dyDescent="0.25">
      <c r="R249" s="43"/>
      <c r="S249" s="43"/>
      <c r="T249" s="43"/>
      <c r="U249" s="43"/>
      <c r="V249" s="43"/>
      <c r="X249" s="44"/>
      <c r="Y249" s="44"/>
      <c r="Z249" s="44"/>
      <c r="AA249" s="44"/>
      <c r="AB249" s="44"/>
    </row>
    <row r="251" spans="18:28" x14ac:dyDescent="0.25">
      <c r="R251" s="43"/>
      <c r="S251" s="43"/>
      <c r="T251" s="43"/>
      <c r="U251" s="43"/>
      <c r="V251" s="43"/>
      <c r="X251" s="44"/>
      <c r="Y251" s="44"/>
      <c r="Z251" s="44"/>
      <c r="AA251" s="44"/>
      <c r="AB251" s="44"/>
    </row>
    <row r="253" spans="18:28" x14ac:dyDescent="0.25">
      <c r="R253" s="43"/>
      <c r="S253" s="43"/>
      <c r="T253" s="43"/>
      <c r="U253" s="43"/>
      <c r="V253" s="43"/>
      <c r="X253" s="44"/>
      <c r="Y253" s="44"/>
      <c r="Z253" s="44"/>
      <c r="AA253" s="44"/>
      <c r="AB253" s="44"/>
    </row>
    <row r="255" spans="18:28" x14ac:dyDescent="0.25">
      <c r="R255" s="43"/>
      <c r="S255" s="43"/>
      <c r="T255" s="43"/>
      <c r="U255" s="43"/>
      <c r="V255" s="43"/>
      <c r="X255" s="44"/>
      <c r="Y255" s="44"/>
      <c r="Z255" s="44"/>
      <c r="AA255" s="44"/>
      <c r="AB255" s="44"/>
    </row>
    <row r="257" spans="18:28" x14ac:dyDescent="0.25">
      <c r="R257" s="43"/>
      <c r="S257" s="43"/>
      <c r="T257" s="43"/>
      <c r="U257" s="43"/>
      <c r="V257" s="43"/>
      <c r="X257" s="44"/>
      <c r="Y257" s="44"/>
      <c r="Z257" s="44"/>
      <c r="AA257" s="44"/>
      <c r="AB257" s="44"/>
    </row>
    <row r="259" spans="18:28" x14ac:dyDescent="0.25">
      <c r="R259" s="43"/>
      <c r="S259" s="43"/>
      <c r="T259" s="43"/>
      <c r="U259" s="43"/>
      <c r="V259" s="43"/>
      <c r="X259" s="44"/>
      <c r="Y259" s="44"/>
      <c r="Z259" s="44"/>
      <c r="AA259" s="44"/>
      <c r="AB259" s="44"/>
    </row>
    <row r="261" spans="18:28" x14ac:dyDescent="0.25">
      <c r="R261" s="43"/>
      <c r="S261" s="43"/>
      <c r="T261" s="43"/>
      <c r="U261" s="43"/>
      <c r="V261" s="43"/>
      <c r="X261" s="44"/>
      <c r="Y261" s="44"/>
      <c r="Z261" s="44"/>
      <c r="AA261" s="44"/>
      <c r="AB261" s="44"/>
    </row>
    <row r="263" spans="18:28" x14ac:dyDescent="0.25">
      <c r="R263" s="43"/>
      <c r="S263" s="43"/>
      <c r="T263" s="43"/>
      <c r="U263" s="43"/>
      <c r="V263" s="43"/>
      <c r="X263" s="44"/>
      <c r="Y263" s="44"/>
      <c r="Z263" s="44"/>
      <c r="AA263" s="44"/>
      <c r="AB263" s="44"/>
    </row>
    <row r="265" spans="18:28" x14ac:dyDescent="0.25">
      <c r="R265" s="43"/>
      <c r="S265" s="43"/>
      <c r="T265" s="43"/>
      <c r="U265" s="43"/>
      <c r="V265" s="43"/>
      <c r="X265" s="44"/>
      <c r="Y265" s="44"/>
      <c r="Z265" s="44"/>
      <c r="AA265" s="44"/>
      <c r="AB265" s="44"/>
    </row>
    <row r="267" spans="18:28" x14ac:dyDescent="0.25">
      <c r="R267" s="43"/>
      <c r="S267" s="43"/>
      <c r="T267" s="43"/>
      <c r="U267" s="43"/>
      <c r="V267" s="43"/>
      <c r="X267" s="44"/>
      <c r="Y267" s="44"/>
      <c r="Z267" s="44"/>
      <c r="AA267" s="44"/>
      <c r="AB267" s="44"/>
    </row>
    <row r="269" spans="18:28" x14ac:dyDescent="0.25">
      <c r="R269" s="43"/>
      <c r="S269" s="43"/>
      <c r="T269" s="43"/>
      <c r="U269" s="43"/>
      <c r="V269" s="43"/>
      <c r="X269" s="44"/>
      <c r="Y269" s="44"/>
      <c r="Z269" s="44"/>
      <c r="AA269" s="44"/>
      <c r="AB269" s="44"/>
    </row>
    <row r="271" spans="18:28" x14ac:dyDescent="0.25">
      <c r="R271" s="43"/>
      <c r="S271" s="43"/>
      <c r="T271" s="43"/>
      <c r="U271" s="43"/>
      <c r="V271" s="43"/>
      <c r="X271" s="44"/>
      <c r="Y271" s="44"/>
      <c r="Z271" s="44"/>
      <c r="AA271" s="44"/>
      <c r="AB271" s="44"/>
    </row>
    <row r="273" spans="18:28" x14ac:dyDescent="0.25">
      <c r="R273" s="43"/>
      <c r="S273" s="43"/>
      <c r="T273" s="43"/>
      <c r="U273" s="43"/>
      <c r="V273" s="43"/>
      <c r="X273" s="44"/>
      <c r="Y273" s="44"/>
      <c r="Z273" s="44"/>
      <c r="AA273" s="44"/>
      <c r="AB273" s="44"/>
    </row>
    <row r="275" spans="18:28" x14ac:dyDescent="0.25">
      <c r="R275" s="43"/>
      <c r="S275" s="43"/>
      <c r="T275" s="43"/>
      <c r="U275" s="43"/>
      <c r="V275" s="43"/>
      <c r="X275" s="44"/>
      <c r="Y275" s="44"/>
      <c r="Z275" s="44"/>
      <c r="AA275" s="44"/>
      <c r="AB275" s="44"/>
    </row>
    <row r="277" spans="18:28" x14ac:dyDescent="0.25">
      <c r="R277" s="43"/>
      <c r="S277" s="43"/>
      <c r="T277" s="43"/>
      <c r="U277" s="43"/>
      <c r="V277" s="43"/>
      <c r="X277" s="44"/>
      <c r="Y277" s="44"/>
      <c r="Z277" s="44"/>
      <c r="AA277" s="44"/>
      <c r="AB277" s="44"/>
    </row>
    <row r="279" spans="18:28" x14ac:dyDescent="0.25">
      <c r="R279" s="43"/>
      <c r="S279" s="43"/>
      <c r="T279" s="43"/>
      <c r="U279" s="43"/>
      <c r="V279" s="43"/>
      <c r="X279" s="44"/>
      <c r="Y279" s="44"/>
      <c r="Z279" s="44"/>
      <c r="AA279" s="44"/>
      <c r="AB279" s="44"/>
    </row>
    <row r="281" spans="18:28" x14ac:dyDescent="0.25">
      <c r="R281" s="43"/>
      <c r="S281" s="43"/>
      <c r="T281" s="43"/>
      <c r="U281" s="43"/>
      <c r="V281" s="43"/>
      <c r="X281" s="44"/>
      <c r="Y281" s="44"/>
      <c r="Z281" s="44"/>
      <c r="AA281" s="44"/>
      <c r="AB281" s="44"/>
    </row>
    <row r="283" spans="18:28" x14ac:dyDescent="0.25">
      <c r="R283" s="43"/>
      <c r="S283" s="43"/>
      <c r="T283" s="43"/>
      <c r="U283" s="43"/>
      <c r="V283" s="43"/>
      <c r="X283" s="44"/>
      <c r="Y283" s="44"/>
      <c r="Z283" s="44"/>
      <c r="AA283" s="44"/>
      <c r="AB283" s="44"/>
    </row>
    <row r="285" spans="18:28" x14ac:dyDescent="0.25">
      <c r="R285" s="43"/>
      <c r="S285" s="43"/>
      <c r="T285" s="43"/>
      <c r="U285" s="43"/>
      <c r="V285" s="43"/>
      <c r="X285" s="44"/>
      <c r="Y285" s="44"/>
      <c r="Z285" s="44"/>
      <c r="AA285" s="44"/>
      <c r="AB285" s="44"/>
    </row>
    <row r="287" spans="18:28" x14ac:dyDescent="0.25">
      <c r="R287" s="43"/>
      <c r="S287" s="43"/>
      <c r="T287" s="43"/>
      <c r="U287" s="43"/>
      <c r="V287" s="43"/>
      <c r="X287" s="44"/>
      <c r="Y287" s="44"/>
      <c r="Z287" s="44"/>
      <c r="AA287" s="44"/>
      <c r="AB287" s="44"/>
    </row>
    <row r="289" spans="18:28" x14ac:dyDescent="0.25">
      <c r="R289" s="43"/>
      <c r="S289" s="43"/>
      <c r="T289" s="43"/>
      <c r="U289" s="43"/>
      <c r="V289" s="43"/>
      <c r="X289" s="44"/>
      <c r="Y289" s="44"/>
      <c r="Z289" s="44"/>
      <c r="AA289" s="44"/>
      <c r="AB289" s="44"/>
    </row>
    <row r="291" spans="18:28" x14ac:dyDescent="0.25">
      <c r="R291" s="43"/>
      <c r="S291" s="43"/>
      <c r="T291" s="43"/>
      <c r="U291" s="43"/>
      <c r="V291" s="43"/>
      <c r="X291" s="44"/>
      <c r="Y291" s="44"/>
      <c r="Z291" s="44"/>
      <c r="AA291" s="44"/>
      <c r="AB291" s="44"/>
    </row>
    <row r="293" spans="18:28" x14ac:dyDescent="0.25">
      <c r="R293" s="43"/>
      <c r="S293" s="43"/>
      <c r="T293" s="43"/>
      <c r="U293" s="43"/>
      <c r="V293" s="43"/>
      <c r="X293" s="44"/>
      <c r="Y293" s="44"/>
      <c r="Z293" s="44"/>
      <c r="AA293" s="44"/>
      <c r="AB293" s="44"/>
    </row>
    <row r="295" spans="18:28" x14ac:dyDescent="0.25">
      <c r="R295" s="43"/>
      <c r="S295" s="43"/>
      <c r="T295" s="43"/>
      <c r="U295" s="43"/>
      <c r="V295" s="43"/>
      <c r="X295" s="44"/>
      <c r="Y295" s="44"/>
      <c r="Z295" s="44"/>
      <c r="AA295" s="44"/>
      <c r="AB295" s="44"/>
    </row>
    <row r="297" spans="18:28" x14ac:dyDescent="0.25">
      <c r="R297" s="43"/>
      <c r="S297" s="43"/>
      <c r="T297" s="43"/>
      <c r="U297" s="43"/>
      <c r="V297" s="43"/>
      <c r="X297" s="44"/>
      <c r="Y297" s="44"/>
      <c r="Z297" s="44"/>
      <c r="AA297" s="44"/>
      <c r="AB297" s="44"/>
    </row>
    <row r="299" spans="18:28" x14ac:dyDescent="0.25">
      <c r="R299" s="43"/>
      <c r="S299" s="43"/>
      <c r="T299" s="43"/>
      <c r="U299" s="43"/>
      <c r="V299" s="43"/>
      <c r="X299" s="44"/>
      <c r="Y299" s="44"/>
      <c r="Z299" s="44"/>
      <c r="AA299" s="44"/>
      <c r="AB299" s="44"/>
    </row>
    <row r="301" spans="18:28" x14ac:dyDescent="0.25">
      <c r="R301" s="43"/>
      <c r="S301" s="43"/>
      <c r="T301" s="43"/>
      <c r="U301" s="43"/>
      <c r="V301" s="43"/>
      <c r="X301" s="44"/>
      <c r="Y301" s="44"/>
      <c r="Z301" s="44"/>
      <c r="AA301" s="44"/>
      <c r="AB301" s="44"/>
    </row>
    <row r="303" spans="18:28" x14ac:dyDescent="0.25">
      <c r="R303" s="43"/>
      <c r="S303" s="43"/>
      <c r="T303" s="43"/>
      <c r="U303" s="43"/>
      <c r="V303" s="43"/>
      <c r="X303" s="44"/>
      <c r="Y303" s="44"/>
      <c r="Z303" s="44"/>
      <c r="AA303" s="44"/>
      <c r="AB303" s="44"/>
    </row>
    <row r="305" spans="18:28" x14ac:dyDescent="0.25">
      <c r="R305" s="43"/>
      <c r="S305" s="43"/>
      <c r="T305" s="43"/>
      <c r="U305" s="43"/>
      <c r="V305" s="43"/>
      <c r="X305" s="44"/>
      <c r="Y305" s="44"/>
      <c r="Z305" s="44"/>
      <c r="AA305" s="44"/>
      <c r="AB305" s="44"/>
    </row>
    <row r="307" spans="18:28" x14ac:dyDescent="0.25">
      <c r="R307" s="43"/>
      <c r="S307" s="43"/>
      <c r="T307" s="43"/>
      <c r="U307" s="43"/>
      <c r="V307" s="43"/>
      <c r="X307" s="44"/>
      <c r="Y307" s="44"/>
      <c r="Z307" s="44"/>
      <c r="AA307" s="44"/>
      <c r="AB307" s="44"/>
    </row>
    <row r="309" spans="18:28" x14ac:dyDescent="0.25">
      <c r="R309" s="43"/>
      <c r="S309" s="43"/>
      <c r="T309" s="43"/>
      <c r="U309" s="43"/>
      <c r="V309" s="43"/>
      <c r="X309" s="44"/>
      <c r="Y309" s="44"/>
      <c r="Z309" s="44"/>
      <c r="AA309" s="44"/>
      <c r="AB309" s="44"/>
    </row>
    <row r="311" spans="18:28" x14ac:dyDescent="0.25">
      <c r="R311" s="43"/>
      <c r="S311" s="43"/>
      <c r="T311" s="43"/>
      <c r="U311" s="43"/>
      <c r="V311" s="43"/>
      <c r="X311" s="44"/>
      <c r="Y311" s="44"/>
      <c r="Z311" s="44"/>
      <c r="AA311" s="44"/>
      <c r="AB311" s="44"/>
    </row>
    <row r="313" spans="18:28" x14ac:dyDescent="0.25">
      <c r="R313" s="43"/>
      <c r="S313" s="43"/>
      <c r="T313" s="43"/>
      <c r="U313" s="43"/>
      <c r="V313" s="43"/>
      <c r="X313" s="44"/>
      <c r="Y313" s="44"/>
      <c r="Z313" s="44"/>
      <c r="AA313" s="44"/>
      <c r="AB313" s="44"/>
    </row>
    <row r="315" spans="18:28" x14ac:dyDescent="0.25">
      <c r="R315" s="43"/>
      <c r="S315" s="43"/>
      <c r="T315" s="43"/>
      <c r="U315" s="43"/>
      <c r="V315" s="43"/>
      <c r="X315" s="44"/>
      <c r="Y315" s="44"/>
      <c r="Z315" s="44"/>
      <c r="AA315" s="44"/>
      <c r="AB315" s="44"/>
    </row>
    <row r="317" spans="18:28" x14ac:dyDescent="0.25">
      <c r="R317" s="43"/>
      <c r="S317" s="43"/>
      <c r="T317" s="43"/>
      <c r="U317" s="43"/>
      <c r="V317" s="43"/>
      <c r="X317" s="44"/>
      <c r="Y317" s="44"/>
      <c r="Z317" s="44"/>
      <c r="AA317" s="44"/>
      <c r="AB317" s="44"/>
    </row>
    <row r="319" spans="18:28" x14ac:dyDescent="0.25">
      <c r="R319" s="43"/>
      <c r="S319" s="43"/>
      <c r="T319" s="43"/>
      <c r="U319" s="43"/>
      <c r="V319" s="43"/>
      <c r="X319" s="44"/>
      <c r="Y319" s="44"/>
      <c r="Z319" s="44"/>
      <c r="AA319" s="44"/>
      <c r="AB319" s="44"/>
    </row>
    <row r="321" spans="18:28" x14ac:dyDescent="0.25">
      <c r="R321" s="43"/>
      <c r="S321" s="43"/>
      <c r="T321" s="43"/>
      <c r="U321" s="43"/>
      <c r="V321" s="43"/>
      <c r="X321" s="44"/>
      <c r="Y321" s="44"/>
      <c r="Z321" s="44"/>
      <c r="AA321" s="44"/>
      <c r="AB321" s="44"/>
    </row>
    <row r="323" spans="18:28" x14ac:dyDescent="0.25">
      <c r="R323" s="43"/>
      <c r="S323" s="43"/>
      <c r="T323" s="43"/>
      <c r="U323" s="43"/>
      <c r="V323" s="43"/>
      <c r="X323" s="44"/>
      <c r="Y323" s="44"/>
      <c r="Z323" s="44"/>
      <c r="AA323" s="44"/>
      <c r="AB323" s="44"/>
    </row>
    <row r="325" spans="18:28" x14ac:dyDescent="0.25">
      <c r="R325" s="43"/>
      <c r="S325" s="43"/>
      <c r="T325" s="43"/>
      <c r="U325" s="43"/>
      <c r="V325" s="43"/>
      <c r="X325" s="44"/>
      <c r="Y325" s="44"/>
      <c r="Z325" s="44"/>
      <c r="AA325" s="44"/>
      <c r="AB325" s="44"/>
    </row>
    <row r="327" spans="18:28" x14ac:dyDescent="0.25">
      <c r="R327" s="43"/>
      <c r="S327" s="43"/>
      <c r="T327" s="43"/>
      <c r="U327" s="43"/>
      <c r="V327" s="43"/>
      <c r="X327" s="44"/>
      <c r="Y327" s="44"/>
      <c r="Z327" s="44"/>
      <c r="AA327" s="44"/>
      <c r="AB327" s="44"/>
    </row>
    <row r="329" spans="18:28" x14ac:dyDescent="0.25">
      <c r="R329" s="43"/>
      <c r="S329" s="43"/>
      <c r="T329" s="43"/>
      <c r="U329" s="43"/>
      <c r="V329" s="43"/>
      <c r="X329" s="44"/>
      <c r="Y329" s="44"/>
      <c r="Z329" s="44"/>
      <c r="AA329" s="44"/>
      <c r="AB329" s="44"/>
    </row>
    <row r="331" spans="18:28" x14ac:dyDescent="0.25">
      <c r="R331" s="43"/>
      <c r="S331" s="43"/>
      <c r="T331" s="43"/>
      <c r="U331" s="43"/>
      <c r="V331" s="43"/>
      <c r="X331" s="44"/>
      <c r="Y331" s="44"/>
      <c r="Z331" s="44"/>
      <c r="AA331" s="44"/>
      <c r="AB331" s="44"/>
    </row>
    <row r="333" spans="18:28" x14ac:dyDescent="0.25">
      <c r="R333" s="43"/>
      <c r="S333" s="43"/>
      <c r="T333" s="43"/>
      <c r="U333" s="43"/>
      <c r="V333" s="43"/>
      <c r="X333" s="44"/>
      <c r="Y333" s="44"/>
      <c r="Z333" s="44"/>
      <c r="AA333" s="44"/>
      <c r="AB333" s="44"/>
    </row>
    <row r="335" spans="18:28" x14ac:dyDescent="0.25">
      <c r="R335" s="43"/>
      <c r="S335" s="43"/>
      <c r="T335" s="43"/>
      <c r="U335" s="43"/>
      <c r="V335" s="43"/>
      <c r="X335" s="44"/>
      <c r="Y335" s="44"/>
      <c r="Z335" s="44"/>
      <c r="AA335" s="44"/>
      <c r="AB335" s="44"/>
    </row>
    <row r="337" spans="18:28" x14ac:dyDescent="0.25">
      <c r="R337" s="43"/>
      <c r="S337" s="43"/>
      <c r="T337" s="43"/>
      <c r="U337" s="43"/>
      <c r="V337" s="43"/>
      <c r="X337" s="44"/>
      <c r="Y337" s="44"/>
      <c r="Z337" s="44"/>
      <c r="AA337" s="44"/>
      <c r="AB337" s="44"/>
    </row>
    <row r="339" spans="18:28" x14ac:dyDescent="0.25">
      <c r="R339" s="43"/>
      <c r="S339" s="43"/>
      <c r="T339" s="43"/>
      <c r="U339" s="43"/>
      <c r="V339" s="43"/>
      <c r="X339" s="44"/>
      <c r="Y339" s="44"/>
      <c r="Z339" s="44"/>
      <c r="AA339" s="44"/>
      <c r="AB339" s="44"/>
    </row>
    <row r="341" spans="18:28" x14ac:dyDescent="0.25">
      <c r="R341" s="43"/>
      <c r="S341" s="43"/>
      <c r="T341" s="43"/>
      <c r="U341" s="43"/>
      <c r="V341" s="43"/>
      <c r="X341" s="44"/>
      <c r="Y341" s="44"/>
      <c r="Z341" s="44"/>
      <c r="AA341" s="44"/>
      <c r="AB341" s="44"/>
    </row>
    <row r="343" spans="18:28" x14ac:dyDescent="0.25">
      <c r="R343" s="43"/>
      <c r="S343" s="43"/>
      <c r="T343" s="43"/>
      <c r="U343" s="43"/>
      <c r="V343" s="43"/>
      <c r="X343" s="44"/>
      <c r="Y343" s="44"/>
      <c r="Z343" s="44"/>
      <c r="AA343" s="44"/>
      <c r="AB343" s="44"/>
    </row>
    <row r="345" spans="18:28" x14ac:dyDescent="0.25">
      <c r="R345" s="43"/>
      <c r="S345" s="43"/>
      <c r="T345" s="43"/>
      <c r="U345" s="43"/>
      <c r="V345" s="43"/>
      <c r="X345" s="44"/>
      <c r="Y345" s="44"/>
      <c r="Z345" s="44"/>
      <c r="AA345" s="44"/>
      <c r="AB345" s="44"/>
    </row>
    <row r="347" spans="18:28" x14ac:dyDescent="0.25">
      <c r="R347" s="43"/>
      <c r="S347" s="43"/>
      <c r="T347" s="43"/>
      <c r="U347" s="43"/>
      <c r="V347" s="43"/>
      <c r="X347" s="44"/>
      <c r="Y347" s="44"/>
      <c r="Z347" s="44"/>
      <c r="AA347" s="44"/>
      <c r="AB347" s="44"/>
    </row>
    <row r="349" spans="18:28" x14ac:dyDescent="0.25">
      <c r="R349" s="43"/>
      <c r="S349" s="43"/>
      <c r="T349" s="43"/>
      <c r="U349" s="43"/>
      <c r="V349" s="43"/>
      <c r="X349" s="44"/>
      <c r="Y349" s="44"/>
      <c r="Z349" s="44"/>
      <c r="AA349" s="44"/>
      <c r="AB349" s="44"/>
    </row>
    <row r="351" spans="18:28" x14ac:dyDescent="0.25">
      <c r="R351" s="43"/>
      <c r="S351" s="43"/>
      <c r="T351" s="43"/>
      <c r="U351" s="43"/>
      <c r="V351" s="43"/>
      <c r="X351" s="44"/>
      <c r="Y351" s="44"/>
      <c r="Z351" s="44"/>
      <c r="AA351" s="44"/>
      <c r="AB351" s="44"/>
    </row>
    <row r="353" spans="18:28" x14ac:dyDescent="0.25">
      <c r="R353" s="43"/>
      <c r="S353" s="43"/>
      <c r="T353" s="43"/>
      <c r="U353" s="43"/>
      <c r="V353" s="43"/>
      <c r="X353" s="44"/>
      <c r="Y353" s="44"/>
      <c r="Z353" s="44"/>
      <c r="AA353" s="44"/>
      <c r="AB353" s="44"/>
    </row>
    <row r="355" spans="18:28" x14ac:dyDescent="0.25">
      <c r="R355" s="43"/>
      <c r="S355" s="43"/>
      <c r="T355" s="43"/>
      <c r="U355" s="43"/>
      <c r="V355" s="43"/>
      <c r="X355" s="44"/>
      <c r="Y355" s="44"/>
      <c r="Z355" s="44"/>
      <c r="AA355" s="44"/>
      <c r="AB355" s="44"/>
    </row>
    <row r="357" spans="18:28" x14ac:dyDescent="0.25">
      <c r="R357" s="43"/>
      <c r="S357" s="43"/>
      <c r="T357" s="43"/>
      <c r="U357" s="43"/>
      <c r="V357" s="43"/>
      <c r="X357" s="44"/>
      <c r="Y357" s="44"/>
      <c r="Z357" s="44"/>
      <c r="AA357" s="44"/>
      <c r="AB357" s="44"/>
    </row>
    <row r="359" spans="18:28" x14ac:dyDescent="0.25">
      <c r="R359" s="43"/>
      <c r="S359" s="43"/>
      <c r="T359" s="43"/>
      <c r="U359" s="43"/>
      <c r="V359" s="43"/>
      <c r="X359" s="44"/>
      <c r="Y359" s="44"/>
      <c r="Z359" s="44"/>
      <c r="AA359" s="44"/>
      <c r="AB359" s="44"/>
    </row>
    <row r="361" spans="18:28" x14ac:dyDescent="0.25">
      <c r="R361" s="43"/>
      <c r="S361" s="43"/>
      <c r="T361" s="43"/>
      <c r="U361" s="43"/>
      <c r="V361" s="43"/>
      <c r="X361" s="44"/>
      <c r="Y361" s="44"/>
      <c r="Z361" s="44"/>
      <c r="AA361" s="44"/>
      <c r="AB361" s="44"/>
    </row>
    <row r="363" spans="18:28" x14ac:dyDescent="0.25">
      <c r="R363" s="43"/>
      <c r="S363" s="43"/>
      <c r="T363" s="43"/>
      <c r="U363" s="43"/>
      <c r="V363" s="43"/>
      <c r="X363" s="44"/>
      <c r="Y363" s="44"/>
      <c r="Z363" s="44"/>
      <c r="AA363" s="44"/>
      <c r="AB363" s="44"/>
    </row>
    <row r="365" spans="18:28" x14ac:dyDescent="0.25">
      <c r="R365" s="43"/>
      <c r="S365" s="43"/>
      <c r="T365" s="43"/>
      <c r="U365" s="43"/>
      <c r="V365" s="43"/>
      <c r="X365" s="44"/>
      <c r="Y365" s="44"/>
      <c r="Z365" s="44"/>
      <c r="AA365" s="44"/>
      <c r="AB365" s="44"/>
    </row>
    <row r="367" spans="18:28" x14ac:dyDescent="0.25">
      <c r="R367" s="43"/>
      <c r="S367" s="43"/>
      <c r="T367" s="43"/>
      <c r="U367" s="43"/>
      <c r="V367" s="43"/>
      <c r="X367" s="44"/>
      <c r="Y367" s="44"/>
      <c r="Z367" s="44"/>
      <c r="AA367" s="44"/>
      <c r="AB367" s="44"/>
    </row>
    <row r="369" spans="18:28" x14ac:dyDescent="0.25">
      <c r="R369" s="43"/>
      <c r="S369" s="43"/>
      <c r="T369" s="43"/>
      <c r="U369" s="43"/>
      <c r="V369" s="43"/>
      <c r="X369" s="44"/>
      <c r="Y369" s="44"/>
      <c r="Z369" s="44"/>
      <c r="AA369" s="44"/>
      <c r="AB369" s="44"/>
    </row>
    <row r="371" spans="18:28" x14ac:dyDescent="0.25">
      <c r="R371" s="43"/>
      <c r="S371" s="43"/>
      <c r="T371" s="43"/>
      <c r="U371" s="43"/>
      <c r="V371" s="43"/>
      <c r="X371" s="44"/>
      <c r="Y371" s="44"/>
      <c r="Z371" s="44"/>
      <c r="AA371" s="44"/>
      <c r="AB371" s="44"/>
    </row>
    <row r="373" spans="18:28" x14ac:dyDescent="0.25">
      <c r="R373" s="43"/>
      <c r="S373" s="43"/>
      <c r="T373" s="43"/>
      <c r="U373" s="43"/>
      <c r="V373" s="43"/>
      <c r="X373" s="44"/>
      <c r="Y373" s="44"/>
      <c r="Z373" s="44"/>
      <c r="AA373" s="44"/>
      <c r="AB373" s="44"/>
    </row>
    <row r="375" spans="18:28" x14ac:dyDescent="0.25">
      <c r="R375" s="43"/>
      <c r="S375" s="43"/>
      <c r="T375" s="43"/>
      <c r="U375" s="43"/>
      <c r="V375" s="43"/>
      <c r="X375" s="44"/>
      <c r="Y375" s="44"/>
      <c r="Z375" s="44"/>
      <c r="AA375" s="44"/>
      <c r="AB375" s="44"/>
    </row>
    <row r="377" spans="18:28" x14ac:dyDescent="0.25">
      <c r="R377" s="43"/>
      <c r="S377" s="43"/>
      <c r="T377" s="43"/>
      <c r="U377" s="43"/>
      <c r="V377" s="43"/>
      <c r="X377" s="44"/>
      <c r="Y377" s="44"/>
      <c r="Z377" s="44"/>
      <c r="AA377" s="44"/>
      <c r="AB377" s="44"/>
    </row>
    <row r="379" spans="18:28" x14ac:dyDescent="0.25">
      <c r="R379" s="43"/>
      <c r="S379" s="43"/>
      <c r="T379" s="43"/>
      <c r="U379" s="43"/>
      <c r="V379" s="43"/>
      <c r="X379" s="44"/>
      <c r="Y379" s="44"/>
      <c r="Z379" s="44"/>
      <c r="AA379" s="44"/>
      <c r="AB379" s="44"/>
    </row>
    <row r="381" spans="18:28" x14ac:dyDescent="0.25">
      <c r="R381" s="43"/>
      <c r="S381" s="43"/>
      <c r="T381" s="43"/>
      <c r="U381" s="43"/>
      <c r="V381" s="43"/>
      <c r="X381" s="44"/>
      <c r="Y381" s="44"/>
      <c r="Z381" s="44"/>
      <c r="AA381" s="44"/>
      <c r="AB381" s="44"/>
    </row>
    <row r="383" spans="18:28" x14ac:dyDescent="0.25">
      <c r="R383" s="43"/>
      <c r="S383" s="43"/>
      <c r="T383" s="43"/>
      <c r="U383" s="43"/>
      <c r="V383" s="43"/>
      <c r="X383" s="44"/>
      <c r="Y383" s="44"/>
      <c r="Z383" s="44"/>
      <c r="AA383" s="44"/>
      <c r="AB383" s="44"/>
    </row>
    <row r="385" spans="18:28" x14ac:dyDescent="0.25">
      <c r="R385" s="43"/>
      <c r="S385" s="43"/>
      <c r="T385" s="43"/>
      <c r="U385" s="43"/>
      <c r="V385" s="43"/>
      <c r="X385" s="44"/>
      <c r="Y385" s="44"/>
      <c r="Z385" s="44"/>
      <c r="AA385" s="44"/>
      <c r="AB385" s="44"/>
    </row>
    <row r="387" spans="18:28" x14ac:dyDescent="0.25">
      <c r="R387" s="43"/>
      <c r="S387" s="43"/>
      <c r="T387" s="43"/>
      <c r="U387" s="43"/>
      <c r="V387" s="43"/>
      <c r="X387" s="44"/>
      <c r="Y387" s="44"/>
      <c r="Z387" s="44"/>
      <c r="AA387" s="44"/>
      <c r="AB387" s="44"/>
    </row>
    <row r="389" spans="18:28" x14ac:dyDescent="0.25">
      <c r="R389" s="43"/>
      <c r="S389" s="43"/>
      <c r="T389" s="43"/>
      <c r="U389" s="43"/>
      <c r="V389" s="43"/>
      <c r="X389" s="44"/>
      <c r="Y389" s="44"/>
      <c r="Z389" s="44"/>
      <c r="AA389" s="44"/>
      <c r="AB389" s="44"/>
    </row>
    <row r="391" spans="18:28" x14ac:dyDescent="0.25">
      <c r="R391" s="43"/>
      <c r="S391" s="43"/>
      <c r="T391" s="43"/>
      <c r="U391" s="43"/>
      <c r="V391" s="43"/>
      <c r="X391" s="44"/>
      <c r="Y391" s="44"/>
      <c r="Z391" s="44"/>
      <c r="AA391" s="44"/>
      <c r="AB391" s="44"/>
    </row>
    <row r="393" spans="18:28" x14ac:dyDescent="0.25">
      <c r="R393" s="43"/>
      <c r="S393" s="43"/>
      <c r="T393" s="43"/>
      <c r="U393" s="43"/>
      <c r="V393" s="43"/>
      <c r="X393" s="44"/>
      <c r="Y393" s="44"/>
      <c r="Z393" s="44"/>
      <c r="AA393" s="44"/>
      <c r="AB393" s="44"/>
    </row>
    <row r="395" spans="18:28" x14ac:dyDescent="0.25">
      <c r="R395" s="43"/>
      <c r="S395" s="43"/>
      <c r="T395" s="43"/>
      <c r="U395" s="43"/>
      <c r="V395" s="43"/>
      <c r="X395" s="44"/>
      <c r="Y395" s="44"/>
      <c r="Z395" s="44"/>
      <c r="AA395" s="44"/>
      <c r="AB395" s="44"/>
    </row>
    <row r="397" spans="18:28" x14ac:dyDescent="0.25">
      <c r="R397" s="43"/>
      <c r="S397" s="43"/>
      <c r="T397" s="43"/>
      <c r="U397" s="43"/>
      <c r="V397" s="43"/>
      <c r="X397" s="44"/>
      <c r="Y397" s="44"/>
      <c r="Z397" s="44"/>
      <c r="AA397" s="44"/>
      <c r="AB397" s="44"/>
    </row>
    <row r="399" spans="18:28" x14ac:dyDescent="0.25">
      <c r="R399" s="43"/>
      <c r="S399" s="43"/>
      <c r="T399" s="43"/>
      <c r="U399" s="43"/>
      <c r="V399" s="43"/>
      <c r="X399" s="44"/>
      <c r="Y399" s="44"/>
      <c r="Z399" s="44"/>
      <c r="AA399" s="44"/>
      <c r="AB399" s="44"/>
    </row>
    <row r="401" spans="18:28" x14ac:dyDescent="0.25">
      <c r="R401" s="43"/>
      <c r="S401" s="43"/>
      <c r="T401" s="43"/>
      <c r="U401" s="43"/>
      <c r="V401" s="43"/>
      <c r="X401" s="44"/>
      <c r="Y401" s="44"/>
      <c r="Z401" s="44"/>
      <c r="AA401" s="44"/>
      <c r="AB401" s="44"/>
    </row>
    <row r="403" spans="18:28" x14ac:dyDescent="0.25">
      <c r="R403" s="43"/>
      <c r="S403" s="43"/>
      <c r="T403" s="43"/>
      <c r="U403" s="43"/>
      <c r="V403" s="43"/>
      <c r="X403" s="44"/>
      <c r="Y403" s="44"/>
      <c r="Z403" s="44"/>
      <c r="AA403" s="44"/>
      <c r="AB403" s="44"/>
    </row>
  </sheetData>
  <mergeCells count="4">
    <mergeCell ref="C1:L1"/>
    <mergeCell ref="Q2:V2"/>
    <mergeCell ref="X2:AB2"/>
    <mergeCell ref="AD2:AH2"/>
  </mergeCells>
  <conditionalFormatting sqref="AD4:AH403">
    <cfRule type="notContainsBlanks" dxfId="0" priority="1">
      <formula>LEN(TRIM(AD4))&gt;0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2"/>
  <sheetViews>
    <sheetView topLeftCell="A391" workbookViewId="0">
      <selection activeCell="B418" sqref="B418"/>
    </sheetView>
  </sheetViews>
  <sheetFormatPr defaultRowHeight="15" x14ac:dyDescent="0.25"/>
  <cols>
    <col min="2" max="3" width="16.42578125" bestFit="1" customWidth="1"/>
    <col min="4" max="4" width="16.42578125" customWidth="1"/>
    <col min="5" max="5" width="10.5703125" customWidth="1"/>
    <col min="13" max="13" width="10.42578125" customWidth="1"/>
    <col min="14" max="16" width="9.5703125" bestFit="1" customWidth="1"/>
  </cols>
  <sheetData>
    <row r="2" spans="1:16" ht="18" x14ac:dyDescent="0.35">
      <c r="A2" t="s">
        <v>442</v>
      </c>
      <c r="B2" t="s">
        <v>443</v>
      </c>
      <c r="C2" t="s">
        <v>444</v>
      </c>
      <c r="D2" t="s">
        <v>445</v>
      </c>
      <c r="E2" t="s">
        <v>450</v>
      </c>
      <c r="F2" t="s">
        <v>446</v>
      </c>
      <c r="G2" t="s">
        <v>447</v>
      </c>
      <c r="H2" t="s">
        <v>448</v>
      </c>
      <c r="I2" t="s">
        <v>449</v>
      </c>
      <c r="J2" s="1" t="s">
        <v>487</v>
      </c>
      <c r="K2" s="1" t="s">
        <v>496</v>
      </c>
      <c r="L2" s="55" t="s">
        <v>489</v>
      </c>
      <c r="M2" s="55" t="s">
        <v>490</v>
      </c>
      <c r="N2" s="55" t="s">
        <v>491</v>
      </c>
      <c r="O2" s="55" t="s">
        <v>492</v>
      </c>
      <c r="P2" s="55" t="s">
        <v>493</v>
      </c>
    </row>
    <row r="3" spans="1:16" x14ac:dyDescent="0.25">
      <c r="J3" s="1" t="s">
        <v>488</v>
      </c>
      <c r="K3" s="1"/>
      <c r="L3" s="55" t="s">
        <v>494</v>
      </c>
      <c r="M3" s="55" t="s">
        <v>495</v>
      </c>
      <c r="N3" s="55" t="s">
        <v>495</v>
      </c>
      <c r="O3" s="55" t="s">
        <v>494</v>
      </c>
      <c r="P3" s="55" t="s">
        <v>494</v>
      </c>
    </row>
    <row r="4" spans="1:16" x14ac:dyDescent="0.25">
      <c r="B4" t="s">
        <v>132</v>
      </c>
      <c r="C4" t="s">
        <v>132</v>
      </c>
      <c r="D4">
        <f>E4*100</f>
        <v>1185</v>
      </c>
      <c r="E4">
        <v>11.85</v>
      </c>
      <c r="F4">
        <v>100</v>
      </c>
      <c r="G4">
        <v>50</v>
      </c>
      <c r="H4">
        <v>7</v>
      </c>
      <c r="I4">
        <v>5</v>
      </c>
      <c r="J4">
        <v>235</v>
      </c>
      <c r="K4">
        <v>0</v>
      </c>
      <c r="L4" s="56">
        <f>D4*J4/1000</f>
        <v>278.47500000000002</v>
      </c>
      <c r="M4" s="56">
        <f>(G4*H4*(0.5*F4-0.5*H4)+I4*(0.5*F4-H4)*(0.5*F4-H4)*0.5)*2*J4/1000/1000+(2*K4*2*K4-K4^2*3.14)*0.5*(F4-H4-0.5*K4)*J4/1000/1000</f>
        <v>9.8218250000000005</v>
      </c>
      <c r="N4" s="56">
        <f>H4*0.5*G4*0.5*G4*0.5*4*J4/1000000</f>
        <v>2.0562499999999999</v>
      </c>
      <c r="O4" s="56">
        <f>I4*(F4-H4)*J4/1.73/1000</f>
        <v>63.164739884393065</v>
      </c>
      <c r="P4" s="56">
        <f>2*H4*G4*J4/1.73/1000</f>
        <v>95.086705202312132</v>
      </c>
    </row>
    <row r="5" spans="1:16" x14ac:dyDescent="0.25">
      <c r="B5" t="s">
        <v>59</v>
      </c>
      <c r="C5" t="s">
        <v>59</v>
      </c>
      <c r="D5">
        <f t="shared" ref="D5:D68" si="0">E5*100</f>
        <v>2159</v>
      </c>
      <c r="E5">
        <v>21.59</v>
      </c>
      <c r="F5">
        <v>100</v>
      </c>
      <c r="G5">
        <v>100</v>
      </c>
      <c r="H5">
        <v>8</v>
      </c>
      <c r="I5">
        <v>6</v>
      </c>
      <c r="J5">
        <v>235</v>
      </c>
      <c r="K5">
        <v>0</v>
      </c>
      <c r="L5" s="56">
        <f t="shared" ref="L5:L68" si="1">D5*J5/1000</f>
        <v>507.36500000000001</v>
      </c>
      <c r="M5" s="56">
        <f t="shared" ref="M5:M68" si="2">(G5*H5*(0.5*F5-0.5*H5)+I5*(0.5*F5-H5)*(0.5*F5-H5)*0.5)*2*J5/1000/1000+(2*K5*2*K5-K5^2*3.14)*0.5*(F5-H5-0.5*K5)*J5/1000/1000</f>
        <v>19.783240000000003</v>
      </c>
      <c r="N5" s="56">
        <f t="shared" ref="N5:N68" si="3">H5*0.5*G5*0.5*G5*0.5*4*J5/1000000</f>
        <v>9.4</v>
      </c>
      <c r="O5" s="56">
        <f t="shared" ref="O5:O68" si="4">I5*(F5-H5)*J5/1.73/1000</f>
        <v>74.982658959537574</v>
      </c>
      <c r="P5" s="56">
        <f t="shared" ref="P5:P68" si="5">2*H5*G5*J5/1.73/1000</f>
        <v>217.34104046242774</v>
      </c>
    </row>
    <row r="6" spans="1:16" x14ac:dyDescent="0.25">
      <c r="B6" t="s">
        <v>133</v>
      </c>
      <c r="C6" t="s">
        <v>133</v>
      </c>
      <c r="D6">
        <f t="shared" si="0"/>
        <v>1669.0000000000002</v>
      </c>
      <c r="E6">
        <v>16.690000000000001</v>
      </c>
      <c r="F6">
        <v>125</v>
      </c>
      <c r="G6">
        <v>60</v>
      </c>
      <c r="H6">
        <v>8</v>
      </c>
      <c r="I6">
        <v>6</v>
      </c>
      <c r="J6">
        <v>235</v>
      </c>
      <c r="K6">
        <v>0</v>
      </c>
      <c r="L6" s="56">
        <f t="shared" si="1"/>
        <v>392.21500000000003</v>
      </c>
      <c r="M6" s="56">
        <f t="shared" si="2"/>
        <v>17.385652499999999</v>
      </c>
      <c r="N6" s="56">
        <f t="shared" si="3"/>
        <v>3.3839999999999999</v>
      </c>
      <c r="O6" s="56">
        <f t="shared" si="4"/>
        <v>95.358381502890168</v>
      </c>
      <c r="P6" s="56">
        <f t="shared" si="5"/>
        <v>130.40462427745666</v>
      </c>
    </row>
    <row r="7" spans="1:16" x14ac:dyDescent="0.25">
      <c r="B7" t="s">
        <v>60</v>
      </c>
      <c r="C7" t="s">
        <v>60</v>
      </c>
      <c r="D7">
        <f t="shared" si="0"/>
        <v>3000</v>
      </c>
      <c r="E7">
        <v>30</v>
      </c>
      <c r="F7">
        <v>125</v>
      </c>
      <c r="G7">
        <v>125</v>
      </c>
      <c r="H7">
        <v>9</v>
      </c>
      <c r="I7">
        <v>6.5</v>
      </c>
      <c r="J7">
        <v>235</v>
      </c>
      <c r="K7">
        <v>0</v>
      </c>
      <c r="L7" s="56">
        <f t="shared" si="1"/>
        <v>705</v>
      </c>
      <c r="M7" s="56">
        <f t="shared" si="2"/>
        <v>35.039586874999998</v>
      </c>
      <c r="N7" s="56">
        <f t="shared" si="3"/>
        <v>16.5234375</v>
      </c>
      <c r="O7" s="56">
        <f t="shared" si="4"/>
        <v>102.42196531791907</v>
      </c>
      <c r="P7" s="56">
        <f t="shared" si="5"/>
        <v>305.63583815028903</v>
      </c>
    </row>
    <row r="8" spans="1:16" x14ac:dyDescent="0.25">
      <c r="B8" t="s">
        <v>134</v>
      </c>
      <c r="C8" t="s">
        <v>134</v>
      </c>
      <c r="D8">
        <f t="shared" si="0"/>
        <v>2635</v>
      </c>
      <c r="E8">
        <v>26.35</v>
      </c>
      <c r="F8">
        <v>148</v>
      </c>
      <c r="G8">
        <v>100</v>
      </c>
      <c r="H8">
        <v>9</v>
      </c>
      <c r="I8">
        <v>6</v>
      </c>
      <c r="J8">
        <v>235</v>
      </c>
      <c r="K8">
        <v>0</v>
      </c>
      <c r="L8" s="56">
        <f t="shared" si="1"/>
        <v>619.22500000000002</v>
      </c>
      <c r="M8" s="56">
        <f t="shared" si="2"/>
        <v>35.35575</v>
      </c>
      <c r="N8" s="56">
        <f t="shared" si="3"/>
        <v>10.574999999999999</v>
      </c>
      <c r="O8" s="56">
        <f t="shared" si="4"/>
        <v>113.28901734104046</v>
      </c>
      <c r="P8" s="56">
        <f t="shared" si="5"/>
        <v>244.50867052023122</v>
      </c>
    </row>
    <row r="9" spans="1:16" x14ac:dyDescent="0.25">
      <c r="B9" t="s">
        <v>50</v>
      </c>
      <c r="C9" t="s">
        <v>50</v>
      </c>
      <c r="D9">
        <f t="shared" si="0"/>
        <v>1785.0000000000002</v>
      </c>
      <c r="E9">
        <v>17.850000000000001</v>
      </c>
      <c r="F9">
        <v>150</v>
      </c>
      <c r="G9">
        <v>75</v>
      </c>
      <c r="H9">
        <v>7</v>
      </c>
      <c r="I9">
        <v>5</v>
      </c>
      <c r="J9">
        <v>235</v>
      </c>
      <c r="K9">
        <v>0</v>
      </c>
      <c r="L9" s="56">
        <f t="shared" si="1"/>
        <v>419.47500000000008</v>
      </c>
      <c r="M9" s="56">
        <f t="shared" si="2"/>
        <v>23.075825000000002</v>
      </c>
      <c r="N9" s="56">
        <f t="shared" si="3"/>
        <v>4.6265625000000004</v>
      </c>
      <c r="O9" s="56">
        <f t="shared" si="4"/>
        <v>97.124277456647391</v>
      </c>
      <c r="P9" s="56">
        <f t="shared" si="5"/>
        <v>142.63005780346819</v>
      </c>
    </row>
    <row r="10" spans="1:16" x14ac:dyDescent="0.25">
      <c r="B10" t="s">
        <v>61</v>
      </c>
      <c r="C10" t="s">
        <v>61</v>
      </c>
      <c r="D10">
        <f t="shared" si="0"/>
        <v>3965</v>
      </c>
      <c r="E10">
        <v>39.65</v>
      </c>
      <c r="F10">
        <v>150</v>
      </c>
      <c r="G10">
        <v>150</v>
      </c>
      <c r="H10">
        <v>10</v>
      </c>
      <c r="I10">
        <v>7</v>
      </c>
      <c r="J10">
        <v>235</v>
      </c>
      <c r="K10">
        <v>0</v>
      </c>
      <c r="L10" s="56">
        <f t="shared" si="1"/>
        <v>931.77499999999998</v>
      </c>
      <c r="M10" s="56">
        <f t="shared" si="2"/>
        <v>56.300125000000001</v>
      </c>
      <c r="N10" s="56">
        <f t="shared" si="3"/>
        <v>26.4375</v>
      </c>
      <c r="O10" s="56">
        <f t="shared" si="4"/>
        <v>133.12138728323697</v>
      </c>
      <c r="P10" s="56">
        <f t="shared" si="5"/>
        <v>407.51445086705201</v>
      </c>
    </row>
    <row r="11" spans="1:16" x14ac:dyDescent="0.25">
      <c r="B11" t="s">
        <v>46</v>
      </c>
      <c r="C11" t="s">
        <v>46</v>
      </c>
      <c r="D11">
        <f t="shared" si="0"/>
        <v>2290</v>
      </c>
      <c r="E11">
        <v>22.9</v>
      </c>
      <c r="F11">
        <v>175</v>
      </c>
      <c r="G11">
        <v>90</v>
      </c>
      <c r="H11">
        <v>8</v>
      </c>
      <c r="I11">
        <v>5</v>
      </c>
      <c r="J11">
        <v>235</v>
      </c>
      <c r="K11">
        <v>0</v>
      </c>
      <c r="L11" s="56">
        <f t="shared" si="1"/>
        <v>538.15</v>
      </c>
      <c r="M11" s="56">
        <f t="shared" si="2"/>
        <v>35.682693749999999</v>
      </c>
      <c r="N11" s="56">
        <f t="shared" si="3"/>
        <v>7.6139999999999999</v>
      </c>
      <c r="O11" s="56">
        <f t="shared" si="4"/>
        <v>113.42485549132948</v>
      </c>
      <c r="P11" s="56">
        <f t="shared" si="5"/>
        <v>195.60693641618496</v>
      </c>
    </row>
    <row r="12" spans="1:16" x14ac:dyDescent="0.25">
      <c r="B12" t="s">
        <v>62</v>
      </c>
      <c r="C12" t="s">
        <v>62</v>
      </c>
      <c r="D12">
        <f t="shared" si="0"/>
        <v>5143</v>
      </c>
      <c r="E12">
        <v>51.43</v>
      </c>
      <c r="F12">
        <v>175</v>
      </c>
      <c r="G12">
        <v>175</v>
      </c>
      <c r="H12">
        <v>11</v>
      </c>
      <c r="I12">
        <v>7.5</v>
      </c>
      <c r="J12">
        <v>235</v>
      </c>
      <c r="K12">
        <v>0</v>
      </c>
      <c r="L12" s="56">
        <f t="shared" si="1"/>
        <v>1208.605</v>
      </c>
      <c r="M12" s="56">
        <f t="shared" si="2"/>
        <v>84.504090625000003</v>
      </c>
      <c r="N12" s="56">
        <f t="shared" si="3"/>
        <v>39.582812500000003</v>
      </c>
      <c r="O12" s="56">
        <f t="shared" si="4"/>
        <v>167.08092485549133</v>
      </c>
      <c r="P12" s="56">
        <f t="shared" si="5"/>
        <v>522.97687861271675</v>
      </c>
    </row>
    <row r="13" spans="1:16" x14ac:dyDescent="0.25">
      <c r="B13" t="s">
        <v>135</v>
      </c>
      <c r="C13" t="s">
        <v>135</v>
      </c>
      <c r="D13">
        <f t="shared" si="0"/>
        <v>3811</v>
      </c>
      <c r="E13">
        <v>38.11</v>
      </c>
      <c r="F13">
        <v>194</v>
      </c>
      <c r="G13">
        <v>150</v>
      </c>
      <c r="H13">
        <v>9</v>
      </c>
      <c r="I13">
        <v>6</v>
      </c>
      <c r="J13">
        <v>235</v>
      </c>
      <c r="K13">
        <v>0</v>
      </c>
      <c r="L13" s="56">
        <f t="shared" si="1"/>
        <v>895.58500000000004</v>
      </c>
      <c r="M13" s="56">
        <f t="shared" si="2"/>
        <v>69.610289999999992</v>
      </c>
      <c r="N13" s="56">
        <f t="shared" si="3"/>
        <v>23.793749999999999</v>
      </c>
      <c r="O13" s="56">
        <f t="shared" si="4"/>
        <v>150.78034682080923</v>
      </c>
      <c r="P13" s="56">
        <f t="shared" si="5"/>
        <v>366.76300578034682</v>
      </c>
    </row>
    <row r="14" spans="1:16" x14ac:dyDescent="0.25">
      <c r="B14" t="s">
        <v>136</v>
      </c>
      <c r="C14" t="s">
        <v>136</v>
      </c>
      <c r="D14">
        <f t="shared" si="0"/>
        <v>2269</v>
      </c>
      <c r="E14">
        <v>22.69</v>
      </c>
      <c r="F14">
        <v>198</v>
      </c>
      <c r="G14">
        <v>99</v>
      </c>
      <c r="H14">
        <v>7</v>
      </c>
      <c r="I14">
        <v>4.5</v>
      </c>
      <c r="J14">
        <v>235</v>
      </c>
      <c r="K14">
        <v>0</v>
      </c>
      <c r="L14" s="56">
        <f t="shared" si="1"/>
        <v>533.21500000000003</v>
      </c>
      <c r="M14" s="56">
        <f t="shared" si="2"/>
        <v>40.055985</v>
      </c>
      <c r="N14" s="56">
        <f t="shared" si="3"/>
        <v>8.0613224999999993</v>
      </c>
      <c r="O14" s="56">
        <f t="shared" si="4"/>
        <v>116.75289017341041</v>
      </c>
      <c r="P14" s="56">
        <f t="shared" si="5"/>
        <v>188.27167630057804</v>
      </c>
    </row>
    <row r="15" spans="1:16" x14ac:dyDescent="0.25">
      <c r="B15" t="s">
        <v>51</v>
      </c>
      <c r="C15" t="s">
        <v>51</v>
      </c>
      <c r="D15">
        <f t="shared" si="0"/>
        <v>2667</v>
      </c>
      <c r="E15">
        <v>26.67</v>
      </c>
      <c r="F15">
        <v>200</v>
      </c>
      <c r="G15">
        <v>100</v>
      </c>
      <c r="H15">
        <v>8</v>
      </c>
      <c r="I15">
        <v>5.5</v>
      </c>
      <c r="J15">
        <v>235</v>
      </c>
      <c r="K15">
        <v>0</v>
      </c>
      <c r="L15" s="56">
        <f t="shared" si="1"/>
        <v>626.745</v>
      </c>
      <c r="M15" s="56">
        <f t="shared" si="2"/>
        <v>47.035719999999998</v>
      </c>
      <c r="N15" s="56">
        <f t="shared" si="3"/>
        <v>9.4</v>
      </c>
      <c r="O15" s="56">
        <f t="shared" si="4"/>
        <v>143.44508670520233</v>
      </c>
      <c r="P15" s="56">
        <f t="shared" si="5"/>
        <v>217.34104046242774</v>
      </c>
    </row>
    <row r="16" spans="1:16" x14ac:dyDescent="0.25">
      <c r="B16" t="s">
        <v>63</v>
      </c>
      <c r="C16" t="s">
        <v>63</v>
      </c>
      <c r="D16">
        <f t="shared" si="0"/>
        <v>6353</v>
      </c>
      <c r="E16">
        <v>63.53</v>
      </c>
      <c r="F16">
        <v>200</v>
      </c>
      <c r="G16">
        <v>200</v>
      </c>
      <c r="H16">
        <v>12</v>
      </c>
      <c r="I16">
        <v>8</v>
      </c>
      <c r="J16">
        <v>235</v>
      </c>
      <c r="K16">
        <v>0</v>
      </c>
      <c r="L16" s="56">
        <f t="shared" si="1"/>
        <v>1492.9549999999999</v>
      </c>
      <c r="M16" s="56">
        <f t="shared" si="2"/>
        <v>120.59072</v>
      </c>
      <c r="N16" s="56">
        <f t="shared" si="3"/>
        <v>56.4</v>
      </c>
      <c r="O16" s="56">
        <f t="shared" si="4"/>
        <v>204.30057803468208</v>
      </c>
      <c r="P16" s="56">
        <f t="shared" si="5"/>
        <v>652.02312138728325</v>
      </c>
    </row>
    <row r="17" spans="2:16" x14ac:dyDescent="0.25">
      <c r="B17" t="s">
        <v>137</v>
      </c>
      <c r="C17" t="s">
        <v>137</v>
      </c>
      <c r="D17">
        <f t="shared" si="0"/>
        <v>7153</v>
      </c>
      <c r="E17">
        <v>71.53</v>
      </c>
      <c r="F17">
        <v>200</v>
      </c>
      <c r="G17">
        <v>204</v>
      </c>
      <c r="H17">
        <v>12</v>
      </c>
      <c r="I17">
        <v>12</v>
      </c>
      <c r="J17">
        <v>235</v>
      </c>
      <c r="K17">
        <v>0</v>
      </c>
      <c r="L17" s="56">
        <f t="shared" si="1"/>
        <v>1680.9549999999999</v>
      </c>
      <c r="M17" s="56">
        <f t="shared" si="2"/>
        <v>129.99072000000001</v>
      </c>
      <c r="N17" s="56">
        <f t="shared" si="3"/>
        <v>58.678559999999997</v>
      </c>
      <c r="O17" s="56">
        <f t="shared" si="4"/>
        <v>306.45086705202311</v>
      </c>
      <c r="P17" s="56">
        <f t="shared" si="5"/>
        <v>665.06358381502889</v>
      </c>
    </row>
    <row r="18" spans="2:16" x14ac:dyDescent="0.25">
      <c r="B18" t="s">
        <v>138</v>
      </c>
      <c r="C18" t="s">
        <v>138</v>
      </c>
      <c r="D18">
        <f t="shared" si="0"/>
        <v>5549</v>
      </c>
      <c r="E18">
        <v>55.49</v>
      </c>
      <c r="F18">
        <v>244</v>
      </c>
      <c r="G18">
        <v>175</v>
      </c>
      <c r="H18">
        <v>11</v>
      </c>
      <c r="I18">
        <v>7</v>
      </c>
      <c r="J18">
        <v>235</v>
      </c>
      <c r="K18">
        <v>0</v>
      </c>
      <c r="L18" s="56">
        <f t="shared" si="1"/>
        <v>1304.0150000000001</v>
      </c>
      <c r="M18" s="56">
        <f t="shared" si="2"/>
        <v>125.67142</v>
      </c>
      <c r="N18" s="56">
        <f t="shared" si="3"/>
        <v>39.582812500000003</v>
      </c>
      <c r="O18" s="56">
        <f t="shared" si="4"/>
        <v>221.55202312138729</v>
      </c>
      <c r="P18" s="56">
        <f t="shared" si="5"/>
        <v>522.97687861271675</v>
      </c>
    </row>
    <row r="19" spans="2:16" x14ac:dyDescent="0.25">
      <c r="B19" t="s">
        <v>139</v>
      </c>
      <c r="C19" t="s">
        <v>139</v>
      </c>
      <c r="D19">
        <f t="shared" si="0"/>
        <v>3199</v>
      </c>
      <c r="E19">
        <v>31.99</v>
      </c>
      <c r="F19">
        <v>248</v>
      </c>
      <c r="G19">
        <v>124</v>
      </c>
      <c r="H19">
        <v>8</v>
      </c>
      <c r="I19">
        <v>5</v>
      </c>
      <c r="J19">
        <v>235</v>
      </c>
      <c r="K19">
        <v>0</v>
      </c>
      <c r="L19" s="56">
        <f t="shared" si="1"/>
        <v>751.76499999999999</v>
      </c>
      <c r="M19" s="56">
        <f t="shared" si="2"/>
        <v>71.759600000000006</v>
      </c>
      <c r="N19" s="56">
        <f t="shared" si="3"/>
        <v>14.453440000000001</v>
      </c>
      <c r="O19" s="56">
        <f t="shared" si="4"/>
        <v>163.00578034682081</v>
      </c>
      <c r="P19" s="56">
        <f t="shared" si="5"/>
        <v>269.50289017341044</v>
      </c>
    </row>
    <row r="20" spans="2:16" x14ac:dyDescent="0.25">
      <c r="B20" t="s">
        <v>49</v>
      </c>
      <c r="C20" t="s">
        <v>49</v>
      </c>
      <c r="D20">
        <f t="shared" si="0"/>
        <v>3697</v>
      </c>
      <c r="E20">
        <v>36.97</v>
      </c>
      <c r="F20">
        <v>250</v>
      </c>
      <c r="G20">
        <v>125</v>
      </c>
      <c r="H20">
        <v>9</v>
      </c>
      <c r="I20">
        <v>6</v>
      </c>
      <c r="J20">
        <v>235</v>
      </c>
      <c r="K20">
        <v>0</v>
      </c>
      <c r="L20" s="56">
        <f t="shared" si="1"/>
        <v>868.79499999999996</v>
      </c>
      <c r="M20" s="56">
        <f t="shared" si="2"/>
        <v>82.687335000000004</v>
      </c>
      <c r="N20" s="56">
        <f t="shared" si="3"/>
        <v>16.5234375</v>
      </c>
      <c r="O20" s="56">
        <f t="shared" si="4"/>
        <v>196.42196531791907</v>
      </c>
      <c r="P20" s="56">
        <f t="shared" si="5"/>
        <v>305.63583815028903</v>
      </c>
    </row>
    <row r="21" spans="2:16" x14ac:dyDescent="0.25">
      <c r="B21" t="s">
        <v>64</v>
      </c>
      <c r="C21" t="s">
        <v>64</v>
      </c>
      <c r="D21">
        <f t="shared" si="0"/>
        <v>9143</v>
      </c>
      <c r="E21">
        <v>91.43</v>
      </c>
      <c r="F21">
        <v>250</v>
      </c>
      <c r="G21">
        <v>250</v>
      </c>
      <c r="H21">
        <v>14</v>
      </c>
      <c r="I21">
        <v>9</v>
      </c>
      <c r="J21">
        <v>235</v>
      </c>
      <c r="K21">
        <v>0</v>
      </c>
      <c r="L21" s="56">
        <f t="shared" si="1"/>
        <v>2148.605</v>
      </c>
      <c r="M21" s="56">
        <f t="shared" si="2"/>
        <v>220.168915</v>
      </c>
      <c r="N21" s="56">
        <f t="shared" si="3"/>
        <v>102.8125</v>
      </c>
      <c r="O21" s="56">
        <f t="shared" si="4"/>
        <v>288.52023121387282</v>
      </c>
      <c r="P21" s="56">
        <f t="shared" si="5"/>
        <v>950.86705202312135</v>
      </c>
    </row>
    <row r="22" spans="2:16" x14ac:dyDescent="0.25">
      <c r="B22" t="s">
        <v>140</v>
      </c>
      <c r="C22" t="s">
        <v>140</v>
      </c>
      <c r="D22">
        <f t="shared" si="0"/>
        <v>10390</v>
      </c>
      <c r="E22">
        <v>103.9</v>
      </c>
      <c r="F22">
        <v>250</v>
      </c>
      <c r="G22">
        <v>255</v>
      </c>
      <c r="H22">
        <v>14</v>
      </c>
      <c r="I22">
        <v>14</v>
      </c>
      <c r="J22">
        <v>235</v>
      </c>
      <c r="K22">
        <v>0</v>
      </c>
      <c r="L22" s="56">
        <f t="shared" si="1"/>
        <v>2441.65</v>
      </c>
      <c r="M22" s="56">
        <f t="shared" si="2"/>
        <v>238.52829</v>
      </c>
      <c r="N22" s="56">
        <f t="shared" si="3"/>
        <v>106.96612500000001</v>
      </c>
      <c r="O22" s="56">
        <f t="shared" si="4"/>
        <v>448.80924855491332</v>
      </c>
      <c r="P22" s="56">
        <f t="shared" si="5"/>
        <v>969.88439306358384</v>
      </c>
    </row>
    <row r="23" spans="2:16" x14ac:dyDescent="0.25">
      <c r="B23" t="s">
        <v>141</v>
      </c>
      <c r="C23" t="s">
        <v>141</v>
      </c>
      <c r="D23">
        <f t="shared" si="0"/>
        <v>7105</v>
      </c>
      <c r="E23">
        <v>71.05</v>
      </c>
      <c r="F23">
        <v>294</v>
      </c>
      <c r="G23">
        <v>200</v>
      </c>
      <c r="H23">
        <v>12</v>
      </c>
      <c r="I23">
        <v>8</v>
      </c>
      <c r="J23">
        <v>235</v>
      </c>
      <c r="K23">
        <v>0</v>
      </c>
      <c r="L23" s="56">
        <f t="shared" si="1"/>
        <v>1669.675</v>
      </c>
      <c r="M23" s="56">
        <f t="shared" si="2"/>
        <v>193.31100000000001</v>
      </c>
      <c r="N23" s="56">
        <f t="shared" si="3"/>
        <v>56.4</v>
      </c>
      <c r="O23" s="56">
        <f t="shared" si="4"/>
        <v>306.45086705202311</v>
      </c>
      <c r="P23" s="56">
        <f t="shared" si="5"/>
        <v>652.02312138728325</v>
      </c>
    </row>
    <row r="24" spans="2:16" x14ac:dyDescent="0.25">
      <c r="B24" t="s">
        <v>142</v>
      </c>
      <c r="C24" t="s">
        <v>142</v>
      </c>
      <c r="D24">
        <f t="shared" si="0"/>
        <v>10630</v>
      </c>
      <c r="E24">
        <v>106.3</v>
      </c>
      <c r="F24">
        <v>294</v>
      </c>
      <c r="G24">
        <v>302</v>
      </c>
      <c r="H24">
        <v>12</v>
      </c>
      <c r="I24">
        <v>12</v>
      </c>
      <c r="J24">
        <v>235</v>
      </c>
      <c r="K24">
        <v>0</v>
      </c>
      <c r="L24" s="56">
        <f t="shared" si="1"/>
        <v>2498.0500000000002</v>
      </c>
      <c r="M24" s="56">
        <f t="shared" si="2"/>
        <v>291.55697999999995</v>
      </c>
      <c r="N24" s="56">
        <f t="shared" si="3"/>
        <v>128.59764000000001</v>
      </c>
      <c r="O24" s="56">
        <f t="shared" si="4"/>
        <v>459.67630057803473</v>
      </c>
      <c r="P24" s="56">
        <f t="shared" si="5"/>
        <v>984.55491329479764</v>
      </c>
    </row>
    <row r="25" spans="2:16" x14ac:dyDescent="0.25">
      <c r="B25" t="s">
        <v>143</v>
      </c>
      <c r="C25" t="s">
        <v>143</v>
      </c>
      <c r="D25">
        <f t="shared" si="0"/>
        <v>4079.9999999999995</v>
      </c>
      <c r="E25">
        <v>40.799999999999997</v>
      </c>
      <c r="F25">
        <v>298</v>
      </c>
      <c r="G25">
        <v>149</v>
      </c>
      <c r="H25">
        <v>8</v>
      </c>
      <c r="I25">
        <v>5.5</v>
      </c>
      <c r="J25">
        <v>235</v>
      </c>
      <c r="K25">
        <v>0</v>
      </c>
      <c r="L25" s="56">
        <f t="shared" si="1"/>
        <v>958.79999999999984</v>
      </c>
      <c r="M25" s="56">
        <f t="shared" si="2"/>
        <v>106.93099249999999</v>
      </c>
      <c r="N25" s="56">
        <f t="shared" si="3"/>
        <v>20.868939999999998</v>
      </c>
      <c r="O25" s="56">
        <f t="shared" si="4"/>
        <v>216.66184971098266</v>
      </c>
      <c r="P25" s="56">
        <f t="shared" si="5"/>
        <v>323.83815028901734</v>
      </c>
    </row>
    <row r="26" spans="2:16" x14ac:dyDescent="0.25">
      <c r="B26" t="s">
        <v>52</v>
      </c>
      <c r="C26" t="s">
        <v>52</v>
      </c>
      <c r="D26">
        <f t="shared" si="0"/>
        <v>4678</v>
      </c>
      <c r="E26">
        <v>46.78</v>
      </c>
      <c r="F26">
        <v>300</v>
      </c>
      <c r="G26">
        <v>150</v>
      </c>
      <c r="H26">
        <v>9</v>
      </c>
      <c r="I26">
        <v>6.5</v>
      </c>
      <c r="J26">
        <v>235</v>
      </c>
      <c r="K26">
        <v>0</v>
      </c>
      <c r="L26" s="56">
        <f t="shared" si="1"/>
        <v>1099.33</v>
      </c>
      <c r="M26" s="56">
        <f t="shared" si="2"/>
        <v>122.68797749999999</v>
      </c>
      <c r="N26" s="56">
        <f t="shared" si="3"/>
        <v>23.793749999999999</v>
      </c>
      <c r="O26" s="56">
        <f t="shared" si="4"/>
        <v>256.9378612716763</v>
      </c>
      <c r="P26" s="56">
        <f t="shared" si="5"/>
        <v>366.76300578034682</v>
      </c>
    </row>
    <row r="27" spans="2:16" x14ac:dyDescent="0.25">
      <c r="B27" t="s">
        <v>65</v>
      </c>
      <c r="C27" t="s">
        <v>65</v>
      </c>
      <c r="D27">
        <f t="shared" si="0"/>
        <v>11850</v>
      </c>
      <c r="E27">
        <v>118.5</v>
      </c>
      <c r="F27">
        <v>300</v>
      </c>
      <c r="G27">
        <v>300</v>
      </c>
      <c r="H27">
        <v>15</v>
      </c>
      <c r="I27">
        <v>10</v>
      </c>
      <c r="J27">
        <v>235</v>
      </c>
      <c r="K27">
        <v>0</v>
      </c>
      <c r="L27" s="56">
        <f t="shared" si="1"/>
        <v>2784.75</v>
      </c>
      <c r="M27" s="56">
        <f t="shared" si="2"/>
        <v>344.21625</v>
      </c>
      <c r="N27" s="56">
        <f t="shared" si="3"/>
        <v>158.625</v>
      </c>
      <c r="O27" s="56">
        <f t="shared" si="4"/>
        <v>387.13872832369947</v>
      </c>
      <c r="P27" s="56">
        <f t="shared" si="5"/>
        <v>1222.5433526011561</v>
      </c>
    </row>
    <row r="28" spans="2:16" x14ac:dyDescent="0.25">
      <c r="B28" t="s">
        <v>144</v>
      </c>
      <c r="C28" t="s">
        <v>144</v>
      </c>
      <c r="D28">
        <f t="shared" si="0"/>
        <v>13340</v>
      </c>
      <c r="E28">
        <v>133.4</v>
      </c>
      <c r="F28">
        <v>300</v>
      </c>
      <c r="G28">
        <v>305</v>
      </c>
      <c r="H28">
        <v>15</v>
      </c>
      <c r="I28">
        <v>15</v>
      </c>
      <c r="J28">
        <v>235</v>
      </c>
      <c r="K28">
        <v>0</v>
      </c>
      <c r="L28" s="56">
        <f t="shared" si="1"/>
        <v>3134.9</v>
      </c>
      <c r="M28" s="56">
        <f t="shared" si="2"/>
        <v>370.65375</v>
      </c>
      <c r="N28" s="56">
        <f t="shared" si="3"/>
        <v>163.95656249999999</v>
      </c>
      <c r="O28" s="56">
        <f t="shared" si="4"/>
        <v>580.70809248554917</v>
      </c>
      <c r="P28" s="56">
        <f t="shared" si="5"/>
        <v>1242.9190751445087</v>
      </c>
    </row>
    <row r="29" spans="2:16" x14ac:dyDescent="0.25">
      <c r="B29" t="s">
        <v>66</v>
      </c>
      <c r="C29" t="s">
        <v>66</v>
      </c>
      <c r="D29">
        <f t="shared" si="0"/>
        <v>9953</v>
      </c>
      <c r="E29">
        <v>99.53</v>
      </c>
      <c r="F29">
        <v>340</v>
      </c>
      <c r="G29">
        <v>250</v>
      </c>
      <c r="H29">
        <v>14</v>
      </c>
      <c r="I29">
        <v>9</v>
      </c>
      <c r="J29">
        <v>235</v>
      </c>
      <c r="K29">
        <v>0</v>
      </c>
      <c r="L29" s="56">
        <f t="shared" si="1"/>
        <v>2338.9549999999999</v>
      </c>
      <c r="M29" s="56">
        <f t="shared" si="2"/>
        <v>319.60563999999999</v>
      </c>
      <c r="N29" s="56">
        <f t="shared" si="3"/>
        <v>102.8125</v>
      </c>
      <c r="O29" s="56">
        <f t="shared" si="4"/>
        <v>398.54913294797689</v>
      </c>
      <c r="P29" s="56">
        <f t="shared" si="5"/>
        <v>950.86705202312135</v>
      </c>
    </row>
    <row r="30" spans="2:16" x14ac:dyDescent="0.25">
      <c r="B30" t="s">
        <v>145</v>
      </c>
      <c r="C30" t="s">
        <v>145</v>
      </c>
      <c r="D30">
        <f t="shared" si="0"/>
        <v>14400</v>
      </c>
      <c r="E30">
        <v>144</v>
      </c>
      <c r="F30">
        <v>344</v>
      </c>
      <c r="G30">
        <v>348</v>
      </c>
      <c r="H30">
        <v>16</v>
      </c>
      <c r="I30">
        <v>10</v>
      </c>
      <c r="J30">
        <v>235</v>
      </c>
      <c r="K30">
        <v>0</v>
      </c>
      <c r="L30" s="56">
        <f t="shared" si="1"/>
        <v>3384</v>
      </c>
      <c r="M30" s="56">
        <f t="shared" si="2"/>
        <v>486.37103999999999</v>
      </c>
      <c r="N30" s="56">
        <f t="shared" si="3"/>
        <v>227.67552000000001</v>
      </c>
      <c r="O30" s="56">
        <f t="shared" si="4"/>
        <v>445.54913294797689</v>
      </c>
      <c r="P30" s="56">
        <f t="shared" si="5"/>
        <v>1512.6936416184972</v>
      </c>
    </row>
    <row r="31" spans="2:16" x14ac:dyDescent="0.25">
      <c r="B31" t="s">
        <v>146</v>
      </c>
      <c r="C31" t="s">
        <v>146</v>
      </c>
      <c r="D31">
        <f t="shared" si="0"/>
        <v>5245</v>
      </c>
      <c r="E31">
        <v>52.45</v>
      </c>
      <c r="F31">
        <v>346</v>
      </c>
      <c r="G31">
        <v>174</v>
      </c>
      <c r="H31">
        <v>9</v>
      </c>
      <c r="I31">
        <v>6</v>
      </c>
      <c r="J31">
        <v>235</v>
      </c>
      <c r="K31">
        <v>0</v>
      </c>
      <c r="L31" s="56">
        <f t="shared" si="1"/>
        <v>1232.575</v>
      </c>
      <c r="M31" s="56">
        <f t="shared" si="2"/>
        <v>161.94273000000001</v>
      </c>
      <c r="N31" s="56">
        <f t="shared" si="3"/>
        <v>32.016869999999997</v>
      </c>
      <c r="O31" s="56">
        <f t="shared" si="4"/>
        <v>274.66473988439304</v>
      </c>
      <c r="P31" s="56">
        <f t="shared" si="5"/>
        <v>425.4450867052023</v>
      </c>
    </row>
    <row r="32" spans="2:16" x14ac:dyDescent="0.25">
      <c r="B32" t="s">
        <v>53</v>
      </c>
      <c r="C32" t="s">
        <v>53</v>
      </c>
      <c r="D32">
        <f t="shared" si="0"/>
        <v>6291</v>
      </c>
      <c r="E32">
        <v>62.91</v>
      </c>
      <c r="F32">
        <v>350</v>
      </c>
      <c r="G32">
        <v>175</v>
      </c>
      <c r="H32">
        <v>11</v>
      </c>
      <c r="I32">
        <v>7</v>
      </c>
      <c r="J32">
        <v>235</v>
      </c>
      <c r="K32">
        <v>0</v>
      </c>
      <c r="L32" s="56">
        <f t="shared" si="1"/>
        <v>1478.385</v>
      </c>
      <c r="M32" s="56">
        <f t="shared" si="2"/>
        <v>197.59904500000002</v>
      </c>
      <c r="N32" s="56">
        <f t="shared" si="3"/>
        <v>39.582812500000003</v>
      </c>
      <c r="O32" s="56">
        <f t="shared" si="4"/>
        <v>322.34393063583815</v>
      </c>
      <c r="P32" s="56">
        <f t="shared" si="5"/>
        <v>522.97687861271675</v>
      </c>
    </row>
    <row r="33" spans="2:16" x14ac:dyDescent="0.25">
      <c r="B33" t="s">
        <v>147</v>
      </c>
      <c r="C33" t="s">
        <v>147</v>
      </c>
      <c r="D33">
        <f t="shared" si="0"/>
        <v>17190</v>
      </c>
      <c r="E33">
        <v>171.9</v>
      </c>
      <c r="F33">
        <v>350</v>
      </c>
      <c r="G33">
        <v>350</v>
      </c>
      <c r="H33">
        <v>19</v>
      </c>
      <c r="I33">
        <v>12</v>
      </c>
      <c r="J33">
        <v>235</v>
      </c>
      <c r="K33">
        <v>0</v>
      </c>
      <c r="L33" s="56">
        <f t="shared" si="1"/>
        <v>4039.65</v>
      </c>
      <c r="M33" s="56">
        <f t="shared" si="2"/>
        <v>585.89777000000004</v>
      </c>
      <c r="N33" s="56">
        <f t="shared" si="3"/>
        <v>273.48124999999999</v>
      </c>
      <c r="O33" s="56">
        <f t="shared" si="4"/>
        <v>539.54913294797689</v>
      </c>
      <c r="P33" s="56">
        <f t="shared" si="5"/>
        <v>1806.6473988439307</v>
      </c>
    </row>
    <row r="34" spans="2:16" x14ac:dyDescent="0.25">
      <c r="B34" t="s">
        <v>148</v>
      </c>
      <c r="C34" t="s">
        <v>148</v>
      </c>
      <c r="D34">
        <f t="shared" si="0"/>
        <v>17850</v>
      </c>
      <c r="E34">
        <v>178.5</v>
      </c>
      <c r="F34">
        <v>388</v>
      </c>
      <c r="G34">
        <v>402</v>
      </c>
      <c r="H34">
        <v>15</v>
      </c>
      <c r="I34">
        <v>15</v>
      </c>
      <c r="J34">
        <v>235</v>
      </c>
      <c r="K34">
        <v>0</v>
      </c>
      <c r="L34" s="56">
        <f t="shared" si="1"/>
        <v>4194.75</v>
      </c>
      <c r="M34" s="56">
        <f t="shared" si="2"/>
        <v>641.50417500000003</v>
      </c>
      <c r="N34" s="56">
        <f t="shared" si="3"/>
        <v>284.82704999999999</v>
      </c>
      <c r="O34" s="56">
        <f t="shared" si="4"/>
        <v>760.01445086705212</v>
      </c>
      <c r="P34" s="56">
        <f t="shared" si="5"/>
        <v>1638.2080924855491</v>
      </c>
    </row>
    <row r="35" spans="2:16" x14ac:dyDescent="0.25">
      <c r="B35" t="s">
        <v>67</v>
      </c>
      <c r="C35" t="s">
        <v>67</v>
      </c>
      <c r="D35">
        <f t="shared" si="0"/>
        <v>13330.000000000002</v>
      </c>
      <c r="E35">
        <v>133.30000000000001</v>
      </c>
      <c r="F35">
        <v>390</v>
      </c>
      <c r="G35">
        <v>300</v>
      </c>
      <c r="H35">
        <v>16</v>
      </c>
      <c r="I35">
        <v>10</v>
      </c>
      <c r="J35">
        <v>235</v>
      </c>
      <c r="K35">
        <v>0</v>
      </c>
      <c r="L35" s="56">
        <f t="shared" si="1"/>
        <v>3132.5500000000006</v>
      </c>
      <c r="M35" s="56">
        <f t="shared" si="2"/>
        <v>497.16834999999998</v>
      </c>
      <c r="N35" s="56">
        <f t="shared" si="3"/>
        <v>169.2</v>
      </c>
      <c r="O35" s="56">
        <f t="shared" si="4"/>
        <v>508.03468208092488</v>
      </c>
      <c r="P35" s="56">
        <f t="shared" si="5"/>
        <v>1304.0462427745665</v>
      </c>
    </row>
    <row r="36" spans="2:16" x14ac:dyDescent="0.25">
      <c r="B36" t="s">
        <v>149</v>
      </c>
      <c r="C36" t="s">
        <v>149</v>
      </c>
      <c r="D36">
        <f t="shared" si="0"/>
        <v>18680</v>
      </c>
      <c r="E36">
        <v>186.8</v>
      </c>
      <c r="F36">
        <v>394</v>
      </c>
      <c r="G36">
        <v>398</v>
      </c>
      <c r="H36">
        <v>18</v>
      </c>
      <c r="I36">
        <v>11</v>
      </c>
      <c r="J36">
        <v>235</v>
      </c>
      <c r="K36">
        <v>0</v>
      </c>
      <c r="L36" s="56">
        <f t="shared" si="1"/>
        <v>4389.8</v>
      </c>
      <c r="M36" s="56">
        <f t="shared" si="2"/>
        <v>715.83702500000004</v>
      </c>
      <c r="N36" s="56">
        <f t="shared" si="3"/>
        <v>335.02445999999998</v>
      </c>
      <c r="O36" s="56">
        <f t="shared" si="4"/>
        <v>561.82658959537571</v>
      </c>
      <c r="P36" s="56">
        <f t="shared" si="5"/>
        <v>1946.2890173410406</v>
      </c>
    </row>
    <row r="37" spans="2:16" x14ac:dyDescent="0.25">
      <c r="B37" t="s">
        <v>150</v>
      </c>
      <c r="C37" t="s">
        <v>150</v>
      </c>
      <c r="D37">
        <f t="shared" si="0"/>
        <v>7141</v>
      </c>
      <c r="E37">
        <v>71.41</v>
      </c>
      <c r="F37">
        <v>396</v>
      </c>
      <c r="G37">
        <v>199</v>
      </c>
      <c r="H37">
        <v>11</v>
      </c>
      <c r="I37">
        <v>7</v>
      </c>
      <c r="J37">
        <v>235</v>
      </c>
      <c r="K37">
        <v>0</v>
      </c>
      <c r="L37" s="56">
        <f t="shared" si="1"/>
        <v>1678.135</v>
      </c>
      <c r="M37" s="56">
        <f t="shared" si="2"/>
        <v>255.57378</v>
      </c>
      <c r="N37" s="56">
        <f t="shared" si="3"/>
        <v>51.184292499999998</v>
      </c>
      <c r="O37" s="56">
        <f t="shared" si="4"/>
        <v>366.08381502890171</v>
      </c>
      <c r="P37" s="56">
        <f t="shared" si="5"/>
        <v>594.69942196531792</v>
      </c>
    </row>
    <row r="38" spans="2:16" x14ac:dyDescent="0.25">
      <c r="B38" t="s">
        <v>151</v>
      </c>
      <c r="C38" t="s">
        <v>151</v>
      </c>
      <c r="D38">
        <f t="shared" si="0"/>
        <v>8337</v>
      </c>
      <c r="E38">
        <v>83.37</v>
      </c>
      <c r="F38">
        <v>400</v>
      </c>
      <c r="G38">
        <v>200</v>
      </c>
      <c r="H38">
        <v>13</v>
      </c>
      <c r="I38">
        <v>8</v>
      </c>
      <c r="J38">
        <v>235</v>
      </c>
      <c r="K38">
        <v>0</v>
      </c>
      <c r="L38" s="56">
        <f t="shared" si="1"/>
        <v>1959.1949999999999</v>
      </c>
      <c r="M38" s="56">
        <f t="shared" si="2"/>
        <v>302.19871999999998</v>
      </c>
      <c r="N38" s="56">
        <f t="shared" si="3"/>
        <v>61.1</v>
      </c>
      <c r="O38" s="56">
        <f t="shared" si="4"/>
        <v>420.5549132947977</v>
      </c>
      <c r="P38" s="56">
        <f t="shared" si="5"/>
        <v>706.3583815028901</v>
      </c>
    </row>
    <row r="39" spans="2:16" x14ac:dyDescent="0.25">
      <c r="B39" t="s">
        <v>152</v>
      </c>
      <c r="C39" t="s">
        <v>152</v>
      </c>
      <c r="D39">
        <f t="shared" si="0"/>
        <v>8329</v>
      </c>
      <c r="E39">
        <v>83.29</v>
      </c>
      <c r="F39">
        <v>400</v>
      </c>
      <c r="G39">
        <v>200</v>
      </c>
      <c r="H39">
        <v>12</v>
      </c>
      <c r="I39">
        <v>9</v>
      </c>
      <c r="J39">
        <v>235</v>
      </c>
      <c r="K39">
        <v>0</v>
      </c>
      <c r="L39" s="56">
        <f t="shared" si="1"/>
        <v>1957.3150000000001</v>
      </c>
      <c r="M39" s="56">
        <f t="shared" si="2"/>
        <v>293.58456000000001</v>
      </c>
      <c r="N39" s="56">
        <f t="shared" si="3"/>
        <v>56.4</v>
      </c>
      <c r="O39" s="56">
        <f t="shared" si="4"/>
        <v>474.34682080924853</v>
      </c>
      <c r="P39" s="56">
        <f t="shared" si="5"/>
        <v>652.02312138728325</v>
      </c>
    </row>
    <row r="40" spans="2:16" x14ac:dyDescent="0.25">
      <c r="B40" t="s">
        <v>54</v>
      </c>
      <c r="C40" t="s">
        <v>54</v>
      </c>
      <c r="D40">
        <f t="shared" si="0"/>
        <v>9857</v>
      </c>
      <c r="E40">
        <v>98.57</v>
      </c>
      <c r="F40">
        <v>400</v>
      </c>
      <c r="G40">
        <v>200</v>
      </c>
      <c r="H40">
        <v>16</v>
      </c>
      <c r="I40">
        <v>9</v>
      </c>
      <c r="J40">
        <v>235</v>
      </c>
      <c r="K40">
        <v>0</v>
      </c>
      <c r="L40" s="56">
        <f t="shared" si="1"/>
        <v>2316.395</v>
      </c>
      <c r="M40" s="56">
        <f t="shared" si="2"/>
        <v>360.37344000000002</v>
      </c>
      <c r="N40" s="56">
        <f t="shared" si="3"/>
        <v>75.2</v>
      </c>
      <c r="O40" s="56">
        <f t="shared" si="4"/>
        <v>469.45664739884393</v>
      </c>
      <c r="P40" s="56">
        <f t="shared" si="5"/>
        <v>869.36416184971097</v>
      </c>
    </row>
    <row r="41" spans="2:16" x14ac:dyDescent="0.25">
      <c r="B41" t="s">
        <v>153</v>
      </c>
      <c r="C41" t="s">
        <v>153</v>
      </c>
      <c r="D41">
        <f t="shared" si="0"/>
        <v>11000</v>
      </c>
      <c r="E41">
        <v>110</v>
      </c>
      <c r="F41">
        <v>400</v>
      </c>
      <c r="G41">
        <v>200</v>
      </c>
      <c r="H41">
        <v>19</v>
      </c>
      <c r="I41">
        <v>9</v>
      </c>
      <c r="J41">
        <v>235</v>
      </c>
      <c r="K41">
        <v>0</v>
      </c>
      <c r="L41" s="56">
        <f t="shared" si="1"/>
        <v>2585</v>
      </c>
      <c r="M41" s="56">
        <f t="shared" si="2"/>
        <v>409.522515</v>
      </c>
      <c r="N41" s="56">
        <f t="shared" si="3"/>
        <v>89.3</v>
      </c>
      <c r="O41" s="56">
        <f t="shared" si="4"/>
        <v>465.78901734104051</v>
      </c>
      <c r="P41" s="56">
        <f t="shared" si="5"/>
        <v>1032.3699421965318</v>
      </c>
    </row>
    <row r="42" spans="2:16" x14ac:dyDescent="0.25">
      <c r="B42" t="s">
        <v>154</v>
      </c>
      <c r="C42" t="s">
        <v>154</v>
      </c>
      <c r="D42">
        <f t="shared" si="0"/>
        <v>12150</v>
      </c>
      <c r="E42">
        <v>121.5</v>
      </c>
      <c r="F42">
        <v>400</v>
      </c>
      <c r="G42">
        <v>200</v>
      </c>
      <c r="H42">
        <v>22</v>
      </c>
      <c r="I42">
        <v>9</v>
      </c>
      <c r="J42">
        <v>235</v>
      </c>
      <c r="K42">
        <v>0</v>
      </c>
      <c r="L42" s="56">
        <f t="shared" si="1"/>
        <v>2855.25</v>
      </c>
      <c r="M42" s="56">
        <f t="shared" si="2"/>
        <v>457.86365999999998</v>
      </c>
      <c r="N42" s="56">
        <f t="shared" si="3"/>
        <v>103.4</v>
      </c>
      <c r="O42" s="56">
        <f t="shared" si="4"/>
        <v>462.12138728323703</v>
      </c>
      <c r="P42" s="56">
        <f t="shared" si="5"/>
        <v>1195.3757225433526</v>
      </c>
    </row>
    <row r="43" spans="2:16" x14ac:dyDescent="0.25">
      <c r="B43" t="s">
        <v>78</v>
      </c>
      <c r="C43" t="s">
        <v>78</v>
      </c>
      <c r="D43">
        <f t="shared" si="0"/>
        <v>13219.999999999998</v>
      </c>
      <c r="E43">
        <v>132.19999999999999</v>
      </c>
      <c r="F43">
        <v>400</v>
      </c>
      <c r="G43">
        <v>200</v>
      </c>
      <c r="H43">
        <v>22</v>
      </c>
      <c r="I43">
        <v>12</v>
      </c>
      <c r="J43">
        <v>235</v>
      </c>
      <c r="K43">
        <v>0</v>
      </c>
      <c r="L43" s="56">
        <f t="shared" si="1"/>
        <v>3106.6999999999994</v>
      </c>
      <c r="M43" s="56">
        <f t="shared" si="2"/>
        <v>480.20087999999998</v>
      </c>
      <c r="N43" s="56">
        <f t="shared" si="3"/>
        <v>103.4</v>
      </c>
      <c r="O43" s="56">
        <f t="shared" si="4"/>
        <v>616.16184971098266</v>
      </c>
      <c r="P43" s="56">
        <f t="shared" si="5"/>
        <v>1195.3757225433526</v>
      </c>
    </row>
    <row r="44" spans="2:16" x14ac:dyDescent="0.25">
      <c r="B44" t="s">
        <v>87</v>
      </c>
      <c r="C44" t="s">
        <v>87</v>
      </c>
      <c r="D44">
        <f t="shared" si="0"/>
        <v>21870</v>
      </c>
      <c r="E44">
        <v>218.7</v>
      </c>
      <c r="F44">
        <v>400</v>
      </c>
      <c r="G44">
        <v>400</v>
      </c>
      <c r="H44">
        <v>21</v>
      </c>
      <c r="I44">
        <v>13</v>
      </c>
      <c r="J44">
        <v>235</v>
      </c>
      <c r="K44">
        <v>0</v>
      </c>
      <c r="L44" s="56">
        <f t="shared" si="1"/>
        <v>5139.45</v>
      </c>
      <c r="M44" s="56">
        <f t="shared" si="2"/>
        <v>846.03125499999999</v>
      </c>
      <c r="N44" s="56">
        <f t="shared" si="3"/>
        <v>394.8</v>
      </c>
      <c r="O44" s="56">
        <f t="shared" si="4"/>
        <v>669.27456647398844</v>
      </c>
      <c r="P44" s="56">
        <f t="shared" si="5"/>
        <v>2282.080924855491</v>
      </c>
    </row>
    <row r="45" spans="2:16" x14ac:dyDescent="0.25">
      <c r="B45" t="s">
        <v>155</v>
      </c>
      <c r="C45" t="s">
        <v>155</v>
      </c>
      <c r="D45">
        <f t="shared" si="0"/>
        <v>25070</v>
      </c>
      <c r="E45">
        <v>250.7</v>
      </c>
      <c r="F45">
        <v>400</v>
      </c>
      <c r="G45">
        <v>408</v>
      </c>
      <c r="H45">
        <v>21</v>
      </c>
      <c r="I45">
        <v>21</v>
      </c>
      <c r="J45">
        <v>235</v>
      </c>
      <c r="K45">
        <v>0</v>
      </c>
      <c r="L45" s="56">
        <f t="shared" si="1"/>
        <v>5891.45</v>
      </c>
      <c r="M45" s="56">
        <f t="shared" si="2"/>
        <v>921.23125500000003</v>
      </c>
      <c r="N45" s="56">
        <f t="shared" si="3"/>
        <v>410.74991999999997</v>
      </c>
      <c r="O45" s="56">
        <f t="shared" si="4"/>
        <v>1081.1358381502891</v>
      </c>
      <c r="P45" s="56">
        <f t="shared" si="5"/>
        <v>2327.722543352601</v>
      </c>
    </row>
    <row r="46" spans="2:16" x14ac:dyDescent="0.25">
      <c r="B46" t="s">
        <v>156</v>
      </c>
      <c r="C46" t="s">
        <v>156</v>
      </c>
      <c r="D46">
        <f t="shared" si="0"/>
        <v>29539.999999999996</v>
      </c>
      <c r="E46">
        <v>295.39999999999998</v>
      </c>
      <c r="F46">
        <v>414</v>
      </c>
      <c r="G46">
        <v>405</v>
      </c>
      <c r="H46">
        <v>28</v>
      </c>
      <c r="I46">
        <v>18</v>
      </c>
      <c r="J46">
        <v>235</v>
      </c>
      <c r="K46">
        <v>0</v>
      </c>
      <c r="L46" s="56">
        <f t="shared" si="1"/>
        <v>6941.8999999999987</v>
      </c>
      <c r="M46" s="56">
        <f t="shared" si="2"/>
        <v>1164.1848300000001</v>
      </c>
      <c r="N46" s="56">
        <f t="shared" si="3"/>
        <v>539.64224999999999</v>
      </c>
      <c r="O46" s="56">
        <f t="shared" si="4"/>
        <v>943.80346820809245</v>
      </c>
      <c r="P46" s="56">
        <f t="shared" si="5"/>
        <v>3080.8092485549132</v>
      </c>
    </row>
    <row r="47" spans="2:16" x14ac:dyDescent="0.25">
      <c r="B47" t="s">
        <v>157</v>
      </c>
      <c r="C47" t="s">
        <v>157</v>
      </c>
      <c r="D47">
        <f t="shared" si="0"/>
        <v>36070</v>
      </c>
      <c r="E47">
        <v>360.7</v>
      </c>
      <c r="F47">
        <v>428</v>
      </c>
      <c r="G47">
        <v>407</v>
      </c>
      <c r="H47">
        <v>35</v>
      </c>
      <c r="I47">
        <v>20</v>
      </c>
      <c r="J47">
        <v>235</v>
      </c>
      <c r="K47">
        <v>0</v>
      </c>
      <c r="L47" s="56">
        <f t="shared" si="1"/>
        <v>8476.4500000000007</v>
      </c>
      <c r="M47" s="56">
        <f t="shared" si="2"/>
        <v>1466.1896750000001</v>
      </c>
      <c r="N47" s="56">
        <f t="shared" si="3"/>
        <v>681.23151250000001</v>
      </c>
      <c r="O47" s="56">
        <f t="shared" si="4"/>
        <v>1067.6878612716764</v>
      </c>
      <c r="P47" s="56">
        <f t="shared" si="5"/>
        <v>3870.0289017341038</v>
      </c>
    </row>
    <row r="48" spans="2:16" x14ac:dyDescent="0.25">
      <c r="B48" t="s">
        <v>47</v>
      </c>
      <c r="C48" t="s">
        <v>47</v>
      </c>
      <c r="D48">
        <f t="shared" si="0"/>
        <v>15390</v>
      </c>
      <c r="E48">
        <v>153.9</v>
      </c>
      <c r="F48">
        <v>440</v>
      </c>
      <c r="G48">
        <v>300</v>
      </c>
      <c r="H48">
        <v>18</v>
      </c>
      <c r="I48">
        <v>11</v>
      </c>
      <c r="J48">
        <v>235</v>
      </c>
      <c r="K48">
        <v>0</v>
      </c>
      <c r="L48" s="56">
        <f t="shared" si="1"/>
        <v>3616.65</v>
      </c>
      <c r="M48" s="56">
        <f t="shared" si="2"/>
        <v>640.99633999999992</v>
      </c>
      <c r="N48" s="56">
        <f t="shared" si="3"/>
        <v>190.35</v>
      </c>
      <c r="O48" s="56">
        <f t="shared" si="4"/>
        <v>630.56069364161851</v>
      </c>
      <c r="P48" s="56">
        <f t="shared" si="5"/>
        <v>1467.0520231213873</v>
      </c>
    </row>
    <row r="49" spans="2:16" x14ac:dyDescent="0.25">
      <c r="B49" t="s">
        <v>158</v>
      </c>
      <c r="C49" t="s">
        <v>158</v>
      </c>
      <c r="D49">
        <f t="shared" si="0"/>
        <v>8297</v>
      </c>
      <c r="E49">
        <v>82.97</v>
      </c>
      <c r="F49">
        <v>446</v>
      </c>
      <c r="G49">
        <v>199</v>
      </c>
      <c r="H49">
        <v>12</v>
      </c>
      <c r="I49">
        <v>8</v>
      </c>
      <c r="J49">
        <v>235</v>
      </c>
      <c r="K49">
        <v>0</v>
      </c>
      <c r="L49" s="56">
        <f t="shared" si="1"/>
        <v>1949.7950000000001</v>
      </c>
      <c r="M49" s="56">
        <f t="shared" si="2"/>
        <v>327.2516</v>
      </c>
      <c r="N49" s="56">
        <f t="shared" si="3"/>
        <v>55.837409999999998</v>
      </c>
      <c r="O49" s="56">
        <f t="shared" si="4"/>
        <v>471.63005780346822</v>
      </c>
      <c r="P49" s="56">
        <f t="shared" si="5"/>
        <v>648.76300578034682</v>
      </c>
    </row>
    <row r="50" spans="2:16" x14ac:dyDescent="0.25">
      <c r="B50" t="s">
        <v>159</v>
      </c>
      <c r="C50" t="s">
        <v>159</v>
      </c>
      <c r="D50">
        <f t="shared" si="0"/>
        <v>8779</v>
      </c>
      <c r="E50">
        <v>87.79</v>
      </c>
      <c r="F50">
        <v>450</v>
      </c>
      <c r="G50">
        <v>200</v>
      </c>
      <c r="H50">
        <v>12</v>
      </c>
      <c r="I50">
        <v>9</v>
      </c>
      <c r="J50">
        <v>235</v>
      </c>
      <c r="K50">
        <v>0</v>
      </c>
      <c r="L50" s="56">
        <f t="shared" si="1"/>
        <v>2063.0650000000001</v>
      </c>
      <c r="M50" s="56">
        <f t="shared" si="2"/>
        <v>342.987435</v>
      </c>
      <c r="N50" s="56">
        <f t="shared" si="3"/>
        <v>56.4</v>
      </c>
      <c r="O50" s="56">
        <f t="shared" si="4"/>
        <v>535.47398843930637</v>
      </c>
      <c r="P50" s="56">
        <f t="shared" si="5"/>
        <v>652.02312138728325</v>
      </c>
    </row>
    <row r="51" spans="2:16" x14ac:dyDescent="0.25">
      <c r="B51" t="s">
        <v>160</v>
      </c>
      <c r="C51" t="s">
        <v>160</v>
      </c>
      <c r="D51">
        <f t="shared" si="0"/>
        <v>9543</v>
      </c>
      <c r="E51">
        <v>95.43</v>
      </c>
      <c r="F51">
        <v>450</v>
      </c>
      <c r="G51">
        <v>200</v>
      </c>
      <c r="H51">
        <v>14</v>
      </c>
      <c r="I51">
        <v>9</v>
      </c>
      <c r="J51">
        <v>235</v>
      </c>
      <c r="K51">
        <v>0</v>
      </c>
      <c r="L51" s="56">
        <f t="shared" si="1"/>
        <v>2242.605</v>
      </c>
      <c r="M51" s="56">
        <f t="shared" si="2"/>
        <v>381.049915</v>
      </c>
      <c r="N51" s="56">
        <f t="shared" si="3"/>
        <v>65.8</v>
      </c>
      <c r="O51" s="56">
        <f t="shared" si="4"/>
        <v>533.02890173410401</v>
      </c>
      <c r="P51" s="56">
        <f t="shared" si="5"/>
        <v>760.69364161849705</v>
      </c>
    </row>
    <row r="52" spans="2:16" x14ac:dyDescent="0.25">
      <c r="B52" t="s">
        <v>55</v>
      </c>
      <c r="C52" t="s">
        <v>55</v>
      </c>
      <c r="D52">
        <f t="shared" si="0"/>
        <v>10310</v>
      </c>
      <c r="E52">
        <v>103.1</v>
      </c>
      <c r="F52">
        <v>450</v>
      </c>
      <c r="G52">
        <v>200</v>
      </c>
      <c r="H52">
        <v>16</v>
      </c>
      <c r="I52">
        <v>9</v>
      </c>
      <c r="J52">
        <v>235</v>
      </c>
      <c r="K52">
        <v>0</v>
      </c>
      <c r="L52" s="56">
        <f t="shared" si="1"/>
        <v>2422.85</v>
      </c>
      <c r="M52" s="56">
        <f t="shared" si="2"/>
        <v>418.75331499999999</v>
      </c>
      <c r="N52" s="56">
        <f t="shared" si="3"/>
        <v>75.2</v>
      </c>
      <c r="O52" s="56">
        <f t="shared" si="4"/>
        <v>530.58381502890177</v>
      </c>
      <c r="P52" s="56">
        <f t="shared" si="5"/>
        <v>869.36416184971097</v>
      </c>
    </row>
    <row r="53" spans="2:16" x14ac:dyDescent="0.25">
      <c r="B53" t="s">
        <v>161</v>
      </c>
      <c r="C53" t="s">
        <v>161</v>
      </c>
      <c r="D53">
        <f t="shared" si="0"/>
        <v>11450</v>
      </c>
      <c r="E53">
        <v>114.5</v>
      </c>
      <c r="F53">
        <v>450</v>
      </c>
      <c r="G53">
        <v>200</v>
      </c>
      <c r="H53">
        <v>19</v>
      </c>
      <c r="I53">
        <v>9</v>
      </c>
      <c r="J53">
        <v>235</v>
      </c>
      <c r="K53">
        <v>0</v>
      </c>
      <c r="L53" s="56">
        <f t="shared" si="1"/>
        <v>2690.75</v>
      </c>
      <c r="M53" s="56">
        <f t="shared" si="2"/>
        <v>474.63514000000004</v>
      </c>
      <c r="N53" s="56">
        <f t="shared" si="3"/>
        <v>89.3</v>
      </c>
      <c r="O53" s="56">
        <f t="shared" si="4"/>
        <v>526.91618497109835</v>
      </c>
      <c r="P53" s="56">
        <f t="shared" si="5"/>
        <v>1032.3699421965318</v>
      </c>
    </row>
    <row r="54" spans="2:16" x14ac:dyDescent="0.25">
      <c r="B54" t="s">
        <v>162</v>
      </c>
      <c r="C54" t="s">
        <v>162</v>
      </c>
      <c r="D54">
        <f t="shared" si="0"/>
        <v>12600</v>
      </c>
      <c r="E54">
        <v>126</v>
      </c>
      <c r="F54">
        <v>450</v>
      </c>
      <c r="G54">
        <v>200</v>
      </c>
      <c r="H54">
        <v>22</v>
      </c>
      <c r="I54">
        <v>9</v>
      </c>
      <c r="J54">
        <v>235</v>
      </c>
      <c r="K54">
        <v>0</v>
      </c>
      <c r="L54" s="56">
        <f t="shared" si="1"/>
        <v>2961</v>
      </c>
      <c r="M54" s="56">
        <f t="shared" si="2"/>
        <v>529.70903500000009</v>
      </c>
      <c r="N54" s="56">
        <f t="shared" si="3"/>
        <v>103.4</v>
      </c>
      <c r="O54" s="56">
        <f t="shared" si="4"/>
        <v>523.24855491329481</v>
      </c>
      <c r="P54" s="56">
        <f t="shared" si="5"/>
        <v>1195.3757225433526</v>
      </c>
    </row>
    <row r="55" spans="2:16" x14ac:dyDescent="0.25">
      <c r="B55" t="s">
        <v>163</v>
      </c>
      <c r="C55" t="s">
        <v>163</v>
      </c>
      <c r="D55">
        <f t="shared" si="0"/>
        <v>12690</v>
      </c>
      <c r="E55">
        <v>126.9</v>
      </c>
      <c r="F55">
        <v>450</v>
      </c>
      <c r="G55">
        <v>200</v>
      </c>
      <c r="H55">
        <v>19</v>
      </c>
      <c r="I55">
        <v>12</v>
      </c>
      <c r="J55">
        <v>235</v>
      </c>
      <c r="K55">
        <v>0</v>
      </c>
      <c r="L55" s="56">
        <f t="shared" si="1"/>
        <v>2982.15</v>
      </c>
      <c r="M55" s="56">
        <f t="shared" si="2"/>
        <v>504.55252000000002</v>
      </c>
      <c r="N55" s="56">
        <f t="shared" si="3"/>
        <v>89.3</v>
      </c>
      <c r="O55" s="56">
        <f t="shared" si="4"/>
        <v>702.55491329479764</v>
      </c>
      <c r="P55" s="56">
        <f t="shared" si="5"/>
        <v>1032.3699421965318</v>
      </c>
    </row>
    <row r="56" spans="2:16" x14ac:dyDescent="0.25">
      <c r="B56" t="s">
        <v>164</v>
      </c>
      <c r="C56" t="s">
        <v>164</v>
      </c>
      <c r="D56">
        <f t="shared" si="0"/>
        <v>13819.999999999998</v>
      </c>
      <c r="E56">
        <v>138.19999999999999</v>
      </c>
      <c r="F56">
        <v>450</v>
      </c>
      <c r="G56">
        <v>200</v>
      </c>
      <c r="H56">
        <v>22</v>
      </c>
      <c r="I56">
        <v>12</v>
      </c>
      <c r="J56">
        <v>235</v>
      </c>
      <c r="K56">
        <v>0</v>
      </c>
      <c r="L56" s="56">
        <f t="shared" si="1"/>
        <v>3247.6999999999994</v>
      </c>
      <c r="M56" s="56">
        <f t="shared" si="2"/>
        <v>558.76138000000003</v>
      </c>
      <c r="N56" s="56">
        <f t="shared" si="3"/>
        <v>103.4</v>
      </c>
      <c r="O56" s="56">
        <f t="shared" si="4"/>
        <v>697.66473988439304</v>
      </c>
      <c r="P56" s="56">
        <f t="shared" si="5"/>
        <v>1195.3757225433526</v>
      </c>
    </row>
    <row r="57" spans="2:16" x14ac:dyDescent="0.25">
      <c r="B57" t="s">
        <v>165</v>
      </c>
      <c r="C57" t="s">
        <v>165</v>
      </c>
      <c r="D57">
        <f t="shared" si="0"/>
        <v>14950</v>
      </c>
      <c r="E57">
        <v>149.5</v>
      </c>
      <c r="F57">
        <v>450</v>
      </c>
      <c r="G57">
        <v>200</v>
      </c>
      <c r="H57">
        <v>25</v>
      </c>
      <c r="I57">
        <v>12</v>
      </c>
      <c r="J57">
        <v>235</v>
      </c>
      <c r="K57">
        <v>0</v>
      </c>
      <c r="L57" s="56">
        <f t="shared" si="1"/>
        <v>3513.25</v>
      </c>
      <c r="M57" s="56">
        <f t="shared" si="2"/>
        <v>612.17499999999995</v>
      </c>
      <c r="N57" s="56">
        <f t="shared" si="3"/>
        <v>117.5</v>
      </c>
      <c r="O57" s="56">
        <f t="shared" si="4"/>
        <v>692.77456647398844</v>
      </c>
      <c r="P57" s="56">
        <f t="shared" si="5"/>
        <v>1358.3815028901734</v>
      </c>
    </row>
    <row r="58" spans="2:16" x14ac:dyDescent="0.25">
      <c r="B58" t="s">
        <v>166</v>
      </c>
      <c r="C58" t="s">
        <v>166</v>
      </c>
      <c r="D58">
        <f t="shared" si="0"/>
        <v>11910</v>
      </c>
      <c r="E58">
        <v>119.1</v>
      </c>
      <c r="F58">
        <v>450</v>
      </c>
      <c r="G58">
        <v>250</v>
      </c>
      <c r="H58">
        <v>16</v>
      </c>
      <c r="I58">
        <v>9</v>
      </c>
      <c r="J58">
        <v>235</v>
      </c>
      <c r="K58">
        <v>0</v>
      </c>
      <c r="L58" s="56">
        <f t="shared" si="1"/>
        <v>2798.85</v>
      </c>
      <c r="M58" s="56">
        <f t="shared" si="2"/>
        <v>500.34531500000003</v>
      </c>
      <c r="N58" s="56">
        <f t="shared" si="3"/>
        <v>117.5</v>
      </c>
      <c r="O58" s="56">
        <f t="shared" si="4"/>
        <v>530.58381502890177</v>
      </c>
      <c r="P58" s="56">
        <f t="shared" si="5"/>
        <v>1086.7052023121387</v>
      </c>
    </row>
    <row r="59" spans="2:16" x14ac:dyDescent="0.25">
      <c r="B59" t="s">
        <v>167</v>
      </c>
      <c r="C59" t="s">
        <v>167</v>
      </c>
      <c r="D59">
        <f t="shared" si="0"/>
        <v>13350</v>
      </c>
      <c r="E59">
        <v>133.5</v>
      </c>
      <c r="F59">
        <v>450</v>
      </c>
      <c r="G59">
        <v>250</v>
      </c>
      <c r="H59">
        <v>19</v>
      </c>
      <c r="I59">
        <v>9</v>
      </c>
      <c r="J59">
        <v>235</v>
      </c>
      <c r="K59">
        <v>0</v>
      </c>
      <c r="L59" s="56">
        <f t="shared" si="1"/>
        <v>3137.25</v>
      </c>
      <c r="M59" s="56">
        <f t="shared" si="2"/>
        <v>570.85589000000004</v>
      </c>
      <c r="N59" s="56">
        <f t="shared" si="3"/>
        <v>139.53125</v>
      </c>
      <c r="O59" s="56">
        <f t="shared" si="4"/>
        <v>526.91618497109835</v>
      </c>
      <c r="P59" s="56">
        <f t="shared" si="5"/>
        <v>1290.4624277456646</v>
      </c>
    </row>
    <row r="60" spans="2:16" x14ac:dyDescent="0.25">
      <c r="B60" t="s">
        <v>168</v>
      </c>
      <c r="C60" t="s">
        <v>168</v>
      </c>
      <c r="D60">
        <f t="shared" si="0"/>
        <v>14800</v>
      </c>
      <c r="E60">
        <v>148</v>
      </c>
      <c r="F60">
        <v>450</v>
      </c>
      <c r="G60">
        <v>250</v>
      </c>
      <c r="H60">
        <v>22</v>
      </c>
      <c r="I60">
        <v>9</v>
      </c>
      <c r="J60">
        <v>235</v>
      </c>
      <c r="K60">
        <v>0</v>
      </c>
      <c r="L60" s="56">
        <f t="shared" si="1"/>
        <v>3478</v>
      </c>
      <c r="M60" s="56">
        <f t="shared" si="2"/>
        <v>640.34703500000001</v>
      </c>
      <c r="N60" s="56">
        <f t="shared" si="3"/>
        <v>161.5625</v>
      </c>
      <c r="O60" s="56">
        <f t="shared" si="4"/>
        <v>523.24855491329481</v>
      </c>
      <c r="P60" s="56">
        <f t="shared" si="5"/>
        <v>1494.2196531791908</v>
      </c>
    </row>
    <row r="61" spans="2:16" x14ac:dyDescent="0.25">
      <c r="B61" t="s">
        <v>169</v>
      </c>
      <c r="C61" t="s">
        <v>169</v>
      </c>
      <c r="D61">
        <f t="shared" si="0"/>
        <v>16019.999999999998</v>
      </c>
      <c r="E61">
        <v>160.19999999999999</v>
      </c>
      <c r="F61">
        <v>450</v>
      </c>
      <c r="G61">
        <v>250</v>
      </c>
      <c r="H61">
        <v>22</v>
      </c>
      <c r="I61">
        <v>12</v>
      </c>
      <c r="J61">
        <v>235</v>
      </c>
      <c r="K61">
        <v>0</v>
      </c>
      <c r="L61" s="56">
        <f t="shared" si="1"/>
        <v>3764.6999999999994</v>
      </c>
      <c r="M61" s="56">
        <f t="shared" si="2"/>
        <v>669.39937999999995</v>
      </c>
      <c r="N61" s="56">
        <f t="shared" si="3"/>
        <v>161.5625</v>
      </c>
      <c r="O61" s="56">
        <f t="shared" si="4"/>
        <v>697.66473988439304</v>
      </c>
      <c r="P61" s="56">
        <f t="shared" si="5"/>
        <v>1494.2196531791908</v>
      </c>
    </row>
    <row r="62" spans="2:16" x14ac:dyDescent="0.25">
      <c r="B62" t="s">
        <v>170</v>
      </c>
      <c r="C62" t="s">
        <v>170</v>
      </c>
      <c r="D62">
        <f t="shared" si="0"/>
        <v>17450</v>
      </c>
      <c r="E62">
        <v>174.5</v>
      </c>
      <c r="F62">
        <v>450</v>
      </c>
      <c r="G62">
        <v>250</v>
      </c>
      <c r="H62">
        <v>25</v>
      </c>
      <c r="I62">
        <v>12</v>
      </c>
      <c r="J62">
        <v>235</v>
      </c>
      <c r="K62">
        <v>0</v>
      </c>
      <c r="L62" s="56">
        <f t="shared" si="1"/>
        <v>4100.75</v>
      </c>
      <c r="M62" s="56">
        <f t="shared" si="2"/>
        <v>737.01874999999995</v>
      </c>
      <c r="N62" s="56">
        <f t="shared" si="3"/>
        <v>183.59375</v>
      </c>
      <c r="O62" s="56">
        <f t="shared" si="4"/>
        <v>692.77456647398844</v>
      </c>
      <c r="P62" s="56">
        <f t="shared" si="5"/>
        <v>1697.9768786127167</v>
      </c>
    </row>
    <row r="63" spans="2:16" x14ac:dyDescent="0.25">
      <c r="B63" t="s">
        <v>79</v>
      </c>
      <c r="C63" t="s">
        <v>79</v>
      </c>
      <c r="D63">
        <f t="shared" si="0"/>
        <v>18870</v>
      </c>
      <c r="E63">
        <v>188.7</v>
      </c>
      <c r="F63">
        <v>450</v>
      </c>
      <c r="G63">
        <v>250</v>
      </c>
      <c r="H63">
        <v>28</v>
      </c>
      <c r="I63">
        <v>12</v>
      </c>
      <c r="J63">
        <v>235</v>
      </c>
      <c r="K63">
        <v>0</v>
      </c>
      <c r="L63" s="56">
        <f t="shared" si="1"/>
        <v>4434.45</v>
      </c>
      <c r="M63" s="56">
        <f t="shared" si="2"/>
        <v>803.63138000000004</v>
      </c>
      <c r="N63" s="56">
        <f t="shared" si="3"/>
        <v>205.625</v>
      </c>
      <c r="O63" s="56">
        <f t="shared" si="4"/>
        <v>687.88439306358384</v>
      </c>
      <c r="P63" s="56">
        <f t="shared" si="5"/>
        <v>1901.7341040462427</v>
      </c>
    </row>
    <row r="64" spans="2:16" x14ac:dyDescent="0.25">
      <c r="B64" t="s">
        <v>171</v>
      </c>
      <c r="C64" t="s">
        <v>171</v>
      </c>
      <c r="D64">
        <f t="shared" si="0"/>
        <v>52860</v>
      </c>
      <c r="E64">
        <v>528.6</v>
      </c>
      <c r="F64">
        <v>458</v>
      </c>
      <c r="G64">
        <v>417</v>
      </c>
      <c r="H64">
        <v>50</v>
      </c>
      <c r="I64">
        <v>30</v>
      </c>
      <c r="J64">
        <v>235</v>
      </c>
      <c r="K64">
        <v>0</v>
      </c>
      <c r="L64" s="56">
        <f t="shared" si="1"/>
        <v>12422.1</v>
      </c>
      <c r="M64" s="56">
        <f t="shared" si="2"/>
        <v>2224.9870499999997</v>
      </c>
      <c r="N64" s="56">
        <f t="shared" si="3"/>
        <v>1021.597875</v>
      </c>
      <c r="O64" s="56">
        <f t="shared" si="4"/>
        <v>1662.6589595375722</v>
      </c>
      <c r="P64" s="56">
        <f t="shared" si="5"/>
        <v>5664.4508670520236</v>
      </c>
    </row>
    <row r="65" spans="2:16" x14ac:dyDescent="0.25">
      <c r="B65" t="s">
        <v>172</v>
      </c>
      <c r="C65" t="s">
        <v>172</v>
      </c>
      <c r="D65">
        <f t="shared" si="0"/>
        <v>14119.999999999998</v>
      </c>
      <c r="E65">
        <v>141.19999999999999</v>
      </c>
      <c r="F65">
        <v>482</v>
      </c>
      <c r="G65">
        <v>300</v>
      </c>
      <c r="H65">
        <v>15</v>
      </c>
      <c r="I65">
        <v>11</v>
      </c>
      <c r="J65">
        <v>235</v>
      </c>
      <c r="K65">
        <v>0</v>
      </c>
      <c r="L65" s="56">
        <f t="shared" si="1"/>
        <v>3318.1999999999994</v>
      </c>
      <c r="M65" s="56">
        <f t="shared" si="2"/>
        <v>625.88396</v>
      </c>
      <c r="N65" s="56">
        <f t="shared" si="3"/>
        <v>158.625</v>
      </c>
      <c r="O65" s="56">
        <f t="shared" si="4"/>
        <v>697.80057803468208</v>
      </c>
      <c r="P65" s="56">
        <f t="shared" si="5"/>
        <v>1222.5433526011561</v>
      </c>
    </row>
    <row r="66" spans="2:16" x14ac:dyDescent="0.25">
      <c r="B66" t="s">
        <v>173</v>
      </c>
      <c r="C66" t="s">
        <v>173</v>
      </c>
      <c r="D66">
        <f t="shared" si="0"/>
        <v>15919.999999999998</v>
      </c>
      <c r="E66">
        <v>159.19999999999999</v>
      </c>
      <c r="F66">
        <v>488</v>
      </c>
      <c r="G66">
        <v>300</v>
      </c>
      <c r="H66">
        <v>18</v>
      </c>
      <c r="I66">
        <v>11</v>
      </c>
      <c r="J66">
        <v>235</v>
      </c>
      <c r="K66">
        <v>0</v>
      </c>
      <c r="L66" s="56">
        <f t="shared" si="1"/>
        <v>3741.1999999999994</v>
      </c>
      <c r="M66" s="56">
        <f t="shared" si="2"/>
        <v>728.46145999999999</v>
      </c>
      <c r="N66" s="56">
        <f t="shared" si="3"/>
        <v>190.35</v>
      </c>
      <c r="O66" s="56">
        <f t="shared" si="4"/>
        <v>702.28323699421969</v>
      </c>
      <c r="P66" s="56">
        <f t="shared" si="5"/>
        <v>1467.0520231213873</v>
      </c>
    </row>
    <row r="67" spans="2:16" x14ac:dyDescent="0.25">
      <c r="B67" t="s">
        <v>174</v>
      </c>
      <c r="C67" t="s">
        <v>174</v>
      </c>
      <c r="D67">
        <f t="shared" si="0"/>
        <v>9929</v>
      </c>
      <c r="E67">
        <v>99.29</v>
      </c>
      <c r="F67">
        <v>496</v>
      </c>
      <c r="G67">
        <v>199</v>
      </c>
      <c r="H67">
        <v>14</v>
      </c>
      <c r="I67">
        <v>9</v>
      </c>
      <c r="J67">
        <v>235</v>
      </c>
      <c r="K67">
        <v>0</v>
      </c>
      <c r="L67" s="56">
        <f t="shared" si="1"/>
        <v>2333.3150000000001</v>
      </c>
      <c r="M67" s="56">
        <f t="shared" si="2"/>
        <v>431.37915999999996</v>
      </c>
      <c r="N67" s="56">
        <f t="shared" si="3"/>
        <v>65.143645000000006</v>
      </c>
      <c r="O67" s="56">
        <f t="shared" si="4"/>
        <v>589.26589595375719</v>
      </c>
      <c r="P67" s="56">
        <f t="shared" si="5"/>
        <v>756.8901734104046</v>
      </c>
    </row>
    <row r="68" spans="2:16" x14ac:dyDescent="0.25">
      <c r="B68" t="s">
        <v>175</v>
      </c>
      <c r="C68" t="s">
        <v>175</v>
      </c>
      <c r="D68">
        <f t="shared" si="0"/>
        <v>77010</v>
      </c>
      <c r="E68">
        <v>770.1</v>
      </c>
      <c r="F68">
        <v>498</v>
      </c>
      <c r="G68">
        <v>432</v>
      </c>
      <c r="H68">
        <v>70</v>
      </c>
      <c r="I68">
        <v>45</v>
      </c>
      <c r="J68">
        <v>235</v>
      </c>
      <c r="K68">
        <v>0</v>
      </c>
      <c r="L68" s="56">
        <f t="shared" si="1"/>
        <v>18097.349999999999</v>
      </c>
      <c r="M68" s="56">
        <f t="shared" si="2"/>
        <v>3380.3727749999998</v>
      </c>
      <c r="N68" s="56">
        <f t="shared" si="3"/>
        <v>1534.9824000000001</v>
      </c>
      <c r="O68" s="56">
        <f t="shared" si="4"/>
        <v>2616.2427745664741</v>
      </c>
      <c r="P68" s="56">
        <f t="shared" si="5"/>
        <v>8215.4913294797698</v>
      </c>
    </row>
    <row r="69" spans="2:16" x14ac:dyDescent="0.25">
      <c r="B69" t="s">
        <v>176</v>
      </c>
      <c r="C69" t="s">
        <v>176</v>
      </c>
      <c r="D69">
        <f t="shared" ref="D69:D132" si="6">E69*100</f>
        <v>9229</v>
      </c>
      <c r="E69">
        <v>92.29</v>
      </c>
      <c r="F69">
        <v>500</v>
      </c>
      <c r="G69">
        <v>200</v>
      </c>
      <c r="H69">
        <v>12</v>
      </c>
      <c r="I69">
        <v>9</v>
      </c>
      <c r="J69">
        <v>235</v>
      </c>
      <c r="K69">
        <v>0</v>
      </c>
      <c r="L69" s="56">
        <f t="shared" ref="L69:L132" si="7">D69*J69/1000</f>
        <v>2168.8150000000001</v>
      </c>
      <c r="M69" s="56">
        <f t="shared" ref="M69:M132" si="8">(G69*H69*(0.5*F69-0.5*H69)+I69*(0.5*F69-H69)*(0.5*F69-H69)*0.5)*2*J69/1000/1000+(2*K69*2*K69-K69^2*3.14)*0.5*(F69-H69-0.5*K69)*J69/1000/1000</f>
        <v>395.03406000000001</v>
      </c>
      <c r="N69" s="56">
        <f t="shared" ref="N69:N132" si="9">H69*0.5*G69*0.5*G69*0.5*4*J69/1000000</f>
        <v>56.4</v>
      </c>
      <c r="O69" s="56">
        <f t="shared" ref="O69:O132" si="10">I69*(F69-H69)*J69/1.73/1000</f>
        <v>596.60115606936415</v>
      </c>
      <c r="P69" s="56">
        <f t="shared" ref="P69:P132" si="11">2*H69*G69*J69/1.73/1000</f>
        <v>652.02312138728325</v>
      </c>
    </row>
    <row r="70" spans="2:16" x14ac:dyDescent="0.25">
      <c r="B70" t="s">
        <v>177</v>
      </c>
      <c r="C70" t="s">
        <v>177</v>
      </c>
      <c r="D70">
        <f t="shared" si="6"/>
        <v>10760</v>
      </c>
      <c r="E70">
        <v>107.6</v>
      </c>
      <c r="F70">
        <v>500</v>
      </c>
      <c r="G70">
        <v>200</v>
      </c>
      <c r="H70">
        <v>16</v>
      </c>
      <c r="I70">
        <v>9</v>
      </c>
      <c r="J70">
        <v>235</v>
      </c>
      <c r="K70">
        <v>0</v>
      </c>
      <c r="L70" s="56">
        <f t="shared" si="7"/>
        <v>2528.6</v>
      </c>
      <c r="M70" s="56">
        <f t="shared" si="8"/>
        <v>479.77694000000002</v>
      </c>
      <c r="N70" s="56">
        <f t="shared" si="9"/>
        <v>75.2</v>
      </c>
      <c r="O70" s="56">
        <f t="shared" si="10"/>
        <v>591.71098265895955</v>
      </c>
      <c r="P70" s="56">
        <f t="shared" si="11"/>
        <v>869.36416184971097</v>
      </c>
    </row>
    <row r="71" spans="2:16" x14ac:dyDescent="0.25">
      <c r="B71" t="s">
        <v>178</v>
      </c>
      <c r="C71" t="s">
        <v>178</v>
      </c>
      <c r="D71">
        <f t="shared" si="6"/>
        <v>11900</v>
      </c>
      <c r="E71">
        <v>119</v>
      </c>
      <c r="F71">
        <v>500</v>
      </c>
      <c r="G71">
        <v>200</v>
      </c>
      <c r="H71">
        <v>19</v>
      </c>
      <c r="I71">
        <v>9</v>
      </c>
      <c r="J71">
        <v>235</v>
      </c>
      <c r="K71">
        <v>0</v>
      </c>
      <c r="L71" s="56">
        <f t="shared" si="7"/>
        <v>2796.5</v>
      </c>
      <c r="M71" s="56">
        <f t="shared" si="8"/>
        <v>542.39151500000003</v>
      </c>
      <c r="N71" s="56">
        <f t="shared" si="9"/>
        <v>89.3</v>
      </c>
      <c r="O71" s="56">
        <f t="shared" si="10"/>
        <v>588.04335260115613</v>
      </c>
      <c r="P71" s="56">
        <f t="shared" si="11"/>
        <v>1032.3699421965318</v>
      </c>
    </row>
    <row r="72" spans="2:16" x14ac:dyDescent="0.25">
      <c r="B72" t="s">
        <v>179</v>
      </c>
      <c r="C72" t="s">
        <v>179</v>
      </c>
      <c r="D72">
        <f t="shared" si="6"/>
        <v>13050</v>
      </c>
      <c r="E72">
        <v>130.5</v>
      </c>
      <c r="F72">
        <v>500</v>
      </c>
      <c r="G72">
        <v>200</v>
      </c>
      <c r="H72">
        <v>22</v>
      </c>
      <c r="I72">
        <v>9</v>
      </c>
      <c r="J72">
        <v>235</v>
      </c>
      <c r="K72">
        <v>0</v>
      </c>
      <c r="L72" s="56">
        <f t="shared" si="7"/>
        <v>3066.75</v>
      </c>
      <c r="M72" s="56">
        <f t="shared" si="8"/>
        <v>604.19816000000003</v>
      </c>
      <c r="N72" s="56">
        <f t="shared" si="9"/>
        <v>103.4</v>
      </c>
      <c r="O72" s="56">
        <f t="shared" si="10"/>
        <v>584.37572254335259</v>
      </c>
      <c r="P72" s="56">
        <f t="shared" si="11"/>
        <v>1195.3757225433526</v>
      </c>
    </row>
    <row r="73" spans="2:16" x14ac:dyDescent="0.25">
      <c r="B73" t="s">
        <v>56</v>
      </c>
      <c r="C73" t="s">
        <v>56</v>
      </c>
      <c r="D73">
        <f t="shared" si="6"/>
        <v>11230</v>
      </c>
      <c r="E73">
        <v>112.3</v>
      </c>
      <c r="F73">
        <v>500</v>
      </c>
      <c r="G73">
        <v>200</v>
      </c>
      <c r="H73">
        <v>16</v>
      </c>
      <c r="I73">
        <v>10</v>
      </c>
      <c r="J73">
        <v>235</v>
      </c>
      <c r="K73">
        <v>0</v>
      </c>
      <c r="L73" s="56">
        <f t="shared" si="7"/>
        <v>2639.05</v>
      </c>
      <c r="M73" s="56">
        <f t="shared" si="8"/>
        <v>492.64459999999997</v>
      </c>
      <c r="N73" s="56">
        <f t="shared" si="9"/>
        <v>75.2</v>
      </c>
      <c r="O73" s="56">
        <f t="shared" si="10"/>
        <v>657.45664739884387</v>
      </c>
      <c r="P73" s="56">
        <f t="shared" si="11"/>
        <v>869.36416184971097</v>
      </c>
    </row>
    <row r="74" spans="2:16" x14ac:dyDescent="0.25">
      <c r="B74" t="s">
        <v>180</v>
      </c>
      <c r="C74" t="s">
        <v>180</v>
      </c>
      <c r="D74">
        <f t="shared" si="6"/>
        <v>13290</v>
      </c>
      <c r="E74">
        <v>132.9</v>
      </c>
      <c r="F74">
        <v>500</v>
      </c>
      <c r="G74">
        <v>200</v>
      </c>
      <c r="H74">
        <v>19</v>
      </c>
      <c r="I74">
        <v>12</v>
      </c>
      <c r="J74">
        <v>235</v>
      </c>
      <c r="K74">
        <v>0</v>
      </c>
      <c r="L74" s="56">
        <f t="shared" si="7"/>
        <v>3123.15</v>
      </c>
      <c r="M74" s="56">
        <f t="shared" si="8"/>
        <v>580.01102000000003</v>
      </c>
      <c r="N74" s="56">
        <f t="shared" si="9"/>
        <v>89.3</v>
      </c>
      <c r="O74" s="56">
        <f t="shared" si="10"/>
        <v>784.05780346820802</v>
      </c>
      <c r="P74" s="56">
        <f t="shared" si="11"/>
        <v>1032.3699421965318</v>
      </c>
    </row>
    <row r="75" spans="2:16" x14ac:dyDescent="0.25">
      <c r="B75" t="s">
        <v>181</v>
      </c>
      <c r="C75" t="s">
        <v>181</v>
      </c>
      <c r="D75">
        <f t="shared" si="6"/>
        <v>14419.999999999998</v>
      </c>
      <c r="E75">
        <v>144.19999999999999</v>
      </c>
      <c r="F75">
        <v>500</v>
      </c>
      <c r="G75">
        <v>200</v>
      </c>
      <c r="H75">
        <v>22</v>
      </c>
      <c r="I75">
        <v>12</v>
      </c>
      <c r="J75">
        <v>235</v>
      </c>
      <c r="K75">
        <v>0</v>
      </c>
      <c r="L75" s="56">
        <f t="shared" si="7"/>
        <v>3388.6999999999994</v>
      </c>
      <c r="M75" s="56">
        <f t="shared" si="8"/>
        <v>640.84688000000006</v>
      </c>
      <c r="N75" s="56">
        <f t="shared" si="9"/>
        <v>103.4</v>
      </c>
      <c r="O75" s="56">
        <f t="shared" si="10"/>
        <v>779.16763005780342</v>
      </c>
      <c r="P75" s="56">
        <f t="shared" si="11"/>
        <v>1195.3757225433526</v>
      </c>
    </row>
    <row r="76" spans="2:16" x14ac:dyDescent="0.25">
      <c r="B76" t="s">
        <v>182</v>
      </c>
      <c r="C76" t="s">
        <v>182</v>
      </c>
      <c r="D76">
        <f t="shared" si="6"/>
        <v>15550</v>
      </c>
      <c r="E76">
        <v>155.5</v>
      </c>
      <c r="F76">
        <v>500</v>
      </c>
      <c r="G76">
        <v>200</v>
      </c>
      <c r="H76">
        <v>25</v>
      </c>
      <c r="I76">
        <v>12</v>
      </c>
      <c r="J76">
        <v>235</v>
      </c>
      <c r="K76">
        <v>0</v>
      </c>
      <c r="L76" s="56">
        <f t="shared" si="7"/>
        <v>3654.25</v>
      </c>
      <c r="M76" s="56">
        <f t="shared" si="8"/>
        <v>700.88750000000005</v>
      </c>
      <c r="N76" s="56">
        <f t="shared" si="9"/>
        <v>117.5</v>
      </c>
      <c r="O76" s="56">
        <f t="shared" si="10"/>
        <v>774.27745664739894</v>
      </c>
      <c r="P76" s="56">
        <f t="shared" si="11"/>
        <v>1358.3815028901734</v>
      </c>
    </row>
    <row r="77" spans="2:16" x14ac:dyDescent="0.25">
      <c r="B77" t="s">
        <v>183</v>
      </c>
      <c r="C77" t="s">
        <v>183</v>
      </c>
      <c r="D77">
        <f t="shared" si="6"/>
        <v>12360</v>
      </c>
      <c r="E77">
        <v>123.6</v>
      </c>
      <c r="F77">
        <v>500</v>
      </c>
      <c r="G77">
        <v>250</v>
      </c>
      <c r="H77">
        <v>16</v>
      </c>
      <c r="I77">
        <v>9</v>
      </c>
      <c r="J77">
        <v>235</v>
      </c>
      <c r="K77">
        <v>0</v>
      </c>
      <c r="L77" s="56">
        <f t="shared" si="7"/>
        <v>2904.6</v>
      </c>
      <c r="M77" s="56">
        <f t="shared" si="8"/>
        <v>570.76893999999993</v>
      </c>
      <c r="N77" s="56">
        <f t="shared" si="9"/>
        <v>117.5</v>
      </c>
      <c r="O77" s="56">
        <f t="shared" si="10"/>
        <v>591.71098265895955</v>
      </c>
      <c r="P77" s="56">
        <f t="shared" si="11"/>
        <v>1086.7052023121387</v>
      </c>
    </row>
    <row r="78" spans="2:16" x14ac:dyDescent="0.25">
      <c r="B78" t="s">
        <v>184</v>
      </c>
      <c r="C78" t="s">
        <v>184</v>
      </c>
      <c r="D78">
        <f t="shared" si="6"/>
        <v>13800</v>
      </c>
      <c r="E78">
        <v>138</v>
      </c>
      <c r="F78">
        <v>500</v>
      </c>
      <c r="G78">
        <v>250</v>
      </c>
      <c r="H78">
        <v>19</v>
      </c>
      <c r="I78">
        <v>9</v>
      </c>
      <c r="J78">
        <v>235</v>
      </c>
      <c r="K78">
        <v>0</v>
      </c>
      <c r="L78" s="56">
        <f t="shared" si="7"/>
        <v>3243</v>
      </c>
      <c r="M78" s="56">
        <f t="shared" si="8"/>
        <v>649.774765</v>
      </c>
      <c r="N78" s="56">
        <f t="shared" si="9"/>
        <v>139.53125</v>
      </c>
      <c r="O78" s="56">
        <f t="shared" si="10"/>
        <v>588.04335260115613</v>
      </c>
      <c r="P78" s="56">
        <f t="shared" si="11"/>
        <v>1290.4624277456646</v>
      </c>
    </row>
    <row r="79" spans="2:16" x14ac:dyDescent="0.25">
      <c r="B79" t="s">
        <v>185</v>
      </c>
      <c r="C79" t="s">
        <v>185</v>
      </c>
      <c r="D79">
        <f t="shared" si="6"/>
        <v>15250</v>
      </c>
      <c r="E79">
        <v>152.5</v>
      </c>
      <c r="F79">
        <v>500</v>
      </c>
      <c r="G79">
        <v>250</v>
      </c>
      <c r="H79">
        <v>22</v>
      </c>
      <c r="I79">
        <v>9</v>
      </c>
      <c r="J79">
        <v>235</v>
      </c>
      <c r="K79">
        <v>0</v>
      </c>
      <c r="L79" s="56">
        <f t="shared" si="7"/>
        <v>3583.75</v>
      </c>
      <c r="M79" s="56">
        <f t="shared" si="8"/>
        <v>727.76116000000002</v>
      </c>
      <c r="N79" s="56">
        <f t="shared" si="9"/>
        <v>161.5625</v>
      </c>
      <c r="O79" s="56">
        <f t="shared" si="10"/>
        <v>584.37572254335259</v>
      </c>
      <c r="P79" s="56">
        <f t="shared" si="11"/>
        <v>1494.2196531791908</v>
      </c>
    </row>
    <row r="80" spans="2:16" x14ac:dyDescent="0.25">
      <c r="B80" t="s">
        <v>186</v>
      </c>
      <c r="C80" t="s">
        <v>186</v>
      </c>
      <c r="D80">
        <f t="shared" si="6"/>
        <v>16620</v>
      </c>
      <c r="E80">
        <v>166.2</v>
      </c>
      <c r="F80">
        <v>500</v>
      </c>
      <c r="G80">
        <v>250</v>
      </c>
      <c r="H80">
        <v>22</v>
      </c>
      <c r="I80">
        <v>12</v>
      </c>
      <c r="J80">
        <v>235</v>
      </c>
      <c r="K80">
        <v>0</v>
      </c>
      <c r="L80" s="56">
        <f t="shared" si="7"/>
        <v>3905.7</v>
      </c>
      <c r="M80" s="56">
        <f t="shared" si="8"/>
        <v>764.40988000000004</v>
      </c>
      <c r="N80" s="56">
        <f t="shared" si="9"/>
        <v>161.5625</v>
      </c>
      <c r="O80" s="56">
        <f t="shared" si="10"/>
        <v>779.16763005780342</v>
      </c>
      <c r="P80" s="56">
        <f t="shared" si="11"/>
        <v>1494.2196531791908</v>
      </c>
    </row>
    <row r="81" spans="2:16" x14ac:dyDescent="0.25">
      <c r="B81" t="s">
        <v>187</v>
      </c>
      <c r="C81" t="s">
        <v>187</v>
      </c>
      <c r="D81">
        <f t="shared" si="6"/>
        <v>18050</v>
      </c>
      <c r="E81">
        <v>180.5</v>
      </c>
      <c r="F81">
        <v>500</v>
      </c>
      <c r="G81">
        <v>250</v>
      </c>
      <c r="H81">
        <v>25</v>
      </c>
      <c r="I81">
        <v>12</v>
      </c>
      <c r="J81">
        <v>235</v>
      </c>
      <c r="K81">
        <v>0</v>
      </c>
      <c r="L81" s="56">
        <f t="shared" si="7"/>
        <v>4241.75</v>
      </c>
      <c r="M81" s="56">
        <f t="shared" si="8"/>
        <v>840.41875000000005</v>
      </c>
      <c r="N81" s="56">
        <f t="shared" si="9"/>
        <v>183.59375</v>
      </c>
      <c r="O81" s="56">
        <f t="shared" si="10"/>
        <v>774.27745664739894</v>
      </c>
      <c r="P81" s="56">
        <f t="shared" si="11"/>
        <v>1697.9768786127167</v>
      </c>
    </row>
    <row r="82" spans="2:16" x14ac:dyDescent="0.25">
      <c r="B82" t="s">
        <v>188</v>
      </c>
      <c r="C82" t="s">
        <v>188</v>
      </c>
      <c r="D82">
        <f t="shared" si="6"/>
        <v>19470</v>
      </c>
      <c r="E82">
        <v>194.7</v>
      </c>
      <c r="F82">
        <v>500</v>
      </c>
      <c r="G82">
        <v>250</v>
      </c>
      <c r="H82">
        <v>28</v>
      </c>
      <c r="I82">
        <v>12</v>
      </c>
      <c r="J82">
        <v>235</v>
      </c>
      <c r="K82">
        <v>0</v>
      </c>
      <c r="L82" s="56">
        <f t="shared" si="7"/>
        <v>4575.45</v>
      </c>
      <c r="M82" s="56">
        <f t="shared" si="8"/>
        <v>915.42088000000001</v>
      </c>
      <c r="N82" s="56">
        <f t="shared" si="9"/>
        <v>205.625</v>
      </c>
      <c r="O82" s="56">
        <f t="shared" si="10"/>
        <v>769.38728323699422</v>
      </c>
      <c r="P82" s="56">
        <f t="shared" si="11"/>
        <v>1901.7341040462427</v>
      </c>
    </row>
    <row r="83" spans="2:16" x14ac:dyDescent="0.25">
      <c r="B83" t="s">
        <v>189</v>
      </c>
      <c r="C83" t="s">
        <v>189</v>
      </c>
      <c r="D83">
        <f t="shared" si="6"/>
        <v>15360</v>
      </c>
      <c r="E83">
        <v>153.6</v>
      </c>
      <c r="F83">
        <v>500</v>
      </c>
      <c r="G83">
        <v>300</v>
      </c>
      <c r="H83">
        <v>16</v>
      </c>
      <c r="I83">
        <v>12</v>
      </c>
      <c r="J83">
        <v>235</v>
      </c>
      <c r="K83">
        <v>0</v>
      </c>
      <c r="L83" s="56">
        <f t="shared" si="7"/>
        <v>3609.6</v>
      </c>
      <c r="M83" s="56">
        <f t="shared" si="8"/>
        <v>700.36392000000001</v>
      </c>
      <c r="N83" s="56">
        <f t="shared" si="9"/>
        <v>169.2</v>
      </c>
      <c r="O83" s="56">
        <f t="shared" si="10"/>
        <v>788.94797687861274</v>
      </c>
      <c r="P83" s="56">
        <f t="shared" si="11"/>
        <v>1304.0462427745665</v>
      </c>
    </row>
    <row r="84" spans="2:16" x14ac:dyDescent="0.25">
      <c r="B84" t="s">
        <v>190</v>
      </c>
      <c r="C84" t="s">
        <v>190</v>
      </c>
      <c r="D84">
        <f t="shared" si="6"/>
        <v>17090</v>
      </c>
      <c r="E84">
        <v>170.9</v>
      </c>
      <c r="F84">
        <v>500</v>
      </c>
      <c r="G84">
        <v>300</v>
      </c>
      <c r="H84">
        <v>19</v>
      </c>
      <c r="I84">
        <v>12</v>
      </c>
      <c r="J84">
        <v>235</v>
      </c>
      <c r="K84">
        <v>0</v>
      </c>
      <c r="L84" s="56">
        <f t="shared" si="7"/>
        <v>4016.15</v>
      </c>
      <c r="M84" s="56">
        <f t="shared" si="8"/>
        <v>794.77751999999998</v>
      </c>
      <c r="N84" s="56">
        <f t="shared" si="9"/>
        <v>200.92500000000001</v>
      </c>
      <c r="O84" s="56">
        <f t="shared" si="10"/>
        <v>784.05780346820802</v>
      </c>
      <c r="P84" s="56">
        <f t="shared" si="11"/>
        <v>1548.5549132947979</v>
      </c>
    </row>
    <row r="85" spans="2:16" x14ac:dyDescent="0.25">
      <c r="B85" t="s">
        <v>191</v>
      </c>
      <c r="C85" t="s">
        <v>191</v>
      </c>
      <c r="D85">
        <f t="shared" si="6"/>
        <v>18820</v>
      </c>
      <c r="E85">
        <v>188.2</v>
      </c>
      <c r="F85">
        <v>500</v>
      </c>
      <c r="G85">
        <v>300</v>
      </c>
      <c r="H85">
        <v>22</v>
      </c>
      <c r="I85">
        <v>12</v>
      </c>
      <c r="J85">
        <v>235</v>
      </c>
      <c r="K85">
        <v>0</v>
      </c>
      <c r="L85" s="56">
        <f t="shared" si="7"/>
        <v>4422.7</v>
      </c>
      <c r="M85" s="56">
        <f t="shared" si="8"/>
        <v>887.97288000000003</v>
      </c>
      <c r="N85" s="56">
        <f t="shared" si="9"/>
        <v>232.65</v>
      </c>
      <c r="O85" s="56">
        <f t="shared" si="10"/>
        <v>779.16763005780342</v>
      </c>
      <c r="P85" s="56">
        <f t="shared" si="11"/>
        <v>1793.0635838150288</v>
      </c>
    </row>
    <row r="86" spans="2:16" x14ac:dyDescent="0.25">
      <c r="B86" t="s">
        <v>68</v>
      </c>
      <c r="C86" t="s">
        <v>68</v>
      </c>
      <c r="D86">
        <f t="shared" si="6"/>
        <v>20550</v>
      </c>
      <c r="E86">
        <v>205.5</v>
      </c>
      <c r="F86">
        <v>500</v>
      </c>
      <c r="G86">
        <v>300</v>
      </c>
      <c r="H86">
        <v>25</v>
      </c>
      <c r="I86">
        <v>12</v>
      </c>
      <c r="J86">
        <v>235</v>
      </c>
      <c r="K86">
        <v>0</v>
      </c>
      <c r="L86" s="56">
        <f t="shared" si="7"/>
        <v>4829.25</v>
      </c>
      <c r="M86" s="56">
        <f t="shared" si="8"/>
        <v>979.95</v>
      </c>
      <c r="N86" s="56">
        <f t="shared" si="9"/>
        <v>264.375</v>
      </c>
      <c r="O86" s="56">
        <f t="shared" si="10"/>
        <v>774.27745664739894</v>
      </c>
      <c r="P86" s="56">
        <f t="shared" si="11"/>
        <v>2037.5722543352601</v>
      </c>
    </row>
    <row r="87" spans="2:16" x14ac:dyDescent="0.25">
      <c r="B87" t="s">
        <v>192</v>
      </c>
      <c r="C87" t="s">
        <v>192</v>
      </c>
      <c r="D87">
        <f t="shared" si="6"/>
        <v>20640</v>
      </c>
      <c r="E87">
        <v>206.4</v>
      </c>
      <c r="F87">
        <v>500</v>
      </c>
      <c r="G87">
        <v>300</v>
      </c>
      <c r="H87">
        <v>22</v>
      </c>
      <c r="I87">
        <v>16</v>
      </c>
      <c r="J87">
        <v>235</v>
      </c>
      <c r="K87">
        <v>0</v>
      </c>
      <c r="L87" s="56">
        <f t="shared" si="7"/>
        <v>4850.3999999999996</v>
      </c>
      <c r="M87" s="56">
        <f t="shared" si="8"/>
        <v>936.83783999999991</v>
      </c>
      <c r="N87" s="56">
        <f t="shared" si="9"/>
        <v>232.65</v>
      </c>
      <c r="O87" s="56">
        <f t="shared" si="10"/>
        <v>1038.8901734104045</v>
      </c>
      <c r="P87" s="56">
        <f t="shared" si="11"/>
        <v>1793.0635838150288</v>
      </c>
    </row>
    <row r="88" spans="2:16" x14ac:dyDescent="0.25">
      <c r="B88" t="s">
        <v>193</v>
      </c>
      <c r="C88" t="s">
        <v>193</v>
      </c>
      <c r="D88">
        <f t="shared" si="6"/>
        <v>22350</v>
      </c>
      <c r="E88">
        <v>223.5</v>
      </c>
      <c r="F88">
        <v>500</v>
      </c>
      <c r="G88">
        <v>300</v>
      </c>
      <c r="H88">
        <v>25</v>
      </c>
      <c r="I88">
        <v>16</v>
      </c>
      <c r="J88">
        <v>235</v>
      </c>
      <c r="K88">
        <v>0</v>
      </c>
      <c r="L88" s="56">
        <f t="shared" si="7"/>
        <v>5252.25</v>
      </c>
      <c r="M88" s="56">
        <f t="shared" si="8"/>
        <v>1027.5374999999999</v>
      </c>
      <c r="N88" s="56">
        <f t="shared" si="9"/>
        <v>264.375</v>
      </c>
      <c r="O88" s="56">
        <f t="shared" si="10"/>
        <v>1032.3699421965318</v>
      </c>
      <c r="P88" s="56">
        <f t="shared" si="11"/>
        <v>2037.5722543352601</v>
      </c>
    </row>
    <row r="89" spans="2:16" x14ac:dyDescent="0.25">
      <c r="B89" t="s">
        <v>45</v>
      </c>
      <c r="C89" t="s">
        <v>45</v>
      </c>
      <c r="D89">
        <f t="shared" si="6"/>
        <v>24050</v>
      </c>
      <c r="E89">
        <v>240.5</v>
      </c>
      <c r="F89">
        <v>500</v>
      </c>
      <c r="G89">
        <v>300</v>
      </c>
      <c r="H89">
        <v>28</v>
      </c>
      <c r="I89">
        <v>16</v>
      </c>
      <c r="J89">
        <v>235</v>
      </c>
      <c r="K89">
        <v>0</v>
      </c>
      <c r="L89" s="56">
        <f t="shared" si="7"/>
        <v>5651.75</v>
      </c>
      <c r="M89" s="56">
        <f t="shared" si="8"/>
        <v>1117.03584</v>
      </c>
      <c r="N89" s="56">
        <f t="shared" si="9"/>
        <v>296.10000000000002</v>
      </c>
      <c r="O89" s="56">
        <f t="shared" si="10"/>
        <v>1025.849710982659</v>
      </c>
      <c r="P89" s="56">
        <f t="shared" si="11"/>
        <v>2282.080924855491</v>
      </c>
    </row>
    <row r="90" spans="2:16" x14ac:dyDescent="0.25">
      <c r="B90" t="s">
        <v>194</v>
      </c>
      <c r="C90" t="s">
        <v>194</v>
      </c>
      <c r="D90">
        <f t="shared" si="6"/>
        <v>12930.000000000002</v>
      </c>
      <c r="E90">
        <v>129.30000000000001</v>
      </c>
      <c r="F90">
        <v>506</v>
      </c>
      <c r="G90">
        <v>201</v>
      </c>
      <c r="H90">
        <v>19</v>
      </c>
      <c r="I90">
        <v>11</v>
      </c>
      <c r="J90">
        <v>235</v>
      </c>
      <c r="K90">
        <v>0</v>
      </c>
      <c r="L90" s="56">
        <f t="shared" si="7"/>
        <v>3038.5500000000006</v>
      </c>
      <c r="M90" s="56">
        <f t="shared" si="8"/>
        <v>578.60971499999994</v>
      </c>
      <c r="N90" s="56">
        <f t="shared" si="9"/>
        <v>90.195232500000003</v>
      </c>
      <c r="O90" s="56">
        <f t="shared" si="10"/>
        <v>727.68497109826592</v>
      </c>
      <c r="P90" s="56">
        <f t="shared" si="11"/>
        <v>1037.5317919075144</v>
      </c>
    </row>
    <row r="91" spans="2:16" x14ac:dyDescent="0.25">
      <c r="B91" t="s">
        <v>195</v>
      </c>
      <c r="C91" t="s">
        <v>195</v>
      </c>
      <c r="D91">
        <f t="shared" si="6"/>
        <v>9679</v>
      </c>
      <c r="E91">
        <v>96.79</v>
      </c>
      <c r="F91">
        <v>550</v>
      </c>
      <c r="G91">
        <v>200</v>
      </c>
      <c r="H91">
        <v>12</v>
      </c>
      <c r="I91">
        <v>9</v>
      </c>
      <c r="J91">
        <v>235</v>
      </c>
      <c r="K91">
        <v>0</v>
      </c>
      <c r="L91" s="56">
        <f t="shared" si="7"/>
        <v>2274.5650000000001</v>
      </c>
      <c r="M91" s="56">
        <f t="shared" si="8"/>
        <v>449.72443499999997</v>
      </c>
      <c r="N91" s="56">
        <f t="shared" si="9"/>
        <v>56.4</v>
      </c>
      <c r="O91" s="56">
        <f t="shared" si="10"/>
        <v>657.72832369942194</v>
      </c>
      <c r="P91" s="56">
        <f t="shared" si="11"/>
        <v>652.02312138728325</v>
      </c>
    </row>
    <row r="92" spans="2:16" x14ac:dyDescent="0.25">
      <c r="B92" t="s">
        <v>196</v>
      </c>
      <c r="C92" t="s">
        <v>196</v>
      </c>
      <c r="D92">
        <f t="shared" si="6"/>
        <v>11210</v>
      </c>
      <c r="E92">
        <v>112.1</v>
      </c>
      <c r="F92">
        <v>550</v>
      </c>
      <c r="G92">
        <v>200</v>
      </c>
      <c r="H92">
        <v>16</v>
      </c>
      <c r="I92">
        <v>9</v>
      </c>
      <c r="J92">
        <v>235</v>
      </c>
      <c r="K92">
        <v>0</v>
      </c>
      <c r="L92" s="56">
        <f t="shared" si="7"/>
        <v>2634.35</v>
      </c>
      <c r="M92" s="56">
        <f t="shared" si="8"/>
        <v>543.44431499999996</v>
      </c>
      <c r="N92" s="56">
        <f t="shared" si="9"/>
        <v>75.2</v>
      </c>
      <c r="O92" s="56">
        <f t="shared" si="10"/>
        <v>652.83815028901734</v>
      </c>
      <c r="P92" s="56">
        <f t="shared" si="11"/>
        <v>869.36416184971097</v>
      </c>
    </row>
    <row r="93" spans="2:16" x14ac:dyDescent="0.25">
      <c r="B93" t="s">
        <v>197</v>
      </c>
      <c r="C93" t="s">
        <v>197</v>
      </c>
      <c r="D93">
        <f t="shared" si="6"/>
        <v>12350</v>
      </c>
      <c r="E93">
        <v>123.5</v>
      </c>
      <c r="F93">
        <v>550</v>
      </c>
      <c r="G93">
        <v>200</v>
      </c>
      <c r="H93">
        <v>19</v>
      </c>
      <c r="I93">
        <v>9</v>
      </c>
      <c r="J93">
        <v>235</v>
      </c>
      <c r="K93">
        <v>0</v>
      </c>
      <c r="L93" s="56">
        <f t="shared" si="7"/>
        <v>2902.25</v>
      </c>
      <c r="M93" s="56">
        <f t="shared" si="8"/>
        <v>612.79164000000003</v>
      </c>
      <c r="N93" s="56">
        <f t="shared" si="9"/>
        <v>89.3</v>
      </c>
      <c r="O93" s="56">
        <f t="shared" si="10"/>
        <v>649.17052023121391</v>
      </c>
      <c r="P93" s="56">
        <f t="shared" si="11"/>
        <v>1032.3699421965318</v>
      </c>
    </row>
    <row r="94" spans="2:16" x14ac:dyDescent="0.25">
      <c r="B94" t="s">
        <v>198</v>
      </c>
      <c r="C94" t="s">
        <v>198</v>
      </c>
      <c r="D94">
        <f t="shared" si="6"/>
        <v>13500</v>
      </c>
      <c r="E94">
        <v>135</v>
      </c>
      <c r="F94">
        <v>550</v>
      </c>
      <c r="G94">
        <v>200</v>
      </c>
      <c r="H94">
        <v>22</v>
      </c>
      <c r="I94">
        <v>9</v>
      </c>
      <c r="J94">
        <v>235</v>
      </c>
      <c r="K94">
        <v>0</v>
      </c>
      <c r="L94" s="56">
        <f t="shared" si="7"/>
        <v>3172.5</v>
      </c>
      <c r="M94" s="56">
        <f t="shared" si="8"/>
        <v>681.33103500000004</v>
      </c>
      <c r="N94" s="56">
        <f t="shared" si="9"/>
        <v>103.4</v>
      </c>
      <c r="O94" s="56">
        <f t="shared" si="10"/>
        <v>645.50289017341038</v>
      </c>
      <c r="P94" s="56">
        <f t="shared" si="11"/>
        <v>1195.3757225433526</v>
      </c>
    </row>
    <row r="95" spans="2:16" x14ac:dyDescent="0.25">
      <c r="B95" t="s">
        <v>57</v>
      </c>
      <c r="C95" t="s">
        <v>57</v>
      </c>
      <c r="D95">
        <f t="shared" si="6"/>
        <v>13890</v>
      </c>
      <c r="E95">
        <v>138.9</v>
      </c>
      <c r="F95">
        <v>550</v>
      </c>
      <c r="G95">
        <v>200</v>
      </c>
      <c r="H95">
        <v>19</v>
      </c>
      <c r="I95">
        <v>12</v>
      </c>
      <c r="J95">
        <v>235</v>
      </c>
      <c r="K95">
        <v>0</v>
      </c>
      <c r="L95" s="56">
        <f t="shared" si="7"/>
        <v>3264.15</v>
      </c>
      <c r="M95" s="56">
        <f t="shared" si="8"/>
        <v>658.99451999999997</v>
      </c>
      <c r="N95" s="56">
        <f t="shared" si="9"/>
        <v>89.3</v>
      </c>
      <c r="O95" s="56">
        <f t="shared" si="10"/>
        <v>865.56069364161851</v>
      </c>
      <c r="P95" s="56">
        <f t="shared" si="11"/>
        <v>1032.3699421965318</v>
      </c>
    </row>
    <row r="96" spans="2:16" x14ac:dyDescent="0.25">
      <c r="B96" t="s">
        <v>199</v>
      </c>
      <c r="C96" t="s">
        <v>199</v>
      </c>
      <c r="D96">
        <f t="shared" si="6"/>
        <v>15019.999999999998</v>
      </c>
      <c r="E96">
        <v>150.19999999999999</v>
      </c>
      <c r="F96">
        <v>550</v>
      </c>
      <c r="G96">
        <v>200</v>
      </c>
      <c r="H96">
        <v>22</v>
      </c>
      <c r="I96">
        <v>12</v>
      </c>
      <c r="J96">
        <v>235</v>
      </c>
      <c r="K96">
        <v>0</v>
      </c>
      <c r="L96" s="56">
        <f t="shared" si="7"/>
        <v>3529.6999999999994</v>
      </c>
      <c r="M96" s="56">
        <f t="shared" si="8"/>
        <v>726.45738000000006</v>
      </c>
      <c r="N96" s="56">
        <f t="shared" si="9"/>
        <v>103.4</v>
      </c>
      <c r="O96" s="56">
        <f t="shared" si="10"/>
        <v>860.67052023121391</v>
      </c>
      <c r="P96" s="56">
        <f t="shared" si="11"/>
        <v>1195.3757225433526</v>
      </c>
    </row>
    <row r="97" spans="2:16" x14ac:dyDescent="0.25">
      <c r="B97" t="s">
        <v>200</v>
      </c>
      <c r="C97" t="s">
        <v>200</v>
      </c>
      <c r="D97">
        <f t="shared" si="6"/>
        <v>16150</v>
      </c>
      <c r="E97">
        <v>161.5</v>
      </c>
      <c r="F97">
        <v>550</v>
      </c>
      <c r="G97">
        <v>200</v>
      </c>
      <c r="H97">
        <v>25</v>
      </c>
      <c r="I97">
        <v>12</v>
      </c>
      <c r="J97">
        <v>235</v>
      </c>
      <c r="K97">
        <v>0</v>
      </c>
      <c r="L97" s="56">
        <f t="shared" si="7"/>
        <v>3795.25</v>
      </c>
      <c r="M97" s="56">
        <f t="shared" si="8"/>
        <v>793.125</v>
      </c>
      <c r="N97" s="56">
        <f t="shared" si="9"/>
        <v>117.5</v>
      </c>
      <c r="O97" s="56">
        <f t="shared" si="10"/>
        <v>855.78034682080931</v>
      </c>
      <c r="P97" s="56">
        <f t="shared" si="11"/>
        <v>1358.3815028901734</v>
      </c>
    </row>
    <row r="98" spans="2:16" x14ac:dyDescent="0.25">
      <c r="B98" t="s">
        <v>201</v>
      </c>
      <c r="C98" t="s">
        <v>201</v>
      </c>
      <c r="D98">
        <f t="shared" si="6"/>
        <v>12810</v>
      </c>
      <c r="E98">
        <v>128.1</v>
      </c>
      <c r="F98">
        <v>550</v>
      </c>
      <c r="G98">
        <v>250</v>
      </c>
      <c r="H98">
        <v>16</v>
      </c>
      <c r="I98">
        <v>9</v>
      </c>
      <c r="J98">
        <v>235</v>
      </c>
      <c r="K98">
        <v>0</v>
      </c>
      <c r="L98" s="56">
        <f t="shared" si="7"/>
        <v>3010.35</v>
      </c>
      <c r="M98" s="56">
        <f t="shared" si="8"/>
        <v>643.8363149999999</v>
      </c>
      <c r="N98" s="56">
        <f t="shared" si="9"/>
        <v>117.5</v>
      </c>
      <c r="O98" s="56">
        <f t="shared" si="10"/>
        <v>652.83815028901734</v>
      </c>
      <c r="P98" s="56">
        <f t="shared" si="11"/>
        <v>1086.7052023121387</v>
      </c>
    </row>
    <row r="99" spans="2:16" x14ac:dyDescent="0.25">
      <c r="B99" t="s">
        <v>202</v>
      </c>
      <c r="C99" t="s">
        <v>202</v>
      </c>
      <c r="D99">
        <f t="shared" si="6"/>
        <v>14250</v>
      </c>
      <c r="E99">
        <v>142.5</v>
      </c>
      <c r="F99">
        <v>550</v>
      </c>
      <c r="G99">
        <v>250</v>
      </c>
      <c r="H99">
        <v>19</v>
      </c>
      <c r="I99">
        <v>9</v>
      </c>
      <c r="J99">
        <v>235</v>
      </c>
      <c r="K99">
        <v>0</v>
      </c>
      <c r="L99" s="56">
        <f t="shared" si="7"/>
        <v>3348.75</v>
      </c>
      <c r="M99" s="56">
        <f t="shared" si="8"/>
        <v>731.33739000000003</v>
      </c>
      <c r="N99" s="56">
        <f t="shared" si="9"/>
        <v>139.53125</v>
      </c>
      <c r="O99" s="56">
        <f t="shared" si="10"/>
        <v>649.17052023121391</v>
      </c>
      <c r="P99" s="56">
        <f t="shared" si="11"/>
        <v>1290.4624277456646</v>
      </c>
    </row>
    <row r="100" spans="2:16" x14ac:dyDescent="0.25">
      <c r="B100" t="s">
        <v>203</v>
      </c>
      <c r="C100" t="s">
        <v>203</v>
      </c>
      <c r="D100">
        <f t="shared" si="6"/>
        <v>15700</v>
      </c>
      <c r="E100">
        <v>157</v>
      </c>
      <c r="F100">
        <v>550</v>
      </c>
      <c r="G100">
        <v>250</v>
      </c>
      <c r="H100">
        <v>22</v>
      </c>
      <c r="I100">
        <v>9</v>
      </c>
      <c r="J100">
        <v>235</v>
      </c>
      <c r="K100">
        <v>0</v>
      </c>
      <c r="L100" s="56">
        <f t="shared" si="7"/>
        <v>3689.5</v>
      </c>
      <c r="M100" s="56">
        <f t="shared" si="8"/>
        <v>817.81903499999999</v>
      </c>
      <c r="N100" s="56">
        <f t="shared" si="9"/>
        <v>161.5625</v>
      </c>
      <c r="O100" s="56">
        <f t="shared" si="10"/>
        <v>645.50289017341038</v>
      </c>
      <c r="P100" s="56">
        <f t="shared" si="11"/>
        <v>1494.2196531791908</v>
      </c>
    </row>
    <row r="101" spans="2:16" x14ac:dyDescent="0.25">
      <c r="B101" t="s">
        <v>204</v>
      </c>
      <c r="C101" t="s">
        <v>204</v>
      </c>
      <c r="D101">
        <f t="shared" si="6"/>
        <v>17220</v>
      </c>
      <c r="E101">
        <v>172.2</v>
      </c>
      <c r="F101">
        <v>550</v>
      </c>
      <c r="G101">
        <v>250</v>
      </c>
      <c r="H101">
        <v>22</v>
      </c>
      <c r="I101">
        <v>12</v>
      </c>
      <c r="J101">
        <v>235</v>
      </c>
      <c r="K101">
        <v>0</v>
      </c>
      <c r="L101" s="56">
        <f t="shared" si="7"/>
        <v>4046.7</v>
      </c>
      <c r="M101" s="56">
        <f t="shared" si="8"/>
        <v>862.94538</v>
      </c>
      <c r="N101" s="56">
        <f t="shared" si="9"/>
        <v>161.5625</v>
      </c>
      <c r="O101" s="56">
        <f t="shared" si="10"/>
        <v>860.67052023121391</v>
      </c>
      <c r="P101" s="56">
        <f t="shared" si="11"/>
        <v>1494.2196531791908</v>
      </c>
    </row>
    <row r="102" spans="2:16" x14ac:dyDescent="0.25">
      <c r="B102" t="s">
        <v>205</v>
      </c>
      <c r="C102" t="s">
        <v>205</v>
      </c>
      <c r="D102">
        <f t="shared" si="6"/>
        <v>18650</v>
      </c>
      <c r="E102">
        <v>186.5</v>
      </c>
      <c r="F102">
        <v>550</v>
      </c>
      <c r="G102">
        <v>250</v>
      </c>
      <c r="H102">
        <v>25</v>
      </c>
      <c r="I102">
        <v>12</v>
      </c>
      <c r="J102">
        <v>235</v>
      </c>
      <c r="K102">
        <v>0</v>
      </c>
      <c r="L102" s="56">
        <f t="shared" si="7"/>
        <v>4382.75</v>
      </c>
      <c r="M102" s="56">
        <f t="shared" si="8"/>
        <v>947.34375</v>
      </c>
      <c r="N102" s="56">
        <f t="shared" si="9"/>
        <v>183.59375</v>
      </c>
      <c r="O102" s="56">
        <f t="shared" si="10"/>
        <v>855.78034682080931</v>
      </c>
      <c r="P102" s="56">
        <f t="shared" si="11"/>
        <v>1697.9768786127167</v>
      </c>
    </row>
    <row r="103" spans="2:16" x14ac:dyDescent="0.25">
      <c r="B103" t="s">
        <v>206</v>
      </c>
      <c r="C103" t="s">
        <v>206</v>
      </c>
      <c r="D103">
        <f t="shared" si="6"/>
        <v>20070</v>
      </c>
      <c r="E103">
        <v>200.7</v>
      </c>
      <c r="F103">
        <v>550</v>
      </c>
      <c r="G103">
        <v>250</v>
      </c>
      <c r="H103">
        <v>28</v>
      </c>
      <c r="I103">
        <v>12</v>
      </c>
      <c r="J103">
        <v>235</v>
      </c>
      <c r="K103">
        <v>0</v>
      </c>
      <c r="L103" s="56">
        <f t="shared" si="7"/>
        <v>4716.45</v>
      </c>
      <c r="M103" s="56">
        <f t="shared" si="8"/>
        <v>1030.7353800000001</v>
      </c>
      <c r="N103" s="56">
        <f t="shared" si="9"/>
        <v>205.625</v>
      </c>
      <c r="O103" s="56">
        <f t="shared" si="10"/>
        <v>850.8901734104046</v>
      </c>
      <c r="P103" s="56">
        <f t="shared" si="11"/>
        <v>1901.7341040462427</v>
      </c>
    </row>
    <row r="104" spans="2:16" x14ac:dyDescent="0.25">
      <c r="B104" t="s">
        <v>207</v>
      </c>
      <c r="C104" t="s">
        <v>207</v>
      </c>
      <c r="D104">
        <f t="shared" si="6"/>
        <v>15960</v>
      </c>
      <c r="E104">
        <v>159.6</v>
      </c>
      <c r="F104">
        <v>550</v>
      </c>
      <c r="G104">
        <v>300</v>
      </c>
      <c r="H104">
        <v>16</v>
      </c>
      <c r="I104">
        <v>12</v>
      </c>
      <c r="J104">
        <v>235</v>
      </c>
      <c r="K104">
        <v>0</v>
      </c>
      <c r="L104" s="56">
        <f t="shared" si="7"/>
        <v>3750.6</v>
      </c>
      <c r="M104" s="56">
        <f t="shared" si="8"/>
        <v>791.52042000000006</v>
      </c>
      <c r="N104" s="56">
        <f t="shared" si="9"/>
        <v>169.2</v>
      </c>
      <c r="O104" s="56">
        <f t="shared" si="10"/>
        <v>870.45086705202323</v>
      </c>
      <c r="P104" s="56">
        <f t="shared" si="11"/>
        <v>1304.0462427745665</v>
      </c>
    </row>
    <row r="105" spans="2:16" x14ac:dyDescent="0.25">
      <c r="B105" t="s">
        <v>208</v>
      </c>
      <c r="C105" t="s">
        <v>208</v>
      </c>
      <c r="D105">
        <f t="shared" si="6"/>
        <v>17690</v>
      </c>
      <c r="E105">
        <v>176.9</v>
      </c>
      <c r="F105">
        <v>550</v>
      </c>
      <c r="G105">
        <v>300</v>
      </c>
      <c r="H105">
        <v>19</v>
      </c>
      <c r="I105">
        <v>12</v>
      </c>
      <c r="J105">
        <v>235</v>
      </c>
      <c r="K105">
        <v>0</v>
      </c>
      <c r="L105" s="56">
        <f t="shared" si="7"/>
        <v>4157.1499999999996</v>
      </c>
      <c r="M105" s="56">
        <f t="shared" si="8"/>
        <v>896.08601999999996</v>
      </c>
      <c r="N105" s="56">
        <f t="shared" si="9"/>
        <v>200.92500000000001</v>
      </c>
      <c r="O105" s="56">
        <f t="shared" si="10"/>
        <v>865.56069364161851</v>
      </c>
      <c r="P105" s="56">
        <f t="shared" si="11"/>
        <v>1548.5549132947979</v>
      </c>
    </row>
    <row r="106" spans="2:16" x14ac:dyDescent="0.25">
      <c r="B106" t="s">
        <v>209</v>
      </c>
      <c r="C106" t="s">
        <v>209</v>
      </c>
      <c r="D106">
        <f t="shared" si="6"/>
        <v>19420</v>
      </c>
      <c r="E106">
        <v>194.2</v>
      </c>
      <c r="F106">
        <v>550</v>
      </c>
      <c r="G106">
        <v>300</v>
      </c>
      <c r="H106">
        <v>22</v>
      </c>
      <c r="I106">
        <v>12</v>
      </c>
      <c r="J106">
        <v>235</v>
      </c>
      <c r="K106">
        <v>0</v>
      </c>
      <c r="L106" s="56">
        <f t="shared" si="7"/>
        <v>4563.7</v>
      </c>
      <c r="M106" s="56">
        <f t="shared" si="8"/>
        <v>999.43338000000006</v>
      </c>
      <c r="N106" s="56">
        <f t="shared" si="9"/>
        <v>232.65</v>
      </c>
      <c r="O106" s="56">
        <f t="shared" si="10"/>
        <v>860.67052023121391</v>
      </c>
      <c r="P106" s="56">
        <f t="shared" si="11"/>
        <v>1793.0635838150288</v>
      </c>
    </row>
    <row r="107" spans="2:16" x14ac:dyDescent="0.25">
      <c r="B107" t="s">
        <v>48</v>
      </c>
      <c r="C107" t="s">
        <v>48</v>
      </c>
      <c r="D107">
        <f t="shared" si="6"/>
        <v>21150</v>
      </c>
      <c r="E107">
        <v>211.5</v>
      </c>
      <c r="F107">
        <v>550</v>
      </c>
      <c r="G107">
        <v>300</v>
      </c>
      <c r="H107">
        <v>25</v>
      </c>
      <c r="I107">
        <v>12</v>
      </c>
      <c r="J107">
        <v>235</v>
      </c>
      <c r="K107">
        <v>0</v>
      </c>
      <c r="L107" s="56">
        <f t="shared" si="7"/>
        <v>4970.25</v>
      </c>
      <c r="M107" s="56">
        <f t="shared" si="8"/>
        <v>1101.5625</v>
      </c>
      <c r="N107" s="56">
        <f t="shared" si="9"/>
        <v>264.375</v>
      </c>
      <c r="O107" s="56">
        <f t="shared" si="10"/>
        <v>855.78034682080931</v>
      </c>
      <c r="P107" s="56">
        <f t="shared" si="11"/>
        <v>2037.5722543352601</v>
      </c>
    </row>
    <row r="108" spans="2:16" x14ac:dyDescent="0.25">
      <c r="B108" t="s">
        <v>210</v>
      </c>
      <c r="C108" t="s">
        <v>210</v>
      </c>
      <c r="D108">
        <f t="shared" si="6"/>
        <v>21440</v>
      </c>
      <c r="E108">
        <v>214.4</v>
      </c>
      <c r="F108">
        <v>550</v>
      </c>
      <c r="G108">
        <v>300</v>
      </c>
      <c r="H108">
        <v>22</v>
      </c>
      <c r="I108">
        <v>16</v>
      </c>
      <c r="J108">
        <v>235</v>
      </c>
      <c r="K108">
        <v>0</v>
      </c>
      <c r="L108" s="56">
        <f t="shared" si="7"/>
        <v>5038.3999999999996</v>
      </c>
      <c r="M108" s="56">
        <f t="shared" si="8"/>
        <v>1059.60184</v>
      </c>
      <c r="N108" s="56">
        <f t="shared" si="9"/>
        <v>232.65</v>
      </c>
      <c r="O108" s="56">
        <f t="shared" si="10"/>
        <v>1147.5606936416186</v>
      </c>
      <c r="P108" s="56">
        <f t="shared" si="11"/>
        <v>1793.0635838150288</v>
      </c>
    </row>
    <row r="109" spans="2:16" x14ac:dyDescent="0.25">
      <c r="B109" t="s">
        <v>211</v>
      </c>
      <c r="C109" t="s">
        <v>211</v>
      </c>
      <c r="D109">
        <f t="shared" si="6"/>
        <v>23150</v>
      </c>
      <c r="E109">
        <v>231.5</v>
      </c>
      <c r="F109">
        <v>550</v>
      </c>
      <c r="G109">
        <v>300</v>
      </c>
      <c r="H109">
        <v>25</v>
      </c>
      <c r="I109">
        <v>16</v>
      </c>
      <c r="J109">
        <v>235</v>
      </c>
      <c r="K109">
        <v>0</v>
      </c>
      <c r="L109" s="56">
        <f t="shared" si="7"/>
        <v>5440.25</v>
      </c>
      <c r="M109" s="56">
        <f t="shared" si="8"/>
        <v>1160.3125</v>
      </c>
      <c r="N109" s="56">
        <f t="shared" si="9"/>
        <v>264.375</v>
      </c>
      <c r="O109" s="56">
        <f t="shared" si="10"/>
        <v>1141.0404624277455</v>
      </c>
      <c r="P109" s="56">
        <f t="shared" si="11"/>
        <v>2037.5722543352601</v>
      </c>
    </row>
    <row r="110" spans="2:16" x14ac:dyDescent="0.25">
      <c r="B110" t="s">
        <v>80</v>
      </c>
      <c r="C110" t="s">
        <v>80</v>
      </c>
      <c r="D110">
        <f t="shared" si="6"/>
        <v>24850</v>
      </c>
      <c r="E110">
        <v>248.5</v>
      </c>
      <c r="F110">
        <v>550</v>
      </c>
      <c r="G110">
        <v>300</v>
      </c>
      <c r="H110">
        <v>28</v>
      </c>
      <c r="I110">
        <v>16</v>
      </c>
      <c r="J110">
        <v>235</v>
      </c>
      <c r="K110">
        <v>0</v>
      </c>
      <c r="L110" s="56">
        <f t="shared" si="7"/>
        <v>5839.75</v>
      </c>
      <c r="M110" s="56">
        <f t="shared" si="8"/>
        <v>1259.8218400000001</v>
      </c>
      <c r="N110" s="56">
        <f t="shared" si="9"/>
        <v>296.10000000000002</v>
      </c>
      <c r="O110" s="56">
        <f t="shared" si="10"/>
        <v>1134.5202312138729</v>
      </c>
      <c r="P110" s="56">
        <f t="shared" si="11"/>
        <v>2282.080924855491</v>
      </c>
    </row>
    <row r="111" spans="2:16" x14ac:dyDescent="0.25">
      <c r="B111" t="s">
        <v>212</v>
      </c>
      <c r="C111" t="s">
        <v>212</v>
      </c>
      <c r="D111">
        <f t="shared" si="6"/>
        <v>16920</v>
      </c>
      <c r="E111">
        <v>169.2</v>
      </c>
      <c r="F111">
        <v>582</v>
      </c>
      <c r="G111">
        <v>300</v>
      </c>
      <c r="H111">
        <v>17</v>
      </c>
      <c r="I111">
        <v>12</v>
      </c>
      <c r="J111">
        <v>235</v>
      </c>
      <c r="K111">
        <v>0</v>
      </c>
      <c r="L111" s="56">
        <f t="shared" si="7"/>
        <v>3976.2</v>
      </c>
      <c r="M111" s="56">
        <f t="shared" si="8"/>
        <v>888.86681999999996</v>
      </c>
      <c r="N111" s="56">
        <f t="shared" si="9"/>
        <v>179.77500000000001</v>
      </c>
      <c r="O111" s="56">
        <f t="shared" si="10"/>
        <v>920.98265895953762</v>
      </c>
      <c r="P111" s="56">
        <f t="shared" si="11"/>
        <v>1385.5491329479769</v>
      </c>
    </row>
    <row r="112" spans="2:16" x14ac:dyDescent="0.25">
      <c r="B112" t="s">
        <v>213</v>
      </c>
      <c r="C112" t="s">
        <v>213</v>
      </c>
      <c r="D112">
        <f t="shared" si="6"/>
        <v>18720</v>
      </c>
      <c r="E112">
        <v>187.2</v>
      </c>
      <c r="F112">
        <v>588</v>
      </c>
      <c r="G112">
        <v>300</v>
      </c>
      <c r="H112">
        <v>20</v>
      </c>
      <c r="I112">
        <v>12</v>
      </c>
      <c r="J112">
        <v>235</v>
      </c>
      <c r="K112">
        <v>0</v>
      </c>
      <c r="L112" s="56">
        <f t="shared" si="7"/>
        <v>4399.2</v>
      </c>
      <c r="M112" s="56">
        <f t="shared" si="8"/>
        <v>1012.5943199999999</v>
      </c>
      <c r="N112" s="56">
        <f t="shared" si="9"/>
        <v>211.5</v>
      </c>
      <c r="O112" s="56">
        <f t="shared" si="10"/>
        <v>925.87283236994222</v>
      </c>
      <c r="P112" s="56">
        <f t="shared" si="11"/>
        <v>1630.057803468208</v>
      </c>
    </row>
    <row r="113" spans="2:16" x14ac:dyDescent="0.25">
      <c r="B113" t="s">
        <v>214</v>
      </c>
      <c r="C113" t="s">
        <v>214</v>
      </c>
      <c r="D113">
        <f t="shared" si="6"/>
        <v>21710</v>
      </c>
      <c r="E113">
        <v>217.1</v>
      </c>
      <c r="F113">
        <v>594</v>
      </c>
      <c r="G113">
        <v>302</v>
      </c>
      <c r="H113">
        <v>23</v>
      </c>
      <c r="I113">
        <v>14</v>
      </c>
      <c r="J113">
        <v>235</v>
      </c>
      <c r="K113">
        <v>0</v>
      </c>
      <c r="L113" s="56">
        <f t="shared" si="7"/>
        <v>5101.8500000000004</v>
      </c>
      <c r="M113" s="56">
        <f t="shared" si="8"/>
        <v>1179.0490500000001</v>
      </c>
      <c r="N113" s="56">
        <f t="shared" si="9"/>
        <v>246.47881000000001</v>
      </c>
      <c r="O113" s="56">
        <f t="shared" si="10"/>
        <v>1085.8901734104047</v>
      </c>
      <c r="P113" s="56">
        <f t="shared" si="11"/>
        <v>1887.0635838150288</v>
      </c>
    </row>
    <row r="114" spans="2:16" x14ac:dyDescent="0.25">
      <c r="B114" t="s">
        <v>215</v>
      </c>
      <c r="C114" t="s">
        <v>215</v>
      </c>
      <c r="D114">
        <f t="shared" si="6"/>
        <v>11780</v>
      </c>
      <c r="E114">
        <v>117.8</v>
      </c>
      <c r="F114">
        <v>596</v>
      </c>
      <c r="G114">
        <v>199</v>
      </c>
      <c r="H114">
        <v>15</v>
      </c>
      <c r="I114">
        <v>10</v>
      </c>
      <c r="J114">
        <v>235</v>
      </c>
      <c r="K114">
        <v>0</v>
      </c>
      <c r="L114" s="56">
        <f t="shared" si="7"/>
        <v>2768.3</v>
      </c>
      <c r="M114" s="56">
        <f t="shared" si="8"/>
        <v>595.76612499999999</v>
      </c>
      <c r="N114" s="56">
        <f t="shared" si="9"/>
        <v>69.7967625</v>
      </c>
      <c r="O114" s="56">
        <f t="shared" si="10"/>
        <v>789.21965317919069</v>
      </c>
      <c r="P114" s="56">
        <f t="shared" si="11"/>
        <v>810.95375722543349</v>
      </c>
    </row>
    <row r="115" spans="2:16" x14ac:dyDescent="0.25">
      <c r="B115" t="s">
        <v>216</v>
      </c>
      <c r="C115" t="s">
        <v>216</v>
      </c>
      <c r="D115">
        <f t="shared" si="6"/>
        <v>10130</v>
      </c>
      <c r="E115">
        <v>101.3</v>
      </c>
      <c r="F115">
        <v>600</v>
      </c>
      <c r="G115">
        <v>200</v>
      </c>
      <c r="H115">
        <v>12</v>
      </c>
      <c r="I115">
        <v>9</v>
      </c>
      <c r="J115">
        <v>235</v>
      </c>
      <c r="K115">
        <v>0</v>
      </c>
      <c r="L115" s="56">
        <f t="shared" si="7"/>
        <v>2380.5500000000002</v>
      </c>
      <c r="M115" s="56">
        <f t="shared" si="8"/>
        <v>507.05856</v>
      </c>
      <c r="N115" s="56">
        <f t="shared" si="9"/>
        <v>56.4</v>
      </c>
      <c r="O115" s="56">
        <f t="shared" si="10"/>
        <v>718.85549132947972</v>
      </c>
      <c r="P115" s="56">
        <f t="shared" si="11"/>
        <v>652.02312138728325</v>
      </c>
    </row>
    <row r="116" spans="2:16" x14ac:dyDescent="0.25">
      <c r="B116" t="s">
        <v>217</v>
      </c>
      <c r="C116" t="s">
        <v>217</v>
      </c>
      <c r="D116">
        <f t="shared" si="6"/>
        <v>11660</v>
      </c>
      <c r="E116">
        <v>116.6</v>
      </c>
      <c r="F116">
        <v>600</v>
      </c>
      <c r="G116">
        <v>200</v>
      </c>
      <c r="H116">
        <v>16</v>
      </c>
      <c r="I116">
        <v>9</v>
      </c>
      <c r="J116">
        <v>235</v>
      </c>
      <c r="K116">
        <v>0</v>
      </c>
      <c r="L116" s="56">
        <f t="shared" si="7"/>
        <v>2740.1</v>
      </c>
      <c r="M116" s="56">
        <f t="shared" si="8"/>
        <v>609.75543999999991</v>
      </c>
      <c r="N116" s="56">
        <f t="shared" si="9"/>
        <v>75.2</v>
      </c>
      <c r="O116" s="56">
        <f t="shared" si="10"/>
        <v>713.96531791907512</v>
      </c>
      <c r="P116" s="56">
        <f t="shared" si="11"/>
        <v>869.36416184971097</v>
      </c>
    </row>
    <row r="117" spans="2:16" x14ac:dyDescent="0.25">
      <c r="B117" t="s">
        <v>218</v>
      </c>
      <c r="C117" t="s">
        <v>218</v>
      </c>
      <c r="D117">
        <f t="shared" si="6"/>
        <v>12800</v>
      </c>
      <c r="E117">
        <v>128</v>
      </c>
      <c r="F117">
        <v>600</v>
      </c>
      <c r="G117">
        <v>200</v>
      </c>
      <c r="H117">
        <v>19</v>
      </c>
      <c r="I117">
        <v>9</v>
      </c>
      <c r="J117">
        <v>235</v>
      </c>
      <c r="K117">
        <v>0</v>
      </c>
      <c r="L117" s="56">
        <f t="shared" si="7"/>
        <v>3008</v>
      </c>
      <c r="M117" s="56">
        <f t="shared" si="8"/>
        <v>685.83551499999999</v>
      </c>
      <c r="N117" s="56">
        <f t="shared" si="9"/>
        <v>89.3</v>
      </c>
      <c r="O117" s="56">
        <f t="shared" si="10"/>
        <v>710.2976878612717</v>
      </c>
      <c r="P117" s="56">
        <f t="shared" si="11"/>
        <v>1032.3699421965318</v>
      </c>
    </row>
    <row r="118" spans="2:16" x14ac:dyDescent="0.25">
      <c r="B118" t="s">
        <v>219</v>
      </c>
      <c r="C118" t="s">
        <v>219</v>
      </c>
      <c r="D118">
        <f t="shared" si="6"/>
        <v>13950</v>
      </c>
      <c r="E118">
        <v>139.5</v>
      </c>
      <c r="F118">
        <v>600</v>
      </c>
      <c r="G118">
        <v>200</v>
      </c>
      <c r="H118">
        <v>22</v>
      </c>
      <c r="I118">
        <v>9</v>
      </c>
      <c r="J118">
        <v>235</v>
      </c>
      <c r="K118">
        <v>0</v>
      </c>
      <c r="L118" s="56">
        <f t="shared" si="7"/>
        <v>3278.25</v>
      </c>
      <c r="M118" s="56">
        <f t="shared" si="8"/>
        <v>761.10766000000001</v>
      </c>
      <c r="N118" s="56">
        <f t="shared" si="9"/>
        <v>103.4</v>
      </c>
      <c r="O118" s="56">
        <f t="shared" si="10"/>
        <v>706.63005780346816</v>
      </c>
      <c r="P118" s="56">
        <f t="shared" si="11"/>
        <v>1195.3757225433526</v>
      </c>
    </row>
    <row r="119" spans="2:16" x14ac:dyDescent="0.25">
      <c r="B119" t="s">
        <v>220</v>
      </c>
      <c r="C119" t="s">
        <v>220</v>
      </c>
      <c r="D119">
        <f t="shared" si="6"/>
        <v>13169.999999999998</v>
      </c>
      <c r="E119">
        <v>131.69999999999999</v>
      </c>
      <c r="F119">
        <v>600</v>
      </c>
      <c r="G119">
        <v>200</v>
      </c>
      <c r="H119">
        <v>17</v>
      </c>
      <c r="I119">
        <v>11</v>
      </c>
      <c r="J119">
        <v>235</v>
      </c>
      <c r="K119">
        <v>0</v>
      </c>
      <c r="L119" s="56">
        <f t="shared" si="7"/>
        <v>3094.9499999999994</v>
      </c>
      <c r="M119" s="56">
        <f t="shared" si="8"/>
        <v>672.84706499999993</v>
      </c>
      <c r="N119" s="56">
        <f t="shared" si="9"/>
        <v>79.900000000000006</v>
      </c>
      <c r="O119" s="56">
        <f t="shared" si="10"/>
        <v>871.13005780346816</v>
      </c>
      <c r="P119" s="56">
        <f t="shared" si="11"/>
        <v>923.69942196531792</v>
      </c>
    </row>
    <row r="120" spans="2:16" x14ac:dyDescent="0.25">
      <c r="B120" t="s">
        <v>221</v>
      </c>
      <c r="C120" t="s">
        <v>221</v>
      </c>
      <c r="D120">
        <f t="shared" si="6"/>
        <v>14490</v>
      </c>
      <c r="E120">
        <v>144.9</v>
      </c>
      <c r="F120">
        <v>600</v>
      </c>
      <c r="G120">
        <v>200</v>
      </c>
      <c r="H120">
        <v>19</v>
      </c>
      <c r="I120">
        <v>12</v>
      </c>
      <c r="J120">
        <v>235</v>
      </c>
      <c r="K120">
        <v>0</v>
      </c>
      <c r="L120" s="56">
        <f t="shared" si="7"/>
        <v>3405.15</v>
      </c>
      <c r="M120" s="56">
        <f t="shared" si="8"/>
        <v>741.50301999999999</v>
      </c>
      <c r="N120" s="56">
        <f t="shared" si="9"/>
        <v>89.3</v>
      </c>
      <c r="O120" s="56">
        <f t="shared" si="10"/>
        <v>947.06358381502889</v>
      </c>
      <c r="P120" s="56">
        <f t="shared" si="11"/>
        <v>1032.3699421965318</v>
      </c>
    </row>
    <row r="121" spans="2:16" x14ac:dyDescent="0.25">
      <c r="B121" t="s">
        <v>222</v>
      </c>
      <c r="C121" t="s">
        <v>222</v>
      </c>
      <c r="D121">
        <f t="shared" si="6"/>
        <v>15619.999999999998</v>
      </c>
      <c r="E121">
        <v>156.19999999999999</v>
      </c>
      <c r="F121">
        <v>600</v>
      </c>
      <c r="G121">
        <v>200</v>
      </c>
      <c r="H121">
        <v>22</v>
      </c>
      <c r="I121">
        <v>12</v>
      </c>
      <c r="J121">
        <v>235</v>
      </c>
      <c r="K121">
        <v>0</v>
      </c>
      <c r="L121" s="56">
        <f t="shared" si="7"/>
        <v>3670.6999999999994</v>
      </c>
      <c r="M121" s="56">
        <f t="shared" si="8"/>
        <v>815.59288000000004</v>
      </c>
      <c r="N121" s="56">
        <f t="shared" si="9"/>
        <v>103.4</v>
      </c>
      <c r="O121" s="56">
        <f t="shared" si="10"/>
        <v>942.17341040462429</v>
      </c>
      <c r="P121" s="56">
        <f t="shared" si="11"/>
        <v>1195.3757225433526</v>
      </c>
    </row>
    <row r="122" spans="2:16" x14ac:dyDescent="0.25">
      <c r="B122" t="s">
        <v>223</v>
      </c>
      <c r="C122" t="s">
        <v>223</v>
      </c>
      <c r="D122">
        <f t="shared" si="6"/>
        <v>16750</v>
      </c>
      <c r="E122">
        <v>167.5</v>
      </c>
      <c r="F122">
        <v>600</v>
      </c>
      <c r="G122">
        <v>200</v>
      </c>
      <c r="H122">
        <v>25</v>
      </c>
      <c r="I122">
        <v>12</v>
      </c>
      <c r="J122">
        <v>235</v>
      </c>
      <c r="K122">
        <v>0</v>
      </c>
      <c r="L122" s="56">
        <f t="shared" si="7"/>
        <v>3936.25</v>
      </c>
      <c r="M122" s="56">
        <f t="shared" si="8"/>
        <v>888.88750000000005</v>
      </c>
      <c r="N122" s="56">
        <f t="shared" si="9"/>
        <v>117.5</v>
      </c>
      <c r="O122" s="56">
        <f t="shared" si="10"/>
        <v>937.28323699421969</v>
      </c>
      <c r="P122" s="56">
        <f t="shared" si="11"/>
        <v>1358.3815028901734</v>
      </c>
    </row>
    <row r="123" spans="2:16" x14ac:dyDescent="0.25">
      <c r="B123" t="s">
        <v>224</v>
      </c>
      <c r="C123" t="s">
        <v>224</v>
      </c>
      <c r="D123">
        <f t="shared" si="6"/>
        <v>17870</v>
      </c>
      <c r="E123">
        <v>178.7</v>
      </c>
      <c r="F123">
        <v>600</v>
      </c>
      <c r="G123">
        <v>200</v>
      </c>
      <c r="H123">
        <v>28</v>
      </c>
      <c r="I123">
        <v>12</v>
      </c>
      <c r="J123">
        <v>235</v>
      </c>
      <c r="K123">
        <v>0</v>
      </c>
      <c r="L123" s="56">
        <f t="shared" si="7"/>
        <v>4199.45</v>
      </c>
      <c r="M123" s="56">
        <f t="shared" si="8"/>
        <v>961.38688000000002</v>
      </c>
      <c r="N123" s="56">
        <f t="shared" si="9"/>
        <v>131.6</v>
      </c>
      <c r="O123" s="56">
        <f t="shared" si="10"/>
        <v>932.39306358381498</v>
      </c>
      <c r="P123" s="56">
        <f t="shared" si="11"/>
        <v>1521.3872832369941</v>
      </c>
    </row>
    <row r="124" spans="2:16" x14ac:dyDescent="0.25">
      <c r="B124" t="s">
        <v>225</v>
      </c>
      <c r="C124" t="s">
        <v>225</v>
      </c>
      <c r="D124">
        <f t="shared" si="6"/>
        <v>13260</v>
      </c>
      <c r="E124">
        <v>132.6</v>
      </c>
      <c r="F124">
        <v>600</v>
      </c>
      <c r="G124">
        <v>250</v>
      </c>
      <c r="H124">
        <v>16</v>
      </c>
      <c r="I124">
        <v>9</v>
      </c>
      <c r="J124">
        <v>235</v>
      </c>
      <c r="K124">
        <v>0</v>
      </c>
      <c r="L124" s="56">
        <f t="shared" si="7"/>
        <v>3116.1</v>
      </c>
      <c r="M124" s="56">
        <f t="shared" si="8"/>
        <v>719.54743999999994</v>
      </c>
      <c r="N124" s="56">
        <f t="shared" si="9"/>
        <v>117.5</v>
      </c>
      <c r="O124" s="56">
        <f t="shared" si="10"/>
        <v>713.96531791907512</v>
      </c>
      <c r="P124" s="56">
        <f t="shared" si="11"/>
        <v>1086.7052023121387</v>
      </c>
    </row>
    <row r="125" spans="2:16" x14ac:dyDescent="0.25">
      <c r="B125" t="s">
        <v>226</v>
      </c>
      <c r="C125" t="s">
        <v>226</v>
      </c>
      <c r="D125">
        <f t="shared" si="6"/>
        <v>14700</v>
      </c>
      <c r="E125">
        <v>147</v>
      </c>
      <c r="F125">
        <v>600</v>
      </c>
      <c r="G125">
        <v>250</v>
      </c>
      <c r="H125">
        <v>19</v>
      </c>
      <c r="I125">
        <v>9</v>
      </c>
      <c r="J125">
        <v>235</v>
      </c>
      <c r="K125">
        <v>0</v>
      </c>
      <c r="L125" s="56">
        <f t="shared" si="7"/>
        <v>3454.5</v>
      </c>
      <c r="M125" s="56">
        <f t="shared" si="8"/>
        <v>815.54376500000001</v>
      </c>
      <c r="N125" s="56">
        <f t="shared" si="9"/>
        <v>139.53125</v>
      </c>
      <c r="O125" s="56">
        <f t="shared" si="10"/>
        <v>710.2976878612717</v>
      </c>
      <c r="P125" s="56">
        <f t="shared" si="11"/>
        <v>1290.4624277456646</v>
      </c>
    </row>
    <row r="126" spans="2:16" x14ac:dyDescent="0.25">
      <c r="B126" t="s">
        <v>58</v>
      </c>
      <c r="C126" t="s">
        <v>58</v>
      </c>
      <c r="D126">
        <f t="shared" si="6"/>
        <v>16390</v>
      </c>
      <c r="E126">
        <v>163.9</v>
      </c>
      <c r="F126">
        <v>600</v>
      </c>
      <c r="G126">
        <v>250</v>
      </c>
      <c r="H126">
        <v>19</v>
      </c>
      <c r="I126">
        <v>12</v>
      </c>
      <c r="J126">
        <v>235</v>
      </c>
      <c r="K126">
        <v>0</v>
      </c>
      <c r="L126" s="56">
        <f t="shared" si="7"/>
        <v>3851.65</v>
      </c>
      <c r="M126" s="56">
        <f t="shared" si="8"/>
        <v>871.21127000000001</v>
      </c>
      <c r="N126" s="56">
        <f t="shared" si="9"/>
        <v>139.53125</v>
      </c>
      <c r="O126" s="56">
        <f t="shared" si="10"/>
        <v>947.06358381502889</v>
      </c>
      <c r="P126" s="56">
        <f t="shared" si="11"/>
        <v>1290.4624277456646</v>
      </c>
    </row>
    <row r="127" spans="2:16" x14ac:dyDescent="0.25">
      <c r="B127" t="s">
        <v>227</v>
      </c>
      <c r="C127" t="s">
        <v>227</v>
      </c>
      <c r="D127">
        <f t="shared" si="6"/>
        <v>17820</v>
      </c>
      <c r="E127">
        <v>178.2</v>
      </c>
      <c r="F127">
        <v>600</v>
      </c>
      <c r="G127">
        <v>250</v>
      </c>
      <c r="H127">
        <v>22</v>
      </c>
      <c r="I127">
        <v>12</v>
      </c>
      <c r="J127">
        <v>235</v>
      </c>
      <c r="K127">
        <v>0</v>
      </c>
      <c r="L127" s="56">
        <f t="shared" si="7"/>
        <v>4187.7</v>
      </c>
      <c r="M127" s="56">
        <f t="shared" si="8"/>
        <v>965.00588000000005</v>
      </c>
      <c r="N127" s="56">
        <f t="shared" si="9"/>
        <v>161.5625</v>
      </c>
      <c r="O127" s="56">
        <f t="shared" si="10"/>
        <v>942.17341040462429</v>
      </c>
      <c r="P127" s="56">
        <f t="shared" si="11"/>
        <v>1494.2196531791908</v>
      </c>
    </row>
    <row r="128" spans="2:16" x14ac:dyDescent="0.25">
      <c r="B128" t="s">
        <v>228</v>
      </c>
      <c r="C128" t="s">
        <v>228</v>
      </c>
      <c r="D128">
        <f t="shared" si="6"/>
        <v>19250</v>
      </c>
      <c r="E128">
        <v>192.5</v>
      </c>
      <c r="F128">
        <v>600</v>
      </c>
      <c r="G128">
        <v>250</v>
      </c>
      <c r="H128">
        <v>25</v>
      </c>
      <c r="I128">
        <v>12</v>
      </c>
      <c r="J128">
        <v>235</v>
      </c>
      <c r="K128">
        <v>0</v>
      </c>
      <c r="L128" s="56">
        <f t="shared" si="7"/>
        <v>4523.75</v>
      </c>
      <c r="M128" s="56">
        <f t="shared" si="8"/>
        <v>1057.79375</v>
      </c>
      <c r="N128" s="56">
        <f t="shared" si="9"/>
        <v>183.59375</v>
      </c>
      <c r="O128" s="56">
        <f t="shared" si="10"/>
        <v>937.28323699421969</v>
      </c>
      <c r="P128" s="56">
        <f t="shared" si="11"/>
        <v>1697.9768786127167</v>
      </c>
    </row>
    <row r="129" spans="2:16" x14ac:dyDescent="0.25">
      <c r="B129" t="s">
        <v>229</v>
      </c>
      <c r="C129" t="s">
        <v>229</v>
      </c>
      <c r="D129">
        <f t="shared" si="6"/>
        <v>20670</v>
      </c>
      <c r="E129">
        <v>206.7</v>
      </c>
      <c r="F129">
        <v>600</v>
      </c>
      <c r="G129">
        <v>250</v>
      </c>
      <c r="H129">
        <v>28</v>
      </c>
      <c r="I129">
        <v>12</v>
      </c>
      <c r="J129">
        <v>235</v>
      </c>
      <c r="K129">
        <v>0</v>
      </c>
      <c r="L129" s="56">
        <f t="shared" si="7"/>
        <v>4857.45</v>
      </c>
      <c r="M129" s="56">
        <f t="shared" si="8"/>
        <v>1149.5748799999999</v>
      </c>
      <c r="N129" s="56">
        <f t="shared" si="9"/>
        <v>205.625</v>
      </c>
      <c r="O129" s="56">
        <f t="shared" si="10"/>
        <v>932.39306358381498</v>
      </c>
      <c r="P129" s="56">
        <f t="shared" si="11"/>
        <v>1901.7341040462427</v>
      </c>
    </row>
    <row r="130" spans="2:16" x14ac:dyDescent="0.25">
      <c r="B130" t="s">
        <v>230</v>
      </c>
      <c r="C130" t="s">
        <v>230</v>
      </c>
      <c r="D130">
        <f t="shared" si="6"/>
        <v>22850</v>
      </c>
      <c r="E130">
        <v>228.5</v>
      </c>
      <c r="F130">
        <v>600</v>
      </c>
      <c r="G130">
        <v>250</v>
      </c>
      <c r="H130">
        <v>28</v>
      </c>
      <c r="I130">
        <v>16</v>
      </c>
      <c r="J130">
        <v>235</v>
      </c>
      <c r="K130">
        <v>0</v>
      </c>
      <c r="L130" s="56">
        <f t="shared" si="7"/>
        <v>5369.75</v>
      </c>
      <c r="M130" s="56">
        <f t="shared" si="8"/>
        <v>1219.1198400000001</v>
      </c>
      <c r="N130" s="56">
        <f t="shared" si="9"/>
        <v>205.625</v>
      </c>
      <c r="O130" s="56">
        <f t="shared" si="10"/>
        <v>1243.1907514450866</v>
      </c>
      <c r="P130" s="56">
        <f t="shared" si="11"/>
        <v>1901.7341040462427</v>
      </c>
    </row>
    <row r="131" spans="2:16" x14ac:dyDescent="0.25">
      <c r="B131" t="s">
        <v>231</v>
      </c>
      <c r="C131" t="s">
        <v>231</v>
      </c>
      <c r="D131">
        <f t="shared" si="6"/>
        <v>24720</v>
      </c>
      <c r="E131">
        <v>247.2</v>
      </c>
      <c r="F131">
        <v>600</v>
      </c>
      <c r="G131">
        <v>250</v>
      </c>
      <c r="H131">
        <v>32</v>
      </c>
      <c r="I131">
        <v>16</v>
      </c>
      <c r="J131">
        <v>235</v>
      </c>
      <c r="K131">
        <v>0</v>
      </c>
      <c r="L131" s="56">
        <f t="shared" si="7"/>
        <v>5809.2</v>
      </c>
      <c r="M131" s="56">
        <f t="shared" si="8"/>
        <v>1337.89824</v>
      </c>
      <c r="N131" s="56">
        <f t="shared" si="9"/>
        <v>235</v>
      </c>
      <c r="O131" s="56">
        <f t="shared" si="10"/>
        <v>1234.4971098265896</v>
      </c>
      <c r="P131" s="56">
        <f t="shared" si="11"/>
        <v>2173.4104046242774</v>
      </c>
    </row>
    <row r="132" spans="2:16" x14ac:dyDescent="0.25">
      <c r="B132" t="s">
        <v>232</v>
      </c>
      <c r="C132" t="s">
        <v>232</v>
      </c>
      <c r="D132">
        <f t="shared" si="6"/>
        <v>18290</v>
      </c>
      <c r="E132">
        <v>182.9</v>
      </c>
      <c r="F132">
        <v>600</v>
      </c>
      <c r="G132">
        <v>300</v>
      </c>
      <c r="H132">
        <v>19</v>
      </c>
      <c r="I132">
        <v>12</v>
      </c>
      <c r="J132">
        <v>235</v>
      </c>
      <c r="K132">
        <v>0</v>
      </c>
      <c r="L132" s="56">
        <f t="shared" si="7"/>
        <v>4298.1499999999996</v>
      </c>
      <c r="M132" s="56">
        <f t="shared" si="8"/>
        <v>1000.91952</v>
      </c>
      <c r="N132" s="56">
        <f t="shared" si="9"/>
        <v>200.92500000000001</v>
      </c>
      <c r="O132" s="56">
        <f t="shared" si="10"/>
        <v>947.06358381502889</v>
      </c>
      <c r="P132" s="56">
        <f t="shared" si="11"/>
        <v>1548.5549132947979</v>
      </c>
    </row>
    <row r="133" spans="2:16" x14ac:dyDescent="0.25">
      <c r="B133" t="s">
        <v>233</v>
      </c>
      <c r="C133" t="s">
        <v>233</v>
      </c>
      <c r="D133">
        <f t="shared" ref="D133:D196" si="12">E133*100</f>
        <v>20020</v>
      </c>
      <c r="E133">
        <v>200.2</v>
      </c>
      <c r="F133">
        <v>600</v>
      </c>
      <c r="G133">
        <v>300</v>
      </c>
      <c r="H133">
        <v>22</v>
      </c>
      <c r="I133">
        <v>12</v>
      </c>
      <c r="J133">
        <v>235</v>
      </c>
      <c r="K133">
        <v>0</v>
      </c>
      <c r="L133" s="56">
        <f t="shared" ref="L133:L196" si="13">D133*J133/1000</f>
        <v>4704.7</v>
      </c>
      <c r="M133" s="56">
        <f t="shared" ref="M133:M196" si="14">(G133*H133*(0.5*F133-0.5*H133)+I133*(0.5*F133-H133)*(0.5*F133-H133)*0.5)*2*J133/1000/1000+(2*K133*2*K133-K133^2*3.14)*0.5*(F133-H133-0.5*K133)*J133/1000/1000</f>
        <v>1114.4188799999999</v>
      </c>
      <c r="N133" s="56">
        <f t="shared" ref="N133:N196" si="15">H133*0.5*G133*0.5*G133*0.5*4*J133/1000000</f>
        <v>232.65</v>
      </c>
      <c r="O133" s="56">
        <f t="shared" ref="O133:O196" si="16">I133*(F133-H133)*J133/1.73/1000</f>
        <v>942.17341040462429</v>
      </c>
      <c r="P133" s="56">
        <f t="shared" ref="P133:P196" si="17">2*H133*G133*J133/1.73/1000</f>
        <v>1793.0635838150288</v>
      </c>
    </row>
    <row r="134" spans="2:16" x14ac:dyDescent="0.25">
      <c r="B134" t="s">
        <v>69</v>
      </c>
      <c r="C134" t="s">
        <v>69</v>
      </c>
      <c r="D134">
        <f t="shared" si="12"/>
        <v>21750</v>
      </c>
      <c r="E134">
        <v>217.5</v>
      </c>
      <c r="F134">
        <v>600</v>
      </c>
      <c r="G134">
        <v>300</v>
      </c>
      <c r="H134">
        <v>25</v>
      </c>
      <c r="I134">
        <v>12</v>
      </c>
      <c r="J134">
        <v>235</v>
      </c>
      <c r="K134">
        <v>0</v>
      </c>
      <c r="L134" s="56">
        <f t="shared" si="13"/>
        <v>5111.25</v>
      </c>
      <c r="M134" s="56">
        <f t="shared" si="14"/>
        <v>1226.7</v>
      </c>
      <c r="N134" s="56">
        <f t="shared" si="15"/>
        <v>264.375</v>
      </c>
      <c r="O134" s="56">
        <f t="shared" si="16"/>
        <v>937.28323699421969</v>
      </c>
      <c r="P134" s="56">
        <f t="shared" si="17"/>
        <v>2037.5722543352601</v>
      </c>
    </row>
    <row r="135" spans="2:16" x14ac:dyDescent="0.25">
      <c r="B135" t="s">
        <v>234</v>
      </c>
      <c r="C135" t="s">
        <v>234</v>
      </c>
      <c r="D135">
        <f t="shared" si="12"/>
        <v>23470</v>
      </c>
      <c r="E135">
        <v>234.7</v>
      </c>
      <c r="F135">
        <v>600</v>
      </c>
      <c r="G135">
        <v>300</v>
      </c>
      <c r="H135">
        <v>28</v>
      </c>
      <c r="I135">
        <v>12</v>
      </c>
      <c r="J135">
        <v>235</v>
      </c>
      <c r="K135">
        <v>0</v>
      </c>
      <c r="L135" s="56">
        <f t="shared" si="13"/>
        <v>5515.45</v>
      </c>
      <c r="M135" s="56">
        <f t="shared" si="14"/>
        <v>1337.76288</v>
      </c>
      <c r="N135" s="56">
        <f t="shared" si="15"/>
        <v>296.10000000000002</v>
      </c>
      <c r="O135" s="56">
        <f t="shared" si="16"/>
        <v>932.39306358381498</v>
      </c>
      <c r="P135" s="56">
        <f t="shared" si="17"/>
        <v>2282.080924855491</v>
      </c>
    </row>
    <row r="136" spans="2:16" x14ac:dyDescent="0.25">
      <c r="B136" t="s">
        <v>235</v>
      </c>
      <c r="C136" t="s">
        <v>235</v>
      </c>
      <c r="D136">
        <f t="shared" si="12"/>
        <v>25650</v>
      </c>
      <c r="E136">
        <v>256.5</v>
      </c>
      <c r="F136">
        <v>600</v>
      </c>
      <c r="G136">
        <v>300</v>
      </c>
      <c r="H136">
        <v>28</v>
      </c>
      <c r="I136">
        <v>16</v>
      </c>
      <c r="J136">
        <v>235</v>
      </c>
      <c r="K136">
        <v>0</v>
      </c>
      <c r="L136" s="56">
        <f t="shared" si="13"/>
        <v>6027.75</v>
      </c>
      <c r="M136" s="56">
        <f t="shared" si="14"/>
        <v>1407.3078400000002</v>
      </c>
      <c r="N136" s="56">
        <f t="shared" si="15"/>
        <v>296.10000000000002</v>
      </c>
      <c r="O136" s="56">
        <f t="shared" si="16"/>
        <v>1243.1907514450866</v>
      </c>
      <c r="P136" s="56">
        <f t="shared" si="17"/>
        <v>2282.080924855491</v>
      </c>
    </row>
    <row r="137" spans="2:16" x14ac:dyDescent="0.25">
      <c r="B137" t="s">
        <v>81</v>
      </c>
      <c r="C137" t="s">
        <v>81</v>
      </c>
      <c r="D137">
        <f t="shared" si="12"/>
        <v>27920</v>
      </c>
      <c r="E137">
        <v>279.2</v>
      </c>
      <c r="F137">
        <v>600</v>
      </c>
      <c r="G137">
        <v>300</v>
      </c>
      <c r="H137">
        <v>32</v>
      </c>
      <c r="I137">
        <v>16</v>
      </c>
      <c r="J137">
        <v>235</v>
      </c>
      <c r="K137">
        <v>0</v>
      </c>
      <c r="L137" s="56">
        <f t="shared" si="13"/>
        <v>6561.2</v>
      </c>
      <c r="M137" s="56">
        <f t="shared" si="14"/>
        <v>1551.46624</v>
      </c>
      <c r="N137" s="56">
        <f t="shared" si="15"/>
        <v>338.4</v>
      </c>
      <c r="O137" s="56">
        <f t="shared" si="16"/>
        <v>1234.4971098265896</v>
      </c>
      <c r="P137" s="56">
        <f t="shared" si="17"/>
        <v>2608.092485549133</v>
      </c>
    </row>
    <row r="138" spans="2:16" x14ac:dyDescent="0.25">
      <c r="B138" t="s">
        <v>236</v>
      </c>
      <c r="C138" t="s">
        <v>236</v>
      </c>
      <c r="D138">
        <f t="shared" si="12"/>
        <v>14980.000000000002</v>
      </c>
      <c r="E138">
        <v>149.80000000000001</v>
      </c>
      <c r="F138">
        <v>606</v>
      </c>
      <c r="G138">
        <v>201</v>
      </c>
      <c r="H138">
        <v>20</v>
      </c>
      <c r="I138">
        <v>12</v>
      </c>
      <c r="J138">
        <v>235</v>
      </c>
      <c r="K138">
        <v>0</v>
      </c>
      <c r="L138" s="56">
        <f t="shared" si="13"/>
        <v>3520.3000000000006</v>
      </c>
      <c r="M138" s="56">
        <f t="shared" si="14"/>
        <v>779.44518000000005</v>
      </c>
      <c r="N138" s="56">
        <f t="shared" si="15"/>
        <v>94.942350000000005</v>
      </c>
      <c r="O138" s="56">
        <f t="shared" si="16"/>
        <v>955.21387283237004</v>
      </c>
      <c r="P138" s="56">
        <f t="shared" si="17"/>
        <v>1092.1387283236995</v>
      </c>
    </row>
    <row r="139" spans="2:16" x14ac:dyDescent="0.25">
      <c r="B139" t="s">
        <v>237</v>
      </c>
      <c r="C139" t="s">
        <v>237</v>
      </c>
      <c r="D139">
        <f t="shared" si="12"/>
        <v>10580</v>
      </c>
      <c r="E139">
        <v>105.8</v>
      </c>
      <c r="F139">
        <v>650</v>
      </c>
      <c r="G139">
        <v>200</v>
      </c>
      <c r="H139">
        <v>12</v>
      </c>
      <c r="I139">
        <v>9</v>
      </c>
      <c r="J139">
        <v>235</v>
      </c>
      <c r="K139">
        <v>0</v>
      </c>
      <c r="L139" s="56">
        <f t="shared" si="13"/>
        <v>2486.3000000000002</v>
      </c>
      <c r="M139" s="56">
        <f t="shared" si="14"/>
        <v>567.0364350000001</v>
      </c>
      <c r="N139" s="56">
        <f t="shared" si="15"/>
        <v>56.4</v>
      </c>
      <c r="O139" s="56">
        <f t="shared" si="16"/>
        <v>779.98265895953762</v>
      </c>
      <c r="P139" s="56">
        <f t="shared" si="17"/>
        <v>652.02312138728325</v>
      </c>
    </row>
    <row r="140" spans="2:16" x14ac:dyDescent="0.25">
      <c r="B140" t="s">
        <v>238</v>
      </c>
      <c r="C140" t="s">
        <v>238</v>
      </c>
      <c r="D140">
        <f t="shared" si="12"/>
        <v>12110</v>
      </c>
      <c r="E140">
        <v>121.1</v>
      </c>
      <c r="F140">
        <v>650</v>
      </c>
      <c r="G140">
        <v>200</v>
      </c>
      <c r="H140">
        <v>16</v>
      </c>
      <c r="I140">
        <v>9</v>
      </c>
      <c r="J140">
        <v>235</v>
      </c>
      <c r="K140">
        <v>0</v>
      </c>
      <c r="L140" s="56">
        <f t="shared" si="13"/>
        <v>2845.85</v>
      </c>
      <c r="M140" s="56">
        <f t="shared" si="14"/>
        <v>678.71031499999992</v>
      </c>
      <c r="N140" s="56">
        <f t="shared" si="15"/>
        <v>75.2</v>
      </c>
      <c r="O140" s="56">
        <f t="shared" si="16"/>
        <v>775.0924855491329</v>
      </c>
      <c r="P140" s="56">
        <f t="shared" si="17"/>
        <v>869.36416184971097</v>
      </c>
    </row>
    <row r="141" spans="2:16" x14ac:dyDescent="0.25">
      <c r="B141" t="s">
        <v>239</v>
      </c>
      <c r="C141" t="s">
        <v>239</v>
      </c>
      <c r="D141">
        <f t="shared" si="12"/>
        <v>13250</v>
      </c>
      <c r="E141">
        <v>132.5</v>
      </c>
      <c r="F141">
        <v>650</v>
      </c>
      <c r="G141">
        <v>200</v>
      </c>
      <c r="H141">
        <v>19</v>
      </c>
      <c r="I141">
        <v>9</v>
      </c>
      <c r="J141">
        <v>235</v>
      </c>
      <c r="K141">
        <v>0</v>
      </c>
      <c r="L141" s="56">
        <f t="shared" si="13"/>
        <v>3113.75</v>
      </c>
      <c r="M141" s="56">
        <f t="shared" si="14"/>
        <v>761.52314000000001</v>
      </c>
      <c r="N141" s="56">
        <f t="shared" si="15"/>
        <v>89.3</v>
      </c>
      <c r="O141" s="56">
        <f t="shared" si="16"/>
        <v>771.42485549132948</v>
      </c>
      <c r="P141" s="56">
        <f t="shared" si="17"/>
        <v>1032.3699421965318</v>
      </c>
    </row>
    <row r="142" spans="2:16" x14ac:dyDescent="0.25">
      <c r="B142" t="s">
        <v>240</v>
      </c>
      <c r="C142" t="s">
        <v>240</v>
      </c>
      <c r="D142">
        <f t="shared" si="12"/>
        <v>14400</v>
      </c>
      <c r="E142">
        <v>144</v>
      </c>
      <c r="F142">
        <v>650</v>
      </c>
      <c r="G142">
        <v>200</v>
      </c>
      <c r="H142">
        <v>22</v>
      </c>
      <c r="I142">
        <v>9</v>
      </c>
      <c r="J142">
        <v>235</v>
      </c>
      <c r="K142">
        <v>0</v>
      </c>
      <c r="L142" s="56">
        <f t="shared" si="13"/>
        <v>3384</v>
      </c>
      <c r="M142" s="56">
        <f t="shared" si="14"/>
        <v>843.52803500000005</v>
      </c>
      <c r="N142" s="56">
        <f t="shared" si="15"/>
        <v>103.4</v>
      </c>
      <c r="O142" s="56">
        <f t="shared" si="16"/>
        <v>767.75722543352595</v>
      </c>
      <c r="P142" s="56">
        <f t="shared" si="17"/>
        <v>1195.3757225433526</v>
      </c>
    </row>
    <row r="143" spans="2:16" x14ac:dyDescent="0.25">
      <c r="B143" t="s">
        <v>241</v>
      </c>
      <c r="C143" t="s">
        <v>241</v>
      </c>
      <c r="D143">
        <f t="shared" si="12"/>
        <v>15090</v>
      </c>
      <c r="E143">
        <v>150.9</v>
      </c>
      <c r="F143">
        <v>650</v>
      </c>
      <c r="G143">
        <v>200</v>
      </c>
      <c r="H143">
        <v>19</v>
      </c>
      <c r="I143">
        <v>12</v>
      </c>
      <c r="J143">
        <v>235</v>
      </c>
      <c r="K143">
        <v>0</v>
      </c>
      <c r="L143" s="56">
        <f t="shared" si="13"/>
        <v>3546.15</v>
      </c>
      <c r="M143" s="56">
        <f t="shared" si="14"/>
        <v>827.53652</v>
      </c>
      <c r="N143" s="56">
        <f t="shared" si="15"/>
        <v>89.3</v>
      </c>
      <c r="O143" s="56">
        <f t="shared" si="16"/>
        <v>1028.5664739884394</v>
      </c>
      <c r="P143" s="56">
        <f t="shared" si="17"/>
        <v>1032.3699421965318</v>
      </c>
    </row>
    <row r="144" spans="2:16" x14ac:dyDescent="0.25">
      <c r="B144" t="s">
        <v>242</v>
      </c>
      <c r="C144" t="s">
        <v>242</v>
      </c>
      <c r="D144">
        <f t="shared" si="12"/>
        <v>16219.999999999998</v>
      </c>
      <c r="E144">
        <v>162.19999999999999</v>
      </c>
      <c r="F144">
        <v>650</v>
      </c>
      <c r="G144">
        <v>200</v>
      </c>
      <c r="H144">
        <v>22</v>
      </c>
      <c r="I144">
        <v>12</v>
      </c>
      <c r="J144">
        <v>235</v>
      </c>
      <c r="K144">
        <v>0</v>
      </c>
      <c r="L144" s="56">
        <f t="shared" si="13"/>
        <v>3811.6999999999994</v>
      </c>
      <c r="M144" s="56">
        <f t="shared" si="14"/>
        <v>908.25337999999999</v>
      </c>
      <c r="N144" s="56">
        <f t="shared" si="15"/>
        <v>103.4</v>
      </c>
      <c r="O144" s="56">
        <f t="shared" si="16"/>
        <v>1023.6763005780347</v>
      </c>
      <c r="P144" s="56">
        <f t="shared" si="17"/>
        <v>1195.3757225433526</v>
      </c>
    </row>
    <row r="145" spans="2:16" x14ac:dyDescent="0.25">
      <c r="B145" t="s">
        <v>243</v>
      </c>
      <c r="C145" t="s">
        <v>243</v>
      </c>
      <c r="D145">
        <f t="shared" si="12"/>
        <v>17350</v>
      </c>
      <c r="E145">
        <v>173.5</v>
      </c>
      <c r="F145">
        <v>650</v>
      </c>
      <c r="G145">
        <v>200</v>
      </c>
      <c r="H145">
        <v>25</v>
      </c>
      <c r="I145">
        <v>12</v>
      </c>
      <c r="J145">
        <v>235</v>
      </c>
      <c r="K145">
        <v>0</v>
      </c>
      <c r="L145" s="56">
        <f t="shared" si="13"/>
        <v>4077.25</v>
      </c>
      <c r="M145" s="56">
        <f t="shared" si="14"/>
        <v>988.17499999999995</v>
      </c>
      <c r="N145" s="56">
        <f t="shared" si="15"/>
        <v>117.5</v>
      </c>
      <c r="O145" s="56">
        <f t="shared" si="16"/>
        <v>1018.7861271676301</v>
      </c>
      <c r="P145" s="56">
        <f t="shared" si="17"/>
        <v>1358.3815028901734</v>
      </c>
    </row>
    <row r="146" spans="2:16" x14ac:dyDescent="0.25">
      <c r="B146" t="s">
        <v>244</v>
      </c>
      <c r="C146" t="s">
        <v>244</v>
      </c>
      <c r="D146">
        <f t="shared" si="12"/>
        <v>18470</v>
      </c>
      <c r="E146">
        <v>184.7</v>
      </c>
      <c r="F146">
        <v>650</v>
      </c>
      <c r="G146">
        <v>200</v>
      </c>
      <c r="H146">
        <v>28</v>
      </c>
      <c r="I146">
        <v>12</v>
      </c>
      <c r="J146">
        <v>235</v>
      </c>
      <c r="K146">
        <v>0</v>
      </c>
      <c r="L146" s="56">
        <f t="shared" si="13"/>
        <v>4340.45</v>
      </c>
      <c r="M146" s="56">
        <f t="shared" si="14"/>
        <v>1067.3013799999999</v>
      </c>
      <c r="N146" s="56">
        <f t="shared" si="15"/>
        <v>131.6</v>
      </c>
      <c r="O146" s="56">
        <f t="shared" si="16"/>
        <v>1013.8959537572255</v>
      </c>
      <c r="P146" s="56">
        <f t="shared" si="17"/>
        <v>1521.3872832369941</v>
      </c>
    </row>
    <row r="147" spans="2:16" x14ac:dyDescent="0.25">
      <c r="B147" t="s">
        <v>245</v>
      </c>
      <c r="C147" t="s">
        <v>245</v>
      </c>
      <c r="D147">
        <f t="shared" si="12"/>
        <v>16990</v>
      </c>
      <c r="E147">
        <v>169.9</v>
      </c>
      <c r="F147">
        <v>650</v>
      </c>
      <c r="G147">
        <v>250</v>
      </c>
      <c r="H147">
        <v>19</v>
      </c>
      <c r="I147">
        <v>12</v>
      </c>
      <c r="J147">
        <v>235</v>
      </c>
      <c r="K147">
        <v>0</v>
      </c>
      <c r="L147" s="56">
        <f t="shared" si="13"/>
        <v>3992.65</v>
      </c>
      <c r="M147" s="56">
        <f t="shared" si="14"/>
        <v>968.40727000000004</v>
      </c>
      <c r="N147" s="56">
        <f t="shared" si="15"/>
        <v>139.53125</v>
      </c>
      <c r="O147" s="56">
        <f t="shared" si="16"/>
        <v>1028.5664739884394</v>
      </c>
      <c r="P147" s="56">
        <f t="shared" si="17"/>
        <v>1290.4624277456646</v>
      </c>
    </row>
    <row r="148" spans="2:16" x14ac:dyDescent="0.25">
      <c r="B148" t="s">
        <v>246</v>
      </c>
      <c r="C148" t="s">
        <v>246</v>
      </c>
      <c r="D148">
        <f t="shared" si="12"/>
        <v>18420</v>
      </c>
      <c r="E148">
        <v>184.2</v>
      </c>
      <c r="F148">
        <v>650</v>
      </c>
      <c r="G148">
        <v>250</v>
      </c>
      <c r="H148">
        <v>22</v>
      </c>
      <c r="I148">
        <v>12</v>
      </c>
      <c r="J148">
        <v>235</v>
      </c>
      <c r="K148">
        <v>0</v>
      </c>
      <c r="L148" s="56">
        <f t="shared" si="13"/>
        <v>4328.7</v>
      </c>
      <c r="M148" s="56">
        <f t="shared" si="14"/>
        <v>1070.5913799999998</v>
      </c>
      <c r="N148" s="56">
        <f t="shared" si="15"/>
        <v>161.5625</v>
      </c>
      <c r="O148" s="56">
        <f t="shared" si="16"/>
        <v>1023.6763005780347</v>
      </c>
      <c r="P148" s="56">
        <f t="shared" si="17"/>
        <v>1494.2196531791908</v>
      </c>
    </row>
    <row r="149" spans="2:16" x14ac:dyDescent="0.25">
      <c r="B149" t="s">
        <v>247</v>
      </c>
      <c r="C149" t="s">
        <v>247</v>
      </c>
      <c r="D149">
        <f t="shared" si="12"/>
        <v>19850</v>
      </c>
      <c r="E149">
        <v>198.5</v>
      </c>
      <c r="F149">
        <v>650</v>
      </c>
      <c r="G149">
        <v>250</v>
      </c>
      <c r="H149">
        <v>25</v>
      </c>
      <c r="I149">
        <v>12</v>
      </c>
      <c r="J149">
        <v>235</v>
      </c>
      <c r="K149">
        <v>0</v>
      </c>
      <c r="L149" s="56">
        <f t="shared" si="13"/>
        <v>4664.75</v>
      </c>
      <c r="M149" s="56">
        <f t="shared" si="14"/>
        <v>1171.76875</v>
      </c>
      <c r="N149" s="56">
        <f t="shared" si="15"/>
        <v>183.59375</v>
      </c>
      <c r="O149" s="56">
        <f t="shared" si="16"/>
        <v>1018.7861271676301</v>
      </c>
      <c r="P149" s="56">
        <f t="shared" si="17"/>
        <v>1697.9768786127167</v>
      </c>
    </row>
    <row r="150" spans="2:16" x14ac:dyDescent="0.25">
      <c r="B150" t="s">
        <v>248</v>
      </c>
      <c r="C150" t="s">
        <v>248</v>
      </c>
      <c r="D150">
        <f t="shared" si="12"/>
        <v>21270</v>
      </c>
      <c r="E150">
        <v>212.7</v>
      </c>
      <c r="F150">
        <v>650</v>
      </c>
      <c r="G150">
        <v>250</v>
      </c>
      <c r="H150">
        <v>28</v>
      </c>
      <c r="I150">
        <v>12</v>
      </c>
      <c r="J150">
        <v>235</v>
      </c>
      <c r="K150">
        <v>0</v>
      </c>
      <c r="L150" s="56">
        <f t="shared" si="13"/>
        <v>4998.45</v>
      </c>
      <c r="M150" s="56">
        <f t="shared" si="14"/>
        <v>1271.9393799999998</v>
      </c>
      <c r="N150" s="56">
        <f t="shared" si="15"/>
        <v>205.625</v>
      </c>
      <c r="O150" s="56">
        <f t="shared" si="16"/>
        <v>1013.8959537572255</v>
      </c>
      <c r="P150" s="56">
        <f t="shared" si="17"/>
        <v>1901.7341040462427</v>
      </c>
    </row>
    <row r="151" spans="2:16" x14ac:dyDescent="0.25">
      <c r="B151" t="s">
        <v>249</v>
      </c>
      <c r="C151" t="s">
        <v>249</v>
      </c>
      <c r="D151">
        <f t="shared" si="12"/>
        <v>23650</v>
      </c>
      <c r="E151">
        <v>236.5</v>
      </c>
      <c r="F151">
        <v>650</v>
      </c>
      <c r="G151">
        <v>250</v>
      </c>
      <c r="H151">
        <v>28</v>
      </c>
      <c r="I151">
        <v>16</v>
      </c>
      <c r="J151">
        <v>235</v>
      </c>
      <c r="K151">
        <v>0</v>
      </c>
      <c r="L151" s="56">
        <f t="shared" si="13"/>
        <v>5557.75</v>
      </c>
      <c r="M151" s="56">
        <f t="shared" si="14"/>
        <v>1354.8558400000002</v>
      </c>
      <c r="N151" s="56">
        <f t="shared" si="15"/>
        <v>205.625</v>
      </c>
      <c r="O151" s="56">
        <f t="shared" si="16"/>
        <v>1351.8612716763005</v>
      </c>
      <c r="P151" s="56">
        <f t="shared" si="17"/>
        <v>1901.7341040462427</v>
      </c>
    </row>
    <row r="152" spans="2:16" x14ac:dyDescent="0.25">
      <c r="B152" t="s">
        <v>250</v>
      </c>
      <c r="C152" t="s">
        <v>250</v>
      </c>
      <c r="D152">
        <f t="shared" si="12"/>
        <v>17160</v>
      </c>
      <c r="E152">
        <v>171.6</v>
      </c>
      <c r="F152">
        <v>650</v>
      </c>
      <c r="G152">
        <v>300</v>
      </c>
      <c r="H152">
        <v>16</v>
      </c>
      <c r="I152">
        <v>12</v>
      </c>
      <c r="J152">
        <v>235</v>
      </c>
      <c r="K152">
        <v>0</v>
      </c>
      <c r="L152" s="56">
        <f t="shared" si="13"/>
        <v>4032.6</v>
      </c>
      <c r="M152" s="56">
        <f t="shared" si="14"/>
        <v>984.40842000000009</v>
      </c>
      <c r="N152" s="56">
        <f t="shared" si="15"/>
        <v>169.2</v>
      </c>
      <c r="O152" s="56">
        <f t="shared" si="16"/>
        <v>1033.4566473988439</v>
      </c>
      <c r="P152" s="56">
        <f t="shared" si="17"/>
        <v>1304.0462427745665</v>
      </c>
    </row>
    <row r="153" spans="2:16" x14ac:dyDescent="0.25">
      <c r="B153" t="s">
        <v>251</v>
      </c>
      <c r="C153" t="s">
        <v>251</v>
      </c>
      <c r="D153">
        <f t="shared" si="12"/>
        <v>18890</v>
      </c>
      <c r="E153">
        <v>188.9</v>
      </c>
      <c r="F153">
        <v>650</v>
      </c>
      <c r="G153">
        <v>300</v>
      </c>
      <c r="H153">
        <v>19</v>
      </c>
      <c r="I153">
        <v>12</v>
      </c>
      <c r="J153">
        <v>235</v>
      </c>
      <c r="K153">
        <v>0</v>
      </c>
      <c r="L153" s="56">
        <f t="shared" si="13"/>
        <v>4439.1499999999996</v>
      </c>
      <c r="M153" s="56">
        <f t="shared" si="14"/>
        <v>1109.27802</v>
      </c>
      <c r="N153" s="56">
        <f t="shared" si="15"/>
        <v>200.92500000000001</v>
      </c>
      <c r="O153" s="56">
        <f t="shared" si="16"/>
        <v>1028.5664739884394</v>
      </c>
      <c r="P153" s="56">
        <f t="shared" si="17"/>
        <v>1548.5549132947979</v>
      </c>
    </row>
    <row r="154" spans="2:16" x14ac:dyDescent="0.25">
      <c r="B154" t="s">
        <v>252</v>
      </c>
      <c r="C154" t="s">
        <v>252</v>
      </c>
      <c r="D154">
        <f t="shared" si="12"/>
        <v>20620</v>
      </c>
      <c r="E154">
        <v>206.2</v>
      </c>
      <c r="F154">
        <v>650</v>
      </c>
      <c r="G154">
        <v>300</v>
      </c>
      <c r="H154">
        <v>22</v>
      </c>
      <c r="I154">
        <v>12</v>
      </c>
      <c r="J154">
        <v>235</v>
      </c>
      <c r="K154">
        <v>0</v>
      </c>
      <c r="L154" s="56">
        <f t="shared" si="13"/>
        <v>4845.7</v>
      </c>
      <c r="M154" s="56">
        <f t="shared" si="14"/>
        <v>1232.9293799999998</v>
      </c>
      <c r="N154" s="56">
        <f t="shared" si="15"/>
        <v>232.65</v>
      </c>
      <c r="O154" s="56">
        <f t="shared" si="16"/>
        <v>1023.6763005780347</v>
      </c>
      <c r="P154" s="56">
        <f t="shared" si="17"/>
        <v>1793.0635838150288</v>
      </c>
    </row>
    <row r="155" spans="2:16" x14ac:dyDescent="0.25">
      <c r="B155" t="s">
        <v>253</v>
      </c>
      <c r="C155" t="s">
        <v>253</v>
      </c>
      <c r="D155">
        <f t="shared" si="12"/>
        <v>22350</v>
      </c>
      <c r="E155">
        <v>223.5</v>
      </c>
      <c r="F155">
        <v>650</v>
      </c>
      <c r="G155">
        <v>300</v>
      </c>
      <c r="H155">
        <v>25</v>
      </c>
      <c r="I155">
        <v>12</v>
      </c>
      <c r="J155">
        <v>235</v>
      </c>
      <c r="K155">
        <v>0</v>
      </c>
      <c r="L155" s="56">
        <f t="shared" si="13"/>
        <v>5252.25</v>
      </c>
      <c r="M155" s="56">
        <f t="shared" si="14"/>
        <v>1355.3625</v>
      </c>
      <c r="N155" s="56">
        <f t="shared" si="15"/>
        <v>264.375</v>
      </c>
      <c r="O155" s="56">
        <f t="shared" si="16"/>
        <v>1018.7861271676301</v>
      </c>
      <c r="P155" s="56">
        <f t="shared" si="17"/>
        <v>2037.5722543352601</v>
      </c>
    </row>
    <row r="156" spans="2:16" x14ac:dyDescent="0.25">
      <c r="B156" t="s">
        <v>254</v>
      </c>
      <c r="C156" t="s">
        <v>254</v>
      </c>
      <c r="D156">
        <f t="shared" si="12"/>
        <v>23040</v>
      </c>
      <c r="E156">
        <v>230.4</v>
      </c>
      <c r="F156">
        <v>650</v>
      </c>
      <c r="G156">
        <v>300</v>
      </c>
      <c r="H156">
        <v>22</v>
      </c>
      <c r="I156">
        <v>16</v>
      </c>
      <c r="J156">
        <v>235</v>
      </c>
      <c r="K156">
        <v>0</v>
      </c>
      <c r="L156" s="56">
        <f t="shared" si="13"/>
        <v>5414.4</v>
      </c>
      <c r="M156" s="56">
        <f t="shared" si="14"/>
        <v>1319.2298400000002</v>
      </c>
      <c r="N156" s="56">
        <f t="shared" si="15"/>
        <v>232.65</v>
      </c>
      <c r="O156" s="56">
        <f t="shared" si="16"/>
        <v>1364.9017341040465</v>
      </c>
      <c r="P156" s="56">
        <f t="shared" si="17"/>
        <v>1793.0635838150288</v>
      </c>
    </row>
    <row r="157" spans="2:16" x14ac:dyDescent="0.25">
      <c r="B157" t="s">
        <v>70</v>
      </c>
      <c r="C157" t="s">
        <v>70</v>
      </c>
      <c r="D157">
        <f t="shared" si="12"/>
        <v>24750</v>
      </c>
      <c r="E157">
        <v>247.5</v>
      </c>
      <c r="F157">
        <v>650</v>
      </c>
      <c r="G157">
        <v>300</v>
      </c>
      <c r="H157">
        <v>25</v>
      </c>
      <c r="I157">
        <v>16</v>
      </c>
      <c r="J157">
        <v>235</v>
      </c>
      <c r="K157">
        <v>0</v>
      </c>
      <c r="L157" s="56">
        <f t="shared" si="13"/>
        <v>5816.25</v>
      </c>
      <c r="M157" s="56">
        <f t="shared" si="14"/>
        <v>1439.9625000000001</v>
      </c>
      <c r="N157" s="56">
        <f t="shared" si="15"/>
        <v>264.375</v>
      </c>
      <c r="O157" s="56">
        <f t="shared" si="16"/>
        <v>1358.3815028901734</v>
      </c>
      <c r="P157" s="56">
        <f t="shared" si="17"/>
        <v>2037.5722543352601</v>
      </c>
    </row>
    <row r="158" spans="2:16" x14ac:dyDescent="0.25">
      <c r="B158" t="s">
        <v>255</v>
      </c>
      <c r="C158" t="s">
        <v>255</v>
      </c>
      <c r="D158">
        <f t="shared" si="12"/>
        <v>26450</v>
      </c>
      <c r="E158">
        <v>264.5</v>
      </c>
      <c r="F158">
        <v>650</v>
      </c>
      <c r="G158">
        <v>300</v>
      </c>
      <c r="H158">
        <v>28</v>
      </c>
      <c r="I158">
        <v>16</v>
      </c>
      <c r="J158">
        <v>235</v>
      </c>
      <c r="K158">
        <v>0</v>
      </c>
      <c r="L158" s="56">
        <f t="shared" si="13"/>
        <v>6215.75</v>
      </c>
      <c r="M158" s="56">
        <f t="shared" si="14"/>
        <v>1559.4938400000001</v>
      </c>
      <c r="N158" s="56">
        <f t="shared" si="15"/>
        <v>296.10000000000002</v>
      </c>
      <c r="O158" s="56">
        <f t="shared" si="16"/>
        <v>1351.8612716763005</v>
      </c>
      <c r="P158" s="56">
        <f t="shared" si="17"/>
        <v>2282.080924855491</v>
      </c>
    </row>
    <row r="159" spans="2:16" x14ac:dyDescent="0.25">
      <c r="B159" t="s">
        <v>82</v>
      </c>
      <c r="C159" t="s">
        <v>82</v>
      </c>
      <c r="D159">
        <f t="shared" si="12"/>
        <v>28720</v>
      </c>
      <c r="E159">
        <v>287.2</v>
      </c>
      <c r="F159">
        <v>650</v>
      </c>
      <c r="G159">
        <v>300</v>
      </c>
      <c r="H159">
        <v>32</v>
      </c>
      <c r="I159">
        <v>16</v>
      </c>
      <c r="J159">
        <v>235</v>
      </c>
      <c r="K159">
        <v>0</v>
      </c>
      <c r="L159" s="56">
        <f t="shared" si="13"/>
        <v>6749.2</v>
      </c>
      <c r="M159" s="56">
        <f t="shared" si="14"/>
        <v>1717.0002400000001</v>
      </c>
      <c r="N159" s="56">
        <f t="shared" si="15"/>
        <v>338.4</v>
      </c>
      <c r="O159" s="56">
        <f t="shared" si="16"/>
        <v>1343.1676300578035</v>
      </c>
      <c r="P159" s="56">
        <f t="shared" si="17"/>
        <v>2608.092485549133</v>
      </c>
    </row>
    <row r="160" spans="2:16" x14ac:dyDescent="0.25">
      <c r="B160" t="s">
        <v>256</v>
      </c>
      <c r="C160" t="s">
        <v>256</v>
      </c>
      <c r="D160">
        <f t="shared" si="12"/>
        <v>20750</v>
      </c>
      <c r="E160">
        <v>207.5</v>
      </c>
      <c r="F160">
        <v>692</v>
      </c>
      <c r="G160">
        <v>300</v>
      </c>
      <c r="H160">
        <v>20</v>
      </c>
      <c r="I160">
        <v>13</v>
      </c>
      <c r="J160">
        <v>235</v>
      </c>
      <c r="K160">
        <v>0</v>
      </c>
      <c r="L160" s="56">
        <f t="shared" si="13"/>
        <v>4876.25</v>
      </c>
      <c r="M160" s="56">
        <f t="shared" si="14"/>
        <v>1272.19318</v>
      </c>
      <c r="N160" s="56">
        <f t="shared" si="15"/>
        <v>211.5</v>
      </c>
      <c r="O160" s="56">
        <f t="shared" si="16"/>
        <v>1186.6820809248557</v>
      </c>
      <c r="P160" s="56">
        <f t="shared" si="17"/>
        <v>1630.057803468208</v>
      </c>
    </row>
    <row r="161" spans="2:16" x14ac:dyDescent="0.25">
      <c r="B161" t="s">
        <v>257</v>
      </c>
      <c r="C161" t="s">
        <v>257</v>
      </c>
      <c r="D161">
        <f t="shared" si="12"/>
        <v>11160</v>
      </c>
      <c r="E161">
        <v>111.6</v>
      </c>
      <c r="F161">
        <v>700</v>
      </c>
      <c r="G161">
        <v>200</v>
      </c>
      <c r="H161">
        <v>12</v>
      </c>
      <c r="I161">
        <v>9</v>
      </c>
      <c r="J161">
        <v>235</v>
      </c>
      <c r="K161">
        <v>0</v>
      </c>
      <c r="L161" s="56">
        <f t="shared" si="13"/>
        <v>2622.6</v>
      </c>
      <c r="M161" s="56">
        <f t="shared" si="14"/>
        <v>629.65806000000009</v>
      </c>
      <c r="N161" s="56">
        <f t="shared" si="15"/>
        <v>56.4</v>
      </c>
      <c r="O161" s="56">
        <f t="shared" si="16"/>
        <v>841.1098265895954</v>
      </c>
      <c r="P161" s="56">
        <f t="shared" si="17"/>
        <v>652.02312138728325</v>
      </c>
    </row>
    <row r="162" spans="2:16" x14ac:dyDescent="0.25">
      <c r="B162" t="s">
        <v>258</v>
      </c>
      <c r="C162" t="s">
        <v>258</v>
      </c>
      <c r="D162">
        <f t="shared" si="12"/>
        <v>12690</v>
      </c>
      <c r="E162">
        <v>126.9</v>
      </c>
      <c r="F162">
        <v>700</v>
      </c>
      <c r="G162">
        <v>200</v>
      </c>
      <c r="H162">
        <v>16</v>
      </c>
      <c r="I162">
        <v>9</v>
      </c>
      <c r="J162">
        <v>235</v>
      </c>
      <c r="K162">
        <v>0</v>
      </c>
      <c r="L162" s="56">
        <f t="shared" si="13"/>
        <v>2982.15</v>
      </c>
      <c r="M162" s="56">
        <f t="shared" si="14"/>
        <v>750.30893999999989</v>
      </c>
      <c r="N162" s="56">
        <f t="shared" si="15"/>
        <v>75.2</v>
      </c>
      <c r="O162" s="56">
        <f t="shared" si="16"/>
        <v>836.21965317919069</v>
      </c>
      <c r="P162" s="56">
        <f t="shared" si="17"/>
        <v>869.36416184971097</v>
      </c>
    </row>
    <row r="163" spans="2:16" x14ac:dyDescent="0.25">
      <c r="B163" t="s">
        <v>259</v>
      </c>
      <c r="C163" t="s">
        <v>259</v>
      </c>
      <c r="D163">
        <f t="shared" si="12"/>
        <v>13840</v>
      </c>
      <c r="E163">
        <v>138.4</v>
      </c>
      <c r="F163">
        <v>700</v>
      </c>
      <c r="G163">
        <v>200</v>
      </c>
      <c r="H163">
        <v>19</v>
      </c>
      <c r="I163">
        <v>9</v>
      </c>
      <c r="J163">
        <v>235</v>
      </c>
      <c r="K163">
        <v>0</v>
      </c>
      <c r="L163" s="56">
        <f t="shared" si="13"/>
        <v>3252.4</v>
      </c>
      <c r="M163" s="56">
        <f t="shared" si="14"/>
        <v>839.85451499999999</v>
      </c>
      <c r="N163" s="56">
        <f t="shared" si="15"/>
        <v>89.3</v>
      </c>
      <c r="O163" s="56">
        <f t="shared" si="16"/>
        <v>832.55202312138738</v>
      </c>
      <c r="P163" s="56">
        <f t="shared" si="17"/>
        <v>1032.3699421965318</v>
      </c>
    </row>
    <row r="164" spans="2:16" x14ac:dyDescent="0.25">
      <c r="B164" t="s">
        <v>260</v>
      </c>
      <c r="C164" t="s">
        <v>260</v>
      </c>
      <c r="D164">
        <f t="shared" si="12"/>
        <v>14980.000000000002</v>
      </c>
      <c r="E164">
        <v>149.80000000000001</v>
      </c>
      <c r="F164">
        <v>700</v>
      </c>
      <c r="G164">
        <v>200</v>
      </c>
      <c r="H164">
        <v>22</v>
      </c>
      <c r="I164">
        <v>9</v>
      </c>
      <c r="J164">
        <v>235</v>
      </c>
      <c r="K164">
        <v>0</v>
      </c>
      <c r="L164" s="56">
        <f t="shared" si="13"/>
        <v>3520.3000000000006</v>
      </c>
      <c r="M164" s="56">
        <f t="shared" si="14"/>
        <v>928.59216000000004</v>
      </c>
      <c r="N164" s="56">
        <f t="shared" si="15"/>
        <v>103.4</v>
      </c>
      <c r="O164" s="56">
        <f t="shared" si="16"/>
        <v>828.88439306358384</v>
      </c>
      <c r="P164" s="56">
        <f t="shared" si="17"/>
        <v>1195.3757225433526</v>
      </c>
    </row>
    <row r="165" spans="2:16" x14ac:dyDescent="0.25">
      <c r="B165" t="s">
        <v>261</v>
      </c>
      <c r="C165" t="s">
        <v>261</v>
      </c>
      <c r="D165">
        <f t="shared" si="12"/>
        <v>16950</v>
      </c>
      <c r="E165">
        <v>169.5</v>
      </c>
      <c r="F165">
        <v>700</v>
      </c>
      <c r="G165">
        <v>200</v>
      </c>
      <c r="H165">
        <v>22</v>
      </c>
      <c r="I165">
        <v>12</v>
      </c>
      <c r="J165">
        <v>235</v>
      </c>
      <c r="K165">
        <v>0</v>
      </c>
      <c r="L165" s="56">
        <f t="shared" si="13"/>
        <v>3983.25</v>
      </c>
      <c r="M165" s="56">
        <f t="shared" si="14"/>
        <v>1004.43888</v>
      </c>
      <c r="N165" s="56">
        <f t="shared" si="15"/>
        <v>103.4</v>
      </c>
      <c r="O165" s="56">
        <f t="shared" si="16"/>
        <v>1105.179190751445</v>
      </c>
      <c r="P165" s="56">
        <f t="shared" si="17"/>
        <v>1195.3757225433526</v>
      </c>
    </row>
    <row r="166" spans="2:16" x14ac:dyDescent="0.25">
      <c r="B166" t="s">
        <v>262</v>
      </c>
      <c r="C166" t="s">
        <v>262</v>
      </c>
      <c r="D166">
        <f t="shared" si="12"/>
        <v>18080</v>
      </c>
      <c r="E166">
        <v>180.8</v>
      </c>
      <c r="F166">
        <v>700</v>
      </c>
      <c r="G166">
        <v>200</v>
      </c>
      <c r="H166">
        <v>25</v>
      </c>
      <c r="I166">
        <v>12</v>
      </c>
      <c r="J166">
        <v>235</v>
      </c>
      <c r="K166">
        <v>0</v>
      </c>
      <c r="L166" s="56">
        <f t="shared" si="13"/>
        <v>4248.8</v>
      </c>
      <c r="M166" s="56">
        <f t="shared" si="14"/>
        <v>1090.9875</v>
      </c>
      <c r="N166" s="56">
        <f t="shared" si="15"/>
        <v>117.5</v>
      </c>
      <c r="O166" s="56">
        <f t="shared" si="16"/>
        <v>1100.2890173410406</v>
      </c>
      <c r="P166" s="56">
        <f t="shared" si="17"/>
        <v>1358.3815028901734</v>
      </c>
    </row>
    <row r="167" spans="2:16" x14ac:dyDescent="0.25">
      <c r="B167" t="s">
        <v>263</v>
      </c>
      <c r="C167" t="s">
        <v>263</v>
      </c>
      <c r="D167">
        <f t="shared" si="12"/>
        <v>19210</v>
      </c>
      <c r="E167">
        <v>192.1</v>
      </c>
      <c r="F167">
        <v>700</v>
      </c>
      <c r="G167">
        <v>200</v>
      </c>
      <c r="H167">
        <v>28</v>
      </c>
      <c r="I167">
        <v>12</v>
      </c>
      <c r="J167">
        <v>235</v>
      </c>
      <c r="K167">
        <v>0</v>
      </c>
      <c r="L167" s="56">
        <f t="shared" si="13"/>
        <v>4514.3500000000004</v>
      </c>
      <c r="M167" s="56">
        <f t="shared" si="14"/>
        <v>1176.7408799999998</v>
      </c>
      <c r="N167" s="56">
        <f t="shared" si="15"/>
        <v>131.6</v>
      </c>
      <c r="O167" s="56">
        <f t="shared" si="16"/>
        <v>1095.3988439306358</v>
      </c>
      <c r="P167" s="56">
        <f t="shared" si="17"/>
        <v>1521.3872832369941</v>
      </c>
    </row>
    <row r="168" spans="2:16" x14ac:dyDescent="0.25">
      <c r="B168" t="s">
        <v>264</v>
      </c>
      <c r="C168" t="s">
        <v>264</v>
      </c>
      <c r="D168">
        <f t="shared" si="12"/>
        <v>14290</v>
      </c>
      <c r="E168">
        <v>142.9</v>
      </c>
      <c r="F168">
        <v>700</v>
      </c>
      <c r="G168">
        <v>250</v>
      </c>
      <c r="H168">
        <v>16</v>
      </c>
      <c r="I168">
        <v>9</v>
      </c>
      <c r="J168">
        <v>235</v>
      </c>
      <c r="K168">
        <v>0</v>
      </c>
      <c r="L168" s="56">
        <f t="shared" si="13"/>
        <v>3358.15</v>
      </c>
      <c r="M168" s="56">
        <f t="shared" si="14"/>
        <v>878.90093999999999</v>
      </c>
      <c r="N168" s="56">
        <f t="shared" si="15"/>
        <v>117.5</v>
      </c>
      <c r="O168" s="56">
        <f t="shared" si="16"/>
        <v>836.21965317919069</v>
      </c>
      <c r="P168" s="56">
        <f t="shared" si="17"/>
        <v>1086.7052023121387</v>
      </c>
    </row>
    <row r="169" spans="2:16" x14ac:dyDescent="0.25">
      <c r="B169" t="s">
        <v>265</v>
      </c>
      <c r="C169" t="s">
        <v>265</v>
      </c>
      <c r="D169">
        <f t="shared" si="12"/>
        <v>15740</v>
      </c>
      <c r="E169">
        <v>157.4</v>
      </c>
      <c r="F169">
        <v>700</v>
      </c>
      <c r="G169">
        <v>250</v>
      </c>
      <c r="H169">
        <v>19</v>
      </c>
      <c r="I169">
        <v>9</v>
      </c>
      <c r="J169">
        <v>235</v>
      </c>
      <c r="K169">
        <v>0</v>
      </c>
      <c r="L169" s="56">
        <f t="shared" si="13"/>
        <v>3698.9</v>
      </c>
      <c r="M169" s="56">
        <f t="shared" si="14"/>
        <v>991.88776500000006</v>
      </c>
      <c r="N169" s="56">
        <f t="shared" si="15"/>
        <v>139.53125</v>
      </c>
      <c r="O169" s="56">
        <f t="shared" si="16"/>
        <v>832.55202312138738</v>
      </c>
      <c r="P169" s="56">
        <f t="shared" si="17"/>
        <v>1290.4624277456646</v>
      </c>
    </row>
    <row r="170" spans="2:16" x14ac:dyDescent="0.25">
      <c r="B170" t="s">
        <v>266</v>
      </c>
      <c r="C170" t="s">
        <v>266</v>
      </c>
      <c r="D170">
        <f t="shared" si="12"/>
        <v>17720</v>
      </c>
      <c r="E170">
        <v>177.2</v>
      </c>
      <c r="F170">
        <v>700</v>
      </c>
      <c r="G170">
        <v>250</v>
      </c>
      <c r="H170">
        <v>19</v>
      </c>
      <c r="I170">
        <v>12</v>
      </c>
      <c r="J170">
        <v>235</v>
      </c>
      <c r="K170">
        <v>0</v>
      </c>
      <c r="L170" s="56">
        <f t="shared" si="13"/>
        <v>4164.2</v>
      </c>
      <c r="M170" s="56">
        <f t="shared" si="14"/>
        <v>1069.1282699999999</v>
      </c>
      <c r="N170" s="56">
        <f t="shared" si="15"/>
        <v>139.53125</v>
      </c>
      <c r="O170" s="56">
        <f t="shared" si="16"/>
        <v>1110.0693641618498</v>
      </c>
      <c r="P170" s="56">
        <f t="shared" si="17"/>
        <v>1290.4624277456646</v>
      </c>
    </row>
    <row r="171" spans="2:16" x14ac:dyDescent="0.25">
      <c r="B171" t="s">
        <v>267</v>
      </c>
      <c r="C171" t="s">
        <v>267</v>
      </c>
      <c r="D171">
        <f t="shared" si="12"/>
        <v>19150</v>
      </c>
      <c r="E171">
        <v>191.5</v>
      </c>
      <c r="F171">
        <v>700</v>
      </c>
      <c r="G171">
        <v>250</v>
      </c>
      <c r="H171">
        <v>22</v>
      </c>
      <c r="I171">
        <v>12</v>
      </c>
      <c r="J171">
        <v>235</v>
      </c>
      <c r="K171">
        <v>0</v>
      </c>
      <c r="L171" s="56">
        <f t="shared" si="13"/>
        <v>4500.25</v>
      </c>
      <c r="M171" s="56">
        <f t="shared" si="14"/>
        <v>1179.7018799999998</v>
      </c>
      <c r="N171" s="56">
        <f t="shared" si="15"/>
        <v>161.5625</v>
      </c>
      <c r="O171" s="56">
        <f t="shared" si="16"/>
        <v>1105.179190751445</v>
      </c>
      <c r="P171" s="56">
        <f t="shared" si="17"/>
        <v>1494.2196531791908</v>
      </c>
    </row>
    <row r="172" spans="2:16" x14ac:dyDescent="0.25">
      <c r="B172" t="s">
        <v>268</v>
      </c>
      <c r="C172" t="s">
        <v>268</v>
      </c>
      <c r="D172">
        <f t="shared" si="12"/>
        <v>20580</v>
      </c>
      <c r="E172">
        <v>205.8</v>
      </c>
      <c r="F172">
        <v>700</v>
      </c>
      <c r="G172">
        <v>250</v>
      </c>
      <c r="H172">
        <v>25</v>
      </c>
      <c r="I172">
        <v>12</v>
      </c>
      <c r="J172">
        <v>235</v>
      </c>
      <c r="K172">
        <v>0</v>
      </c>
      <c r="L172" s="56">
        <f t="shared" si="13"/>
        <v>4836.3</v>
      </c>
      <c r="M172" s="56">
        <f t="shared" si="14"/>
        <v>1289.26875</v>
      </c>
      <c r="N172" s="56">
        <f t="shared" si="15"/>
        <v>183.59375</v>
      </c>
      <c r="O172" s="56">
        <f t="shared" si="16"/>
        <v>1100.2890173410406</v>
      </c>
      <c r="P172" s="56">
        <f t="shared" si="17"/>
        <v>1697.9768786127167</v>
      </c>
    </row>
    <row r="173" spans="2:16" x14ac:dyDescent="0.25">
      <c r="B173" t="s">
        <v>269</v>
      </c>
      <c r="C173" t="s">
        <v>269</v>
      </c>
      <c r="D173">
        <f t="shared" si="12"/>
        <v>21880</v>
      </c>
      <c r="E173">
        <v>218.8</v>
      </c>
      <c r="F173">
        <v>700</v>
      </c>
      <c r="G173">
        <v>250</v>
      </c>
      <c r="H173">
        <v>25</v>
      </c>
      <c r="I173">
        <v>14</v>
      </c>
      <c r="J173">
        <v>235</v>
      </c>
      <c r="K173">
        <v>0</v>
      </c>
      <c r="L173" s="56">
        <f t="shared" si="13"/>
        <v>5141.8</v>
      </c>
      <c r="M173" s="56">
        <f t="shared" si="14"/>
        <v>1338.9124999999999</v>
      </c>
      <c r="N173" s="56">
        <f t="shared" si="15"/>
        <v>183.59375</v>
      </c>
      <c r="O173" s="56">
        <f t="shared" si="16"/>
        <v>1283.6705202312139</v>
      </c>
      <c r="P173" s="56">
        <f t="shared" si="17"/>
        <v>1697.9768786127167</v>
      </c>
    </row>
    <row r="174" spans="2:16" x14ac:dyDescent="0.25">
      <c r="B174" t="s">
        <v>270</v>
      </c>
      <c r="C174" t="s">
        <v>270</v>
      </c>
      <c r="D174">
        <f t="shared" si="12"/>
        <v>23290</v>
      </c>
      <c r="E174">
        <v>232.9</v>
      </c>
      <c r="F174">
        <v>700</v>
      </c>
      <c r="G174">
        <v>250</v>
      </c>
      <c r="H174">
        <v>28</v>
      </c>
      <c r="I174">
        <v>14</v>
      </c>
      <c r="J174">
        <v>235</v>
      </c>
      <c r="K174">
        <v>0</v>
      </c>
      <c r="L174" s="56">
        <f t="shared" si="13"/>
        <v>5473.15</v>
      </c>
      <c r="M174" s="56">
        <f t="shared" si="14"/>
        <v>1446.5603600000002</v>
      </c>
      <c r="N174" s="56">
        <f t="shared" si="15"/>
        <v>205.625</v>
      </c>
      <c r="O174" s="56">
        <f t="shared" si="16"/>
        <v>1277.9653179190752</v>
      </c>
      <c r="P174" s="56">
        <f t="shared" si="17"/>
        <v>1901.7341040462427</v>
      </c>
    </row>
    <row r="175" spans="2:16" x14ac:dyDescent="0.25">
      <c r="B175" t="s">
        <v>271</v>
      </c>
      <c r="C175" t="s">
        <v>271</v>
      </c>
      <c r="D175">
        <f t="shared" si="12"/>
        <v>19620</v>
      </c>
      <c r="E175">
        <v>196.2</v>
      </c>
      <c r="F175">
        <v>700</v>
      </c>
      <c r="G175">
        <v>300</v>
      </c>
      <c r="H175">
        <v>19</v>
      </c>
      <c r="I175">
        <v>12</v>
      </c>
      <c r="J175">
        <v>235</v>
      </c>
      <c r="K175">
        <v>0</v>
      </c>
      <c r="L175" s="56">
        <f t="shared" si="13"/>
        <v>4610.7</v>
      </c>
      <c r="M175" s="56">
        <f t="shared" si="14"/>
        <v>1221.1615200000001</v>
      </c>
      <c r="N175" s="56">
        <f t="shared" si="15"/>
        <v>200.92500000000001</v>
      </c>
      <c r="O175" s="56">
        <f t="shared" si="16"/>
        <v>1110.0693641618498</v>
      </c>
      <c r="P175" s="56">
        <f t="shared" si="17"/>
        <v>1548.5549132947979</v>
      </c>
    </row>
    <row r="176" spans="2:16" x14ac:dyDescent="0.25">
      <c r="B176" t="s">
        <v>272</v>
      </c>
      <c r="C176" t="s">
        <v>272</v>
      </c>
      <c r="D176">
        <f t="shared" si="12"/>
        <v>21350</v>
      </c>
      <c r="E176">
        <v>213.5</v>
      </c>
      <c r="F176">
        <v>700</v>
      </c>
      <c r="G176">
        <v>300</v>
      </c>
      <c r="H176">
        <v>22</v>
      </c>
      <c r="I176">
        <v>12</v>
      </c>
      <c r="J176">
        <v>235</v>
      </c>
      <c r="K176">
        <v>0</v>
      </c>
      <c r="L176" s="56">
        <f t="shared" si="13"/>
        <v>5017.25</v>
      </c>
      <c r="M176" s="56">
        <f t="shared" si="14"/>
        <v>1354.96488</v>
      </c>
      <c r="N176" s="56">
        <f t="shared" si="15"/>
        <v>232.65</v>
      </c>
      <c r="O176" s="56">
        <f t="shared" si="16"/>
        <v>1105.179190751445</v>
      </c>
      <c r="P176" s="56">
        <f t="shared" si="17"/>
        <v>1793.0635838150288</v>
      </c>
    </row>
    <row r="177" spans="2:16" x14ac:dyDescent="0.25">
      <c r="B177" t="s">
        <v>273</v>
      </c>
      <c r="C177" t="s">
        <v>273</v>
      </c>
      <c r="D177">
        <f t="shared" si="12"/>
        <v>23080</v>
      </c>
      <c r="E177">
        <v>230.8</v>
      </c>
      <c r="F177">
        <v>700</v>
      </c>
      <c r="G177">
        <v>300</v>
      </c>
      <c r="H177">
        <v>25</v>
      </c>
      <c r="I177">
        <v>12</v>
      </c>
      <c r="J177">
        <v>235</v>
      </c>
      <c r="K177">
        <v>0</v>
      </c>
      <c r="L177" s="56">
        <f t="shared" si="13"/>
        <v>5423.8</v>
      </c>
      <c r="M177" s="56">
        <f t="shared" si="14"/>
        <v>1487.55</v>
      </c>
      <c r="N177" s="56">
        <f t="shared" si="15"/>
        <v>264.375</v>
      </c>
      <c r="O177" s="56">
        <f t="shared" si="16"/>
        <v>1100.2890173410406</v>
      </c>
      <c r="P177" s="56">
        <f t="shared" si="17"/>
        <v>2037.5722543352601</v>
      </c>
    </row>
    <row r="178" spans="2:16" x14ac:dyDescent="0.25">
      <c r="B178" t="s">
        <v>274</v>
      </c>
      <c r="C178" t="s">
        <v>274</v>
      </c>
      <c r="D178">
        <f t="shared" si="12"/>
        <v>23150</v>
      </c>
      <c r="E178">
        <v>231.5</v>
      </c>
      <c r="F178">
        <v>700</v>
      </c>
      <c r="G178">
        <v>300</v>
      </c>
      <c r="H178">
        <v>24</v>
      </c>
      <c r="I178">
        <v>13</v>
      </c>
      <c r="J178">
        <v>235</v>
      </c>
      <c r="K178">
        <v>0</v>
      </c>
      <c r="L178" s="56">
        <f t="shared" si="13"/>
        <v>5440.25</v>
      </c>
      <c r="M178" s="56">
        <f t="shared" si="14"/>
        <v>1468.4651799999999</v>
      </c>
      <c r="N178" s="56">
        <f t="shared" si="15"/>
        <v>253.8</v>
      </c>
      <c r="O178" s="56">
        <f t="shared" si="16"/>
        <v>1193.7456647398844</v>
      </c>
      <c r="P178" s="56">
        <f t="shared" si="17"/>
        <v>1956.0693641618498</v>
      </c>
    </row>
    <row r="179" spans="2:16" x14ac:dyDescent="0.25">
      <c r="B179" t="s">
        <v>275</v>
      </c>
      <c r="C179" t="s">
        <v>275</v>
      </c>
      <c r="D179">
        <f t="shared" si="12"/>
        <v>24380</v>
      </c>
      <c r="E179">
        <v>243.8</v>
      </c>
      <c r="F179">
        <v>700</v>
      </c>
      <c r="G179">
        <v>300</v>
      </c>
      <c r="H179">
        <v>25</v>
      </c>
      <c r="I179">
        <v>14</v>
      </c>
      <c r="J179">
        <v>235</v>
      </c>
      <c r="K179">
        <v>0</v>
      </c>
      <c r="L179" s="56">
        <f t="shared" si="13"/>
        <v>5729.3</v>
      </c>
      <c r="M179" s="56">
        <f t="shared" si="14"/>
        <v>1537.1937499999999</v>
      </c>
      <c r="N179" s="56">
        <f t="shared" si="15"/>
        <v>264.375</v>
      </c>
      <c r="O179" s="56">
        <f t="shared" si="16"/>
        <v>1283.6705202312139</v>
      </c>
      <c r="P179" s="56">
        <f t="shared" si="17"/>
        <v>2037.5722543352601</v>
      </c>
    </row>
    <row r="180" spans="2:16" x14ac:dyDescent="0.25">
      <c r="B180" t="s">
        <v>71</v>
      </c>
      <c r="C180" t="s">
        <v>71</v>
      </c>
      <c r="D180">
        <f t="shared" si="12"/>
        <v>26089.999999999996</v>
      </c>
      <c r="E180">
        <v>260.89999999999998</v>
      </c>
      <c r="F180">
        <v>700</v>
      </c>
      <c r="G180">
        <v>300</v>
      </c>
      <c r="H180">
        <v>28</v>
      </c>
      <c r="I180">
        <v>14</v>
      </c>
      <c r="J180">
        <v>235</v>
      </c>
      <c r="K180">
        <v>0</v>
      </c>
      <c r="L180" s="56">
        <f t="shared" si="13"/>
        <v>6131.1499999999987</v>
      </c>
      <c r="M180" s="56">
        <f t="shared" si="14"/>
        <v>1667.6483600000001</v>
      </c>
      <c r="N180" s="56">
        <f t="shared" si="15"/>
        <v>296.10000000000002</v>
      </c>
      <c r="O180" s="56">
        <f t="shared" si="16"/>
        <v>1277.9653179190752</v>
      </c>
      <c r="P180" s="56">
        <f t="shared" si="17"/>
        <v>2282.080924855491</v>
      </c>
    </row>
    <row r="181" spans="2:16" x14ac:dyDescent="0.25">
      <c r="B181" t="s">
        <v>276</v>
      </c>
      <c r="C181" t="s">
        <v>276</v>
      </c>
      <c r="D181">
        <f t="shared" si="12"/>
        <v>28380</v>
      </c>
      <c r="E181">
        <v>283.8</v>
      </c>
      <c r="F181">
        <v>700</v>
      </c>
      <c r="G181">
        <v>300</v>
      </c>
      <c r="H181">
        <v>32</v>
      </c>
      <c r="I181">
        <v>14</v>
      </c>
      <c r="J181">
        <v>235</v>
      </c>
      <c r="K181">
        <v>0</v>
      </c>
      <c r="L181" s="56">
        <f t="shared" si="13"/>
        <v>6669.3</v>
      </c>
      <c r="M181" s="56">
        <f t="shared" si="14"/>
        <v>1839.70596</v>
      </c>
      <c r="N181" s="56">
        <f t="shared" si="15"/>
        <v>338.4</v>
      </c>
      <c r="O181" s="56">
        <f t="shared" si="16"/>
        <v>1270.3583815028903</v>
      </c>
      <c r="P181" s="56">
        <f t="shared" si="17"/>
        <v>2608.092485549133</v>
      </c>
    </row>
    <row r="182" spans="2:16" x14ac:dyDescent="0.25">
      <c r="B182" t="s">
        <v>277</v>
      </c>
      <c r="C182" t="s">
        <v>277</v>
      </c>
      <c r="D182">
        <f t="shared" si="12"/>
        <v>25680</v>
      </c>
      <c r="E182">
        <v>256.8</v>
      </c>
      <c r="F182">
        <v>700</v>
      </c>
      <c r="G182">
        <v>300</v>
      </c>
      <c r="H182">
        <v>25</v>
      </c>
      <c r="I182">
        <v>16</v>
      </c>
      <c r="J182">
        <v>235</v>
      </c>
      <c r="K182">
        <v>0</v>
      </c>
      <c r="L182" s="56">
        <f t="shared" si="13"/>
        <v>6034.8</v>
      </c>
      <c r="M182" s="56">
        <f t="shared" si="14"/>
        <v>1586.8375000000001</v>
      </c>
      <c r="N182" s="56">
        <f t="shared" si="15"/>
        <v>264.375</v>
      </c>
      <c r="O182" s="56">
        <f t="shared" si="16"/>
        <v>1467.0520231213873</v>
      </c>
      <c r="P182" s="56">
        <f t="shared" si="17"/>
        <v>2037.5722543352601</v>
      </c>
    </row>
    <row r="183" spans="2:16" x14ac:dyDescent="0.25">
      <c r="B183" t="s">
        <v>278</v>
      </c>
      <c r="C183" t="s">
        <v>278</v>
      </c>
      <c r="D183">
        <f t="shared" si="12"/>
        <v>27380</v>
      </c>
      <c r="E183">
        <v>273.8</v>
      </c>
      <c r="F183">
        <v>700</v>
      </c>
      <c r="G183">
        <v>300</v>
      </c>
      <c r="H183">
        <v>28</v>
      </c>
      <c r="I183">
        <v>16</v>
      </c>
      <c r="J183">
        <v>235</v>
      </c>
      <c r="K183">
        <v>0</v>
      </c>
      <c r="L183" s="56">
        <f t="shared" si="13"/>
        <v>6434.3</v>
      </c>
      <c r="M183" s="56">
        <f t="shared" si="14"/>
        <v>1716.3798400000001</v>
      </c>
      <c r="N183" s="56">
        <f t="shared" si="15"/>
        <v>296.10000000000002</v>
      </c>
      <c r="O183" s="56">
        <f t="shared" si="16"/>
        <v>1460.5317919075144</v>
      </c>
      <c r="P183" s="56">
        <f t="shared" si="17"/>
        <v>2282.080924855491</v>
      </c>
    </row>
    <row r="184" spans="2:16" x14ac:dyDescent="0.25">
      <c r="B184" t="s">
        <v>83</v>
      </c>
      <c r="C184" t="s">
        <v>83</v>
      </c>
      <c r="D184">
        <f t="shared" si="12"/>
        <v>29650</v>
      </c>
      <c r="E184">
        <v>296.5</v>
      </c>
      <c r="F184">
        <v>700</v>
      </c>
      <c r="G184">
        <v>300</v>
      </c>
      <c r="H184">
        <v>32</v>
      </c>
      <c r="I184">
        <v>16</v>
      </c>
      <c r="J184">
        <v>235</v>
      </c>
      <c r="K184">
        <v>0</v>
      </c>
      <c r="L184" s="56">
        <f t="shared" si="13"/>
        <v>6967.75</v>
      </c>
      <c r="M184" s="56">
        <f t="shared" si="14"/>
        <v>1887.23424</v>
      </c>
      <c r="N184" s="56">
        <f t="shared" si="15"/>
        <v>338.4</v>
      </c>
      <c r="O184" s="56">
        <f t="shared" si="16"/>
        <v>1451.8381502890172</v>
      </c>
      <c r="P184" s="56">
        <f t="shared" si="17"/>
        <v>2608.092485549133</v>
      </c>
    </row>
    <row r="185" spans="2:16" x14ac:dyDescent="0.25">
      <c r="B185" t="s">
        <v>279</v>
      </c>
      <c r="C185" t="s">
        <v>279</v>
      </c>
      <c r="D185">
        <f t="shared" si="12"/>
        <v>23550</v>
      </c>
      <c r="E185">
        <v>235.5</v>
      </c>
      <c r="F185">
        <v>700</v>
      </c>
      <c r="G185">
        <v>350</v>
      </c>
      <c r="H185">
        <v>22</v>
      </c>
      <c r="I185">
        <v>12</v>
      </c>
      <c r="J185">
        <v>235</v>
      </c>
      <c r="K185">
        <v>0</v>
      </c>
      <c r="L185" s="56">
        <f t="shared" si="13"/>
        <v>5534.25</v>
      </c>
      <c r="M185" s="56">
        <f t="shared" si="14"/>
        <v>1530.2278799999999</v>
      </c>
      <c r="N185" s="56">
        <f t="shared" si="15"/>
        <v>316.66250000000002</v>
      </c>
      <c r="O185" s="56">
        <f t="shared" si="16"/>
        <v>1105.179190751445</v>
      </c>
      <c r="P185" s="56">
        <f t="shared" si="17"/>
        <v>2091.907514450867</v>
      </c>
    </row>
    <row r="186" spans="2:16" x14ac:dyDescent="0.25">
      <c r="B186" t="s">
        <v>280</v>
      </c>
      <c r="C186" t="s">
        <v>280</v>
      </c>
      <c r="D186">
        <f t="shared" si="12"/>
        <v>25580</v>
      </c>
      <c r="E186">
        <v>255.8</v>
      </c>
      <c r="F186">
        <v>700</v>
      </c>
      <c r="G186">
        <v>350</v>
      </c>
      <c r="H186">
        <v>25</v>
      </c>
      <c r="I186">
        <v>12</v>
      </c>
      <c r="J186">
        <v>235</v>
      </c>
      <c r="K186">
        <v>0</v>
      </c>
      <c r="L186" s="56">
        <f t="shared" si="13"/>
        <v>6011.3</v>
      </c>
      <c r="M186" s="56">
        <f t="shared" si="14"/>
        <v>1685.83125</v>
      </c>
      <c r="N186" s="56">
        <f t="shared" si="15"/>
        <v>359.84375</v>
      </c>
      <c r="O186" s="56">
        <f t="shared" si="16"/>
        <v>1100.2890173410406</v>
      </c>
      <c r="P186" s="56">
        <f t="shared" si="17"/>
        <v>2377.1676300578033</v>
      </c>
    </row>
    <row r="187" spans="2:16" x14ac:dyDescent="0.25">
      <c r="B187" t="s">
        <v>281</v>
      </c>
      <c r="C187" t="s">
        <v>281</v>
      </c>
      <c r="D187">
        <f t="shared" si="12"/>
        <v>26880</v>
      </c>
      <c r="E187">
        <v>268.8</v>
      </c>
      <c r="F187">
        <v>700</v>
      </c>
      <c r="G187">
        <v>350</v>
      </c>
      <c r="H187">
        <v>25</v>
      </c>
      <c r="I187">
        <v>14</v>
      </c>
      <c r="J187">
        <v>235</v>
      </c>
      <c r="K187">
        <v>0</v>
      </c>
      <c r="L187" s="56">
        <f t="shared" si="13"/>
        <v>6316.8</v>
      </c>
      <c r="M187" s="56">
        <f t="shared" si="14"/>
        <v>1735.4749999999999</v>
      </c>
      <c r="N187" s="56">
        <f t="shared" si="15"/>
        <v>359.84375</v>
      </c>
      <c r="O187" s="56">
        <f t="shared" si="16"/>
        <v>1283.6705202312139</v>
      </c>
      <c r="P187" s="56">
        <f t="shared" si="17"/>
        <v>2377.1676300578033</v>
      </c>
    </row>
    <row r="188" spans="2:16" x14ac:dyDescent="0.25">
      <c r="B188" t="s">
        <v>282</v>
      </c>
      <c r="C188" t="s">
        <v>282</v>
      </c>
      <c r="D188">
        <f t="shared" si="12"/>
        <v>28889.999999999996</v>
      </c>
      <c r="E188">
        <v>288.89999999999998</v>
      </c>
      <c r="F188">
        <v>700</v>
      </c>
      <c r="G188">
        <v>350</v>
      </c>
      <c r="H188">
        <v>28</v>
      </c>
      <c r="I188">
        <v>14</v>
      </c>
      <c r="J188">
        <v>235</v>
      </c>
      <c r="K188">
        <v>0</v>
      </c>
      <c r="L188" s="56">
        <f t="shared" si="13"/>
        <v>6789.1499999999987</v>
      </c>
      <c r="M188" s="56">
        <f t="shared" si="14"/>
        <v>1888.7363600000001</v>
      </c>
      <c r="N188" s="56">
        <f t="shared" si="15"/>
        <v>403.02499999999998</v>
      </c>
      <c r="O188" s="56">
        <f t="shared" si="16"/>
        <v>1277.9653179190752</v>
      </c>
      <c r="P188" s="56">
        <f t="shared" si="17"/>
        <v>2662.4277456647401</v>
      </c>
    </row>
    <row r="189" spans="2:16" x14ac:dyDescent="0.25">
      <c r="B189" t="s">
        <v>283</v>
      </c>
      <c r="C189" t="s">
        <v>283</v>
      </c>
      <c r="D189">
        <f t="shared" si="12"/>
        <v>31580</v>
      </c>
      <c r="E189">
        <v>315.8</v>
      </c>
      <c r="F189">
        <v>700</v>
      </c>
      <c r="G189">
        <v>350</v>
      </c>
      <c r="H189">
        <v>32</v>
      </c>
      <c r="I189">
        <v>14</v>
      </c>
      <c r="J189">
        <v>235</v>
      </c>
      <c r="K189">
        <v>0</v>
      </c>
      <c r="L189" s="56">
        <f t="shared" si="13"/>
        <v>7421.3</v>
      </c>
      <c r="M189" s="56">
        <f t="shared" si="14"/>
        <v>2090.8739599999999</v>
      </c>
      <c r="N189" s="56">
        <f t="shared" si="15"/>
        <v>460.6</v>
      </c>
      <c r="O189" s="56">
        <f t="shared" si="16"/>
        <v>1270.3583815028903</v>
      </c>
      <c r="P189" s="56">
        <f t="shared" si="17"/>
        <v>3042.7745664739882</v>
      </c>
    </row>
    <row r="190" spans="2:16" x14ac:dyDescent="0.25">
      <c r="B190" t="s">
        <v>284</v>
      </c>
      <c r="C190" t="s">
        <v>284</v>
      </c>
      <c r="D190">
        <f t="shared" si="12"/>
        <v>28180</v>
      </c>
      <c r="E190">
        <v>281.8</v>
      </c>
      <c r="F190">
        <v>700</v>
      </c>
      <c r="G190">
        <v>350</v>
      </c>
      <c r="H190">
        <v>25</v>
      </c>
      <c r="I190">
        <v>16</v>
      </c>
      <c r="J190">
        <v>235</v>
      </c>
      <c r="K190">
        <v>0</v>
      </c>
      <c r="L190" s="56">
        <f t="shared" si="13"/>
        <v>6622.3</v>
      </c>
      <c r="M190" s="56">
        <f t="shared" si="14"/>
        <v>1785.1187500000001</v>
      </c>
      <c r="N190" s="56">
        <f t="shared" si="15"/>
        <v>359.84375</v>
      </c>
      <c r="O190" s="56">
        <f t="shared" si="16"/>
        <v>1467.0520231213873</v>
      </c>
      <c r="P190" s="56">
        <f t="shared" si="17"/>
        <v>2377.1676300578033</v>
      </c>
    </row>
    <row r="191" spans="2:16" x14ac:dyDescent="0.25">
      <c r="B191" t="s">
        <v>285</v>
      </c>
      <c r="C191" t="s">
        <v>285</v>
      </c>
      <c r="D191">
        <f t="shared" si="12"/>
        <v>30180</v>
      </c>
      <c r="E191">
        <v>301.8</v>
      </c>
      <c r="F191">
        <v>700</v>
      </c>
      <c r="G191">
        <v>350</v>
      </c>
      <c r="H191">
        <v>28</v>
      </c>
      <c r="I191">
        <v>16</v>
      </c>
      <c r="J191">
        <v>235</v>
      </c>
      <c r="K191">
        <v>0</v>
      </c>
      <c r="L191" s="56">
        <f t="shared" si="13"/>
        <v>7092.3</v>
      </c>
      <c r="M191" s="56">
        <f t="shared" si="14"/>
        <v>1937.46784</v>
      </c>
      <c r="N191" s="56">
        <f t="shared" si="15"/>
        <v>403.02499999999998</v>
      </c>
      <c r="O191" s="56">
        <f t="shared" si="16"/>
        <v>1460.5317919075144</v>
      </c>
      <c r="P191" s="56">
        <f t="shared" si="17"/>
        <v>2662.4277456647401</v>
      </c>
    </row>
    <row r="192" spans="2:16" x14ac:dyDescent="0.25">
      <c r="B192" t="s">
        <v>286</v>
      </c>
      <c r="C192" t="s">
        <v>286</v>
      </c>
      <c r="D192">
        <f t="shared" si="12"/>
        <v>32850</v>
      </c>
      <c r="E192">
        <v>328.5</v>
      </c>
      <c r="F192">
        <v>700</v>
      </c>
      <c r="G192">
        <v>350</v>
      </c>
      <c r="H192">
        <v>32</v>
      </c>
      <c r="I192">
        <v>16</v>
      </c>
      <c r="J192">
        <v>235</v>
      </c>
      <c r="K192">
        <v>0</v>
      </c>
      <c r="L192" s="56">
        <f t="shared" si="13"/>
        <v>7719.75</v>
      </c>
      <c r="M192" s="56">
        <f t="shared" si="14"/>
        <v>2138.4022400000003</v>
      </c>
      <c r="N192" s="56">
        <f t="shared" si="15"/>
        <v>460.6</v>
      </c>
      <c r="O192" s="56">
        <f t="shared" si="16"/>
        <v>1451.8381502890172</v>
      </c>
      <c r="P192" s="56">
        <f t="shared" si="17"/>
        <v>3042.7745664739882</v>
      </c>
    </row>
    <row r="193" spans="2:16" x14ac:dyDescent="0.25">
      <c r="B193" t="s">
        <v>88</v>
      </c>
      <c r="C193" t="s">
        <v>88</v>
      </c>
      <c r="D193">
        <f t="shared" si="12"/>
        <v>35530</v>
      </c>
      <c r="E193">
        <v>355.3</v>
      </c>
      <c r="F193">
        <v>700</v>
      </c>
      <c r="G193">
        <v>350</v>
      </c>
      <c r="H193">
        <v>36</v>
      </c>
      <c r="I193">
        <v>16</v>
      </c>
      <c r="J193">
        <v>235</v>
      </c>
      <c r="K193">
        <v>0</v>
      </c>
      <c r="L193" s="56">
        <f t="shared" si="13"/>
        <v>8349.5499999999993</v>
      </c>
      <c r="M193" s="56">
        <f t="shared" si="14"/>
        <v>2336.8249599999999</v>
      </c>
      <c r="N193" s="56">
        <f t="shared" si="15"/>
        <v>518.17499999999995</v>
      </c>
      <c r="O193" s="56">
        <f t="shared" si="16"/>
        <v>1443.1445086705203</v>
      </c>
      <c r="P193" s="56">
        <f t="shared" si="17"/>
        <v>3423.1213872832373</v>
      </c>
    </row>
    <row r="194" spans="2:16" x14ac:dyDescent="0.25">
      <c r="B194" t="s">
        <v>287</v>
      </c>
      <c r="C194" t="s">
        <v>287</v>
      </c>
      <c r="D194">
        <f t="shared" si="12"/>
        <v>18320</v>
      </c>
      <c r="E194">
        <v>183.2</v>
      </c>
      <c r="F194">
        <v>750</v>
      </c>
      <c r="G194">
        <v>250</v>
      </c>
      <c r="H194">
        <v>19</v>
      </c>
      <c r="I194">
        <v>12</v>
      </c>
      <c r="J194">
        <v>235</v>
      </c>
      <c r="K194">
        <v>0</v>
      </c>
      <c r="L194" s="56">
        <f t="shared" si="13"/>
        <v>4305.2</v>
      </c>
      <c r="M194" s="56">
        <f t="shared" si="14"/>
        <v>1173.37427</v>
      </c>
      <c r="N194" s="56">
        <f t="shared" si="15"/>
        <v>139.53125</v>
      </c>
      <c r="O194" s="56">
        <f t="shared" si="16"/>
        <v>1191.5722543352599</v>
      </c>
      <c r="P194" s="56">
        <f t="shared" si="17"/>
        <v>1290.4624277456646</v>
      </c>
    </row>
    <row r="195" spans="2:16" x14ac:dyDescent="0.25">
      <c r="B195" t="s">
        <v>288</v>
      </c>
      <c r="C195" t="s">
        <v>288</v>
      </c>
      <c r="D195">
        <f t="shared" si="12"/>
        <v>19750</v>
      </c>
      <c r="E195">
        <v>197.5</v>
      </c>
      <c r="F195">
        <v>750</v>
      </c>
      <c r="G195">
        <v>250</v>
      </c>
      <c r="H195">
        <v>22</v>
      </c>
      <c r="I195">
        <v>12</v>
      </c>
      <c r="J195">
        <v>235</v>
      </c>
      <c r="K195">
        <v>0</v>
      </c>
      <c r="L195" s="56">
        <f t="shared" si="13"/>
        <v>4641.25</v>
      </c>
      <c r="M195" s="56">
        <f t="shared" si="14"/>
        <v>1292.3373799999999</v>
      </c>
      <c r="N195" s="56">
        <f t="shared" si="15"/>
        <v>161.5625</v>
      </c>
      <c r="O195" s="56">
        <f t="shared" si="16"/>
        <v>1186.6820809248557</v>
      </c>
      <c r="P195" s="56">
        <f t="shared" si="17"/>
        <v>1494.2196531791908</v>
      </c>
    </row>
    <row r="196" spans="2:16" x14ac:dyDescent="0.25">
      <c r="B196" t="s">
        <v>289</v>
      </c>
      <c r="C196" t="s">
        <v>289</v>
      </c>
      <c r="D196">
        <f t="shared" si="12"/>
        <v>21180</v>
      </c>
      <c r="E196">
        <v>211.8</v>
      </c>
      <c r="F196">
        <v>750</v>
      </c>
      <c r="G196">
        <v>250</v>
      </c>
      <c r="H196">
        <v>25</v>
      </c>
      <c r="I196">
        <v>12</v>
      </c>
      <c r="J196">
        <v>235</v>
      </c>
      <c r="K196">
        <v>0</v>
      </c>
      <c r="L196" s="56">
        <f t="shared" si="13"/>
        <v>4977.3</v>
      </c>
      <c r="M196" s="56">
        <f t="shared" si="14"/>
        <v>1410.29375</v>
      </c>
      <c r="N196" s="56">
        <f t="shared" si="15"/>
        <v>183.59375</v>
      </c>
      <c r="O196" s="56">
        <f t="shared" si="16"/>
        <v>1181.7919075144509</v>
      </c>
      <c r="P196" s="56">
        <f t="shared" si="17"/>
        <v>1697.9768786127167</v>
      </c>
    </row>
    <row r="197" spans="2:16" x14ac:dyDescent="0.25">
      <c r="B197" t="s">
        <v>290</v>
      </c>
      <c r="C197" t="s">
        <v>290</v>
      </c>
      <c r="D197">
        <f t="shared" ref="D197:D260" si="18">E197*100</f>
        <v>22580</v>
      </c>
      <c r="E197">
        <v>225.8</v>
      </c>
      <c r="F197">
        <v>750</v>
      </c>
      <c r="G197">
        <v>250</v>
      </c>
      <c r="H197">
        <v>25</v>
      </c>
      <c r="I197">
        <v>14</v>
      </c>
      <c r="J197">
        <v>235</v>
      </c>
      <c r="K197">
        <v>0</v>
      </c>
      <c r="L197" s="56">
        <f t="shared" ref="L197:L260" si="19">D197*J197/1000</f>
        <v>5306.3</v>
      </c>
      <c r="M197" s="56">
        <f t="shared" ref="M197:M260" si="20">(G197*H197*(0.5*F197-0.5*H197)+I197*(0.5*F197-H197)*(0.5*F197-H197)*0.5)*2*J197/1000/1000+(2*K197*2*K197-K197^2*3.14)*0.5*(F197-H197-0.5*K197)*J197/1000/1000</f>
        <v>1467.8687500000001</v>
      </c>
      <c r="N197" s="56">
        <f t="shared" ref="N197:N260" si="21">H197*0.5*G197*0.5*G197*0.5*4*J197/1000000</f>
        <v>183.59375</v>
      </c>
      <c r="O197" s="56">
        <f t="shared" ref="O197:O260" si="22">I197*(F197-H197)*J197/1.73/1000</f>
        <v>1378.7572254335262</v>
      </c>
      <c r="P197" s="56">
        <f t="shared" ref="P197:P260" si="23">2*H197*G197*J197/1.73/1000</f>
        <v>1697.9768786127167</v>
      </c>
    </row>
    <row r="198" spans="2:16" x14ac:dyDescent="0.25">
      <c r="B198" t="s">
        <v>291</v>
      </c>
      <c r="C198" t="s">
        <v>291</v>
      </c>
      <c r="D198">
        <f t="shared" si="18"/>
        <v>23990</v>
      </c>
      <c r="E198">
        <v>239.9</v>
      </c>
      <c r="F198">
        <v>750</v>
      </c>
      <c r="G198">
        <v>250</v>
      </c>
      <c r="H198">
        <v>28</v>
      </c>
      <c r="I198">
        <v>14</v>
      </c>
      <c r="J198">
        <v>235</v>
      </c>
      <c r="K198">
        <v>0</v>
      </c>
      <c r="L198" s="56">
        <f t="shared" si="19"/>
        <v>5637.65</v>
      </c>
      <c r="M198" s="56">
        <f t="shared" si="20"/>
        <v>1583.8356100000001</v>
      </c>
      <c r="N198" s="56">
        <f t="shared" si="21"/>
        <v>205.625</v>
      </c>
      <c r="O198" s="56">
        <f t="shared" si="22"/>
        <v>1373.0520231213873</v>
      </c>
      <c r="P198" s="56">
        <f t="shared" si="23"/>
        <v>1901.7341040462427</v>
      </c>
    </row>
    <row r="199" spans="2:16" x14ac:dyDescent="0.25">
      <c r="B199" t="s">
        <v>292</v>
      </c>
      <c r="C199" t="s">
        <v>292</v>
      </c>
      <c r="D199">
        <f t="shared" si="18"/>
        <v>23360</v>
      </c>
      <c r="E199">
        <v>233.6</v>
      </c>
      <c r="F199">
        <v>750</v>
      </c>
      <c r="G199">
        <v>300</v>
      </c>
      <c r="H199">
        <v>22</v>
      </c>
      <c r="I199">
        <v>14</v>
      </c>
      <c r="J199">
        <v>235</v>
      </c>
      <c r="K199">
        <v>0</v>
      </c>
      <c r="L199" s="56">
        <f t="shared" si="19"/>
        <v>5489.6</v>
      </c>
      <c r="M199" s="56">
        <f t="shared" si="20"/>
        <v>1539.0916100000002</v>
      </c>
      <c r="N199" s="56">
        <f t="shared" si="21"/>
        <v>232.65</v>
      </c>
      <c r="O199" s="56">
        <f t="shared" si="22"/>
        <v>1384.4624277456646</v>
      </c>
      <c r="P199" s="56">
        <f t="shared" si="23"/>
        <v>1793.0635838150288</v>
      </c>
    </row>
    <row r="200" spans="2:16" x14ac:dyDescent="0.25">
      <c r="B200" t="s">
        <v>293</v>
      </c>
      <c r="C200" t="s">
        <v>293</v>
      </c>
      <c r="D200">
        <f t="shared" si="18"/>
        <v>25080</v>
      </c>
      <c r="E200">
        <v>250.8</v>
      </c>
      <c r="F200">
        <v>750</v>
      </c>
      <c r="G200">
        <v>300</v>
      </c>
      <c r="H200">
        <v>25</v>
      </c>
      <c r="I200">
        <v>14</v>
      </c>
      <c r="J200">
        <v>235</v>
      </c>
      <c r="K200">
        <v>0</v>
      </c>
      <c r="L200" s="56">
        <f t="shared" si="19"/>
        <v>5893.8</v>
      </c>
      <c r="M200" s="56">
        <f t="shared" si="20"/>
        <v>1680.8375000000001</v>
      </c>
      <c r="N200" s="56">
        <f t="shared" si="21"/>
        <v>264.375</v>
      </c>
      <c r="O200" s="56">
        <f t="shared" si="22"/>
        <v>1378.7572254335262</v>
      </c>
      <c r="P200" s="56">
        <f t="shared" si="23"/>
        <v>2037.5722543352601</v>
      </c>
    </row>
    <row r="201" spans="2:16" x14ac:dyDescent="0.25">
      <c r="B201" t="s">
        <v>294</v>
      </c>
      <c r="C201" t="s">
        <v>294</v>
      </c>
      <c r="D201">
        <f t="shared" si="18"/>
        <v>26789.999999999996</v>
      </c>
      <c r="E201">
        <v>267.89999999999998</v>
      </c>
      <c r="F201">
        <v>750</v>
      </c>
      <c r="G201">
        <v>300</v>
      </c>
      <c r="H201">
        <v>28</v>
      </c>
      <c r="I201">
        <v>14</v>
      </c>
      <c r="J201">
        <v>235</v>
      </c>
      <c r="K201">
        <v>0</v>
      </c>
      <c r="L201" s="56">
        <f t="shared" si="19"/>
        <v>6295.6499999999987</v>
      </c>
      <c r="M201" s="56">
        <f t="shared" si="20"/>
        <v>1821.3736100000001</v>
      </c>
      <c r="N201" s="56">
        <f t="shared" si="21"/>
        <v>296.10000000000002</v>
      </c>
      <c r="O201" s="56">
        <f t="shared" si="22"/>
        <v>1373.0520231213873</v>
      </c>
      <c r="P201" s="56">
        <f t="shared" si="23"/>
        <v>2282.080924855491</v>
      </c>
    </row>
    <row r="202" spans="2:16" x14ac:dyDescent="0.25">
      <c r="B202" t="s">
        <v>295</v>
      </c>
      <c r="C202" t="s">
        <v>295</v>
      </c>
      <c r="D202">
        <f t="shared" si="18"/>
        <v>26480</v>
      </c>
      <c r="E202">
        <v>264.8</v>
      </c>
      <c r="F202">
        <v>750</v>
      </c>
      <c r="G202">
        <v>300</v>
      </c>
      <c r="H202">
        <v>25</v>
      </c>
      <c r="I202">
        <v>16</v>
      </c>
      <c r="J202">
        <v>235</v>
      </c>
      <c r="K202">
        <v>0</v>
      </c>
      <c r="L202" s="56">
        <f t="shared" si="19"/>
        <v>6222.8</v>
      </c>
      <c r="M202" s="56">
        <f t="shared" si="20"/>
        <v>1738.4124999999999</v>
      </c>
      <c r="N202" s="56">
        <f t="shared" si="21"/>
        <v>264.375</v>
      </c>
      <c r="O202" s="56">
        <f t="shared" si="22"/>
        <v>1575.7225433526012</v>
      </c>
      <c r="P202" s="56">
        <f t="shared" si="23"/>
        <v>2037.5722543352601</v>
      </c>
    </row>
    <row r="203" spans="2:16" x14ac:dyDescent="0.25">
      <c r="B203" t="s">
        <v>296</v>
      </c>
      <c r="C203" t="s">
        <v>296</v>
      </c>
      <c r="D203">
        <f t="shared" si="18"/>
        <v>28180</v>
      </c>
      <c r="E203">
        <v>281.8</v>
      </c>
      <c r="F203">
        <v>750</v>
      </c>
      <c r="G203">
        <v>300</v>
      </c>
      <c r="H203">
        <v>28</v>
      </c>
      <c r="I203">
        <v>16</v>
      </c>
      <c r="J203">
        <v>235</v>
      </c>
      <c r="K203">
        <v>0</v>
      </c>
      <c r="L203" s="56">
        <f t="shared" si="19"/>
        <v>6622.3</v>
      </c>
      <c r="M203" s="56">
        <f t="shared" si="20"/>
        <v>1877.9658400000001</v>
      </c>
      <c r="N203" s="56">
        <f t="shared" si="21"/>
        <v>296.10000000000002</v>
      </c>
      <c r="O203" s="56">
        <f t="shared" si="22"/>
        <v>1569.2023121387283</v>
      </c>
      <c r="P203" s="56">
        <f t="shared" si="23"/>
        <v>2282.080924855491</v>
      </c>
    </row>
    <row r="204" spans="2:16" x14ac:dyDescent="0.25">
      <c r="B204" t="s">
        <v>72</v>
      </c>
      <c r="C204" t="s">
        <v>72</v>
      </c>
      <c r="D204">
        <f t="shared" si="18"/>
        <v>30450</v>
      </c>
      <c r="E204">
        <v>304.5</v>
      </c>
      <c r="F204">
        <v>750</v>
      </c>
      <c r="G204">
        <v>300</v>
      </c>
      <c r="H204">
        <v>32</v>
      </c>
      <c r="I204">
        <v>16</v>
      </c>
      <c r="J204">
        <v>235</v>
      </c>
      <c r="K204">
        <v>0</v>
      </c>
      <c r="L204" s="56">
        <f t="shared" si="19"/>
        <v>7155.75</v>
      </c>
      <c r="M204" s="56">
        <f t="shared" si="20"/>
        <v>2062.16824</v>
      </c>
      <c r="N204" s="56">
        <f t="shared" si="21"/>
        <v>338.4</v>
      </c>
      <c r="O204" s="56">
        <f t="shared" si="22"/>
        <v>1560.5086705202311</v>
      </c>
      <c r="P204" s="56">
        <f t="shared" si="23"/>
        <v>2608.092485549133</v>
      </c>
    </row>
    <row r="205" spans="2:16" x14ac:dyDescent="0.25">
      <c r="B205" t="s">
        <v>297</v>
      </c>
      <c r="C205" t="s">
        <v>297</v>
      </c>
      <c r="D205">
        <f t="shared" si="18"/>
        <v>27580</v>
      </c>
      <c r="E205">
        <v>275.8</v>
      </c>
      <c r="F205">
        <v>750</v>
      </c>
      <c r="G205">
        <v>350</v>
      </c>
      <c r="H205">
        <v>25</v>
      </c>
      <c r="I205">
        <v>14</v>
      </c>
      <c r="J205">
        <v>235</v>
      </c>
      <c r="K205">
        <v>0</v>
      </c>
      <c r="L205" s="56">
        <f t="shared" si="19"/>
        <v>6481.3</v>
      </c>
      <c r="M205" s="56">
        <f t="shared" si="20"/>
        <v>1893.8062500000001</v>
      </c>
      <c r="N205" s="56">
        <f t="shared" si="21"/>
        <v>359.84375</v>
      </c>
      <c r="O205" s="56">
        <f t="shared" si="22"/>
        <v>1378.7572254335262</v>
      </c>
      <c r="P205" s="56">
        <f t="shared" si="23"/>
        <v>2377.1676300578033</v>
      </c>
    </row>
    <row r="206" spans="2:16" x14ac:dyDescent="0.25">
      <c r="B206" t="s">
        <v>298</v>
      </c>
      <c r="C206" t="s">
        <v>298</v>
      </c>
      <c r="D206">
        <f t="shared" si="18"/>
        <v>29589.999999999996</v>
      </c>
      <c r="E206">
        <v>295.89999999999998</v>
      </c>
      <c r="F206">
        <v>750</v>
      </c>
      <c r="G206">
        <v>350</v>
      </c>
      <c r="H206">
        <v>28</v>
      </c>
      <c r="I206">
        <v>14</v>
      </c>
      <c r="J206">
        <v>235</v>
      </c>
      <c r="K206">
        <v>0</v>
      </c>
      <c r="L206" s="56">
        <f t="shared" si="19"/>
        <v>6953.6499999999987</v>
      </c>
      <c r="M206" s="56">
        <f t="shared" si="20"/>
        <v>2058.9116100000001</v>
      </c>
      <c r="N206" s="56">
        <f t="shared" si="21"/>
        <v>403.02499999999998</v>
      </c>
      <c r="O206" s="56">
        <f t="shared" si="22"/>
        <v>1373.0520231213873</v>
      </c>
      <c r="P206" s="56">
        <f t="shared" si="23"/>
        <v>2662.4277456647401</v>
      </c>
    </row>
    <row r="207" spans="2:16" x14ac:dyDescent="0.25">
      <c r="B207" t="s">
        <v>299</v>
      </c>
      <c r="C207" t="s">
        <v>299</v>
      </c>
      <c r="D207">
        <f t="shared" si="18"/>
        <v>32280</v>
      </c>
      <c r="E207">
        <v>322.8</v>
      </c>
      <c r="F207">
        <v>750</v>
      </c>
      <c r="G207">
        <v>350</v>
      </c>
      <c r="H207">
        <v>32</v>
      </c>
      <c r="I207">
        <v>14</v>
      </c>
      <c r="J207">
        <v>235</v>
      </c>
      <c r="K207">
        <v>0</v>
      </c>
      <c r="L207" s="56">
        <f t="shared" si="19"/>
        <v>7585.8</v>
      </c>
      <c r="M207" s="56">
        <f t="shared" si="20"/>
        <v>2276.84121</v>
      </c>
      <c r="N207" s="56">
        <f t="shared" si="21"/>
        <v>460.6</v>
      </c>
      <c r="O207" s="56">
        <f t="shared" si="22"/>
        <v>1365.4450867052021</v>
      </c>
      <c r="P207" s="56">
        <f t="shared" si="23"/>
        <v>3042.7745664739882</v>
      </c>
    </row>
    <row r="208" spans="2:16" x14ac:dyDescent="0.25">
      <c r="B208" t="s">
        <v>300</v>
      </c>
      <c r="C208" t="s">
        <v>300</v>
      </c>
      <c r="D208">
        <f t="shared" si="18"/>
        <v>30980</v>
      </c>
      <c r="E208">
        <v>309.8</v>
      </c>
      <c r="F208">
        <v>750</v>
      </c>
      <c r="G208">
        <v>350</v>
      </c>
      <c r="H208">
        <v>28</v>
      </c>
      <c r="I208">
        <v>16</v>
      </c>
      <c r="J208">
        <v>235</v>
      </c>
      <c r="K208">
        <v>0</v>
      </c>
      <c r="L208" s="56">
        <f t="shared" si="19"/>
        <v>7280.3</v>
      </c>
      <c r="M208" s="56">
        <f t="shared" si="20"/>
        <v>2115.5038399999999</v>
      </c>
      <c r="N208" s="56">
        <f t="shared" si="21"/>
        <v>403.02499999999998</v>
      </c>
      <c r="O208" s="56">
        <f t="shared" si="22"/>
        <v>1569.2023121387283</v>
      </c>
      <c r="P208" s="56">
        <f t="shared" si="23"/>
        <v>2662.4277456647401</v>
      </c>
    </row>
    <row r="209" spans="2:16" x14ac:dyDescent="0.25">
      <c r="B209" t="s">
        <v>301</v>
      </c>
      <c r="C209" t="s">
        <v>301</v>
      </c>
      <c r="D209">
        <f t="shared" si="18"/>
        <v>33650</v>
      </c>
      <c r="E209">
        <v>336.5</v>
      </c>
      <c r="F209">
        <v>750</v>
      </c>
      <c r="G209">
        <v>350</v>
      </c>
      <c r="H209">
        <v>32</v>
      </c>
      <c r="I209">
        <v>16</v>
      </c>
      <c r="J209">
        <v>235</v>
      </c>
      <c r="K209">
        <v>0</v>
      </c>
      <c r="L209" s="56">
        <f t="shared" si="19"/>
        <v>7907.75</v>
      </c>
      <c r="M209" s="56">
        <f t="shared" si="20"/>
        <v>2332.1362400000003</v>
      </c>
      <c r="N209" s="56">
        <f t="shared" si="21"/>
        <v>460.6</v>
      </c>
      <c r="O209" s="56">
        <f t="shared" si="22"/>
        <v>1560.5086705202311</v>
      </c>
      <c r="P209" s="56">
        <f t="shared" si="23"/>
        <v>3042.7745664739882</v>
      </c>
    </row>
    <row r="210" spans="2:16" x14ac:dyDescent="0.25">
      <c r="B210" t="s">
        <v>89</v>
      </c>
      <c r="C210" t="s">
        <v>89</v>
      </c>
      <c r="D210">
        <f t="shared" si="18"/>
        <v>36330</v>
      </c>
      <c r="E210">
        <v>363.3</v>
      </c>
      <c r="F210">
        <v>750</v>
      </c>
      <c r="G210">
        <v>350</v>
      </c>
      <c r="H210">
        <v>36</v>
      </c>
      <c r="I210">
        <v>16</v>
      </c>
      <c r="J210">
        <v>235</v>
      </c>
      <c r="K210">
        <v>0</v>
      </c>
      <c r="L210" s="56">
        <f t="shared" si="19"/>
        <v>8537.5499999999993</v>
      </c>
      <c r="M210" s="56">
        <f t="shared" si="20"/>
        <v>2546.2569600000002</v>
      </c>
      <c r="N210" s="56">
        <f t="shared" si="21"/>
        <v>518.17499999999995</v>
      </c>
      <c r="O210" s="56">
        <f t="shared" si="22"/>
        <v>1551.8150289017342</v>
      </c>
      <c r="P210" s="56">
        <f t="shared" si="23"/>
        <v>3423.1213872832373</v>
      </c>
    </row>
    <row r="211" spans="2:16" x14ac:dyDescent="0.25">
      <c r="B211" t="s">
        <v>302</v>
      </c>
      <c r="C211" t="s">
        <v>302</v>
      </c>
      <c r="D211">
        <f t="shared" si="18"/>
        <v>23950</v>
      </c>
      <c r="E211">
        <v>239.5</v>
      </c>
      <c r="F211">
        <v>792</v>
      </c>
      <c r="G211">
        <v>300</v>
      </c>
      <c r="H211">
        <v>22</v>
      </c>
      <c r="I211">
        <v>14</v>
      </c>
      <c r="J211">
        <v>235</v>
      </c>
      <c r="K211">
        <v>0</v>
      </c>
      <c r="L211" s="56">
        <f t="shared" si="19"/>
        <v>5628.25</v>
      </c>
      <c r="M211" s="56">
        <f t="shared" si="20"/>
        <v>1654.4620400000001</v>
      </c>
      <c r="N211" s="56">
        <f t="shared" si="21"/>
        <v>232.65</v>
      </c>
      <c r="O211" s="56">
        <f t="shared" si="22"/>
        <v>1464.3352601156068</v>
      </c>
      <c r="P211" s="56">
        <f t="shared" si="23"/>
        <v>1793.0635838150288</v>
      </c>
    </row>
    <row r="212" spans="2:16" x14ac:dyDescent="0.25">
      <c r="B212" t="s">
        <v>303</v>
      </c>
      <c r="C212" t="s">
        <v>303</v>
      </c>
      <c r="D212">
        <f t="shared" si="18"/>
        <v>21860</v>
      </c>
      <c r="E212">
        <v>218.6</v>
      </c>
      <c r="F212">
        <v>800</v>
      </c>
      <c r="G212">
        <v>250</v>
      </c>
      <c r="H212">
        <v>22</v>
      </c>
      <c r="I212">
        <v>14</v>
      </c>
      <c r="J212">
        <v>235</v>
      </c>
      <c r="K212">
        <v>0</v>
      </c>
      <c r="L212" s="56">
        <f t="shared" si="19"/>
        <v>5137.1000000000004</v>
      </c>
      <c r="M212" s="56">
        <f t="shared" si="20"/>
        <v>1475.65336</v>
      </c>
      <c r="N212" s="56">
        <f t="shared" si="21"/>
        <v>161.5625</v>
      </c>
      <c r="O212" s="56">
        <f t="shared" si="22"/>
        <v>1479.5491329479769</v>
      </c>
      <c r="P212" s="56">
        <f t="shared" si="23"/>
        <v>1494.2196531791908</v>
      </c>
    </row>
    <row r="213" spans="2:16" x14ac:dyDescent="0.25">
      <c r="B213" t="s">
        <v>304</v>
      </c>
      <c r="C213" t="s">
        <v>304</v>
      </c>
      <c r="D213">
        <f t="shared" si="18"/>
        <v>23280</v>
      </c>
      <c r="E213">
        <v>232.8</v>
      </c>
      <c r="F213">
        <v>800</v>
      </c>
      <c r="G213">
        <v>250</v>
      </c>
      <c r="H213">
        <v>25</v>
      </c>
      <c r="I213">
        <v>14</v>
      </c>
      <c r="J213">
        <v>235</v>
      </c>
      <c r="K213">
        <v>0</v>
      </c>
      <c r="L213" s="56">
        <f t="shared" si="19"/>
        <v>5470.8</v>
      </c>
      <c r="M213" s="56">
        <f t="shared" si="20"/>
        <v>1600.9375</v>
      </c>
      <c r="N213" s="56">
        <f t="shared" si="21"/>
        <v>183.59375</v>
      </c>
      <c r="O213" s="56">
        <f t="shared" si="22"/>
        <v>1473.843930635838</v>
      </c>
      <c r="P213" s="56">
        <f t="shared" si="23"/>
        <v>1697.9768786127167</v>
      </c>
    </row>
    <row r="214" spans="2:16" x14ac:dyDescent="0.25">
      <c r="B214" t="s">
        <v>305</v>
      </c>
      <c r="C214" t="s">
        <v>305</v>
      </c>
      <c r="D214">
        <f t="shared" si="18"/>
        <v>24780</v>
      </c>
      <c r="E214">
        <v>247.8</v>
      </c>
      <c r="F214">
        <v>800</v>
      </c>
      <c r="G214">
        <v>250</v>
      </c>
      <c r="H214">
        <v>25</v>
      </c>
      <c r="I214">
        <v>16</v>
      </c>
      <c r="J214">
        <v>235</v>
      </c>
      <c r="K214">
        <v>0</v>
      </c>
      <c r="L214" s="56">
        <f t="shared" si="19"/>
        <v>5823.3</v>
      </c>
      <c r="M214" s="56">
        <f t="shared" si="20"/>
        <v>1667.03125</v>
      </c>
      <c r="N214" s="56">
        <f t="shared" si="21"/>
        <v>183.59375</v>
      </c>
      <c r="O214" s="56">
        <f t="shared" si="22"/>
        <v>1684.3930635838151</v>
      </c>
      <c r="P214" s="56">
        <f t="shared" si="23"/>
        <v>1697.9768786127167</v>
      </c>
    </row>
    <row r="215" spans="2:16" x14ac:dyDescent="0.25">
      <c r="B215" t="s">
        <v>306</v>
      </c>
      <c r="C215" t="s">
        <v>306</v>
      </c>
      <c r="D215">
        <f t="shared" si="18"/>
        <v>26180</v>
      </c>
      <c r="E215">
        <v>261.8</v>
      </c>
      <c r="F215">
        <v>800</v>
      </c>
      <c r="G215">
        <v>250</v>
      </c>
      <c r="H215">
        <v>28</v>
      </c>
      <c r="I215">
        <v>16</v>
      </c>
      <c r="J215">
        <v>235</v>
      </c>
      <c r="K215">
        <v>0</v>
      </c>
      <c r="L215" s="56">
        <f t="shared" si="19"/>
        <v>6152.3</v>
      </c>
      <c r="M215" s="56">
        <f t="shared" si="20"/>
        <v>1790.2638400000001</v>
      </c>
      <c r="N215" s="56">
        <f t="shared" si="21"/>
        <v>205.625</v>
      </c>
      <c r="O215" s="56">
        <f t="shared" si="22"/>
        <v>1677.8728323699422</v>
      </c>
      <c r="P215" s="56">
        <f t="shared" si="23"/>
        <v>1901.7341040462427</v>
      </c>
    </row>
    <row r="216" spans="2:16" x14ac:dyDescent="0.25">
      <c r="B216" t="s">
        <v>307</v>
      </c>
      <c r="C216" t="s">
        <v>307</v>
      </c>
      <c r="D216">
        <f t="shared" si="18"/>
        <v>28050</v>
      </c>
      <c r="E216">
        <v>280.5</v>
      </c>
      <c r="F216">
        <v>800</v>
      </c>
      <c r="G216">
        <v>250</v>
      </c>
      <c r="H216">
        <v>32</v>
      </c>
      <c r="I216">
        <v>16</v>
      </c>
      <c r="J216">
        <v>235</v>
      </c>
      <c r="K216">
        <v>0</v>
      </c>
      <c r="L216" s="56">
        <f t="shared" si="19"/>
        <v>6591.75</v>
      </c>
      <c r="M216" s="56">
        <f t="shared" si="20"/>
        <v>1953.03424</v>
      </c>
      <c r="N216" s="56">
        <f t="shared" si="21"/>
        <v>235</v>
      </c>
      <c r="O216" s="56">
        <f t="shared" si="22"/>
        <v>1669.179190751445</v>
      </c>
      <c r="P216" s="56">
        <f t="shared" si="23"/>
        <v>2173.4104046242774</v>
      </c>
    </row>
    <row r="217" spans="2:16" x14ac:dyDescent="0.25">
      <c r="B217" t="s">
        <v>308</v>
      </c>
      <c r="C217" t="s">
        <v>308</v>
      </c>
      <c r="D217">
        <f t="shared" si="18"/>
        <v>24060</v>
      </c>
      <c r="E217">
        <v>240.6</v>
      </c>
      <c r="F217">
        <v>800</v>
      </c>
      <c r="G217">
        <v>300</v>
      </c>
      <c r="H217">
        <v>22</v>
      </c>
      <c r="I217">
        <v>14</v>
      </c>
      <c r="J217">
        <v>235</v>
      </c>
      <c r="K217">
        <v>0</v>
      </c>
      <c r="L217" s="56">
        <f t="shared" si="19"/>
        <v>5654.1</v>
      </c>
      <c r="M217" s="56">
        <f t="shared" si="20"/>
        <v>1676.7663600000001</v>
      </c>
      <c r="N217" s="56">
        <f t="shared" si="21"/>
        <v>232.65</v>
      </c>
      <c r="O217" s="56">
        <f t="shared" si="22"/>
        <v>1479.5491329479769</v>
      </c>
      <c r="P217" s="56">
        <f t="shared" si="23"/>
        <v>1793.0635838150288</v>
      </c>
    </row>
    <row r="218" spans="2:16" x14ac:dyDescent="0.25">
      <c r="B218" t="s">
        <v>309</v>
      </c>
      <c r="C218" t="s">
        <v>309</v>
      </c>
      <c r="D218">
        <f t="shared" si="18"/>
        <v>25780</v>
      </c>
      <c r="E218">
        <v>257.8</v>
      </c>
      <c r="F218">
        <v>800</v>
      </c>
      <c r="G218">
        <v>300</v>
      </c>
      <c r="H218">
        <v>25</v>
      </c>
      <c r="I218">
        <v>14</v>
      </c>
      <c r="J218">
        <v>235</v>
      </c>
      <c r="K218">
        <v>0</v>
      </c>
      <c r="L218" s="56">
        <f t="shared" si="19"/>
        <v>6058.3</v>
      </c>
      <c r="M218" s="56">
        <f t="shared" si="20"/>
        <v>1828.59375</v>
      </c>
      <c r="N218" s="56">
        <f t="shared" si="21"/>
        <v>264.375</v>
      </c>
      <c r="O218" s="56">
        <f t="shared" si="22"/>
        <v>1473.843930635838</v>
      </c>
      <c r="P218" s="56">
        <f t="shared" si="23"/>
        <v>2037.5722543352601</v>
      </c>
    </row>
    <row r="219" spans="2:16" x14ac:dyDescent="0.25">
      <c r="B219" t="s">
        <v>310</v>
      </c>
      <c r="C219" t="s">
        <v>310</v>
      </c>
      <c r="D219">
        <f t="shared" si="18"/>
        <v>26350</v>
      </c>
      <c r="E219">
        <v>263.5</v>
      </c>
      <c r="F219">
        <v>800</v>
      </c>
      <c r="G219">
        <v>300</v>
      </c>
      <c r="H219">
        <v>26</v>
      </c>
      <c r="I219">
        <v>14</v>
      </c>
      <c r="J219">
        <v>235</v>
      </c>
      <c r="K219">
        <v>0</v>
      </c>
      <c r="L219" s="56">
        <f t="shared" si="19"/>
        <v>6192.25</v>
      </c>
      <c r="M219" s="56">
        <f t="shared" si="20"/>
        <v>1878.9340400000001</v>
      </c>
      <c r="N219" s="56">
        <f t="shared" si="21"/>
        <v>274.95</v>
      </c>
      <c r="O219" s="56">
        <f t="shared" si="22"/>
        <v>1471.942196531792</v>
      </c>
      <c r="P219" s="56">
        <f t="shared" si="23"/>
        <v>2119.0751445086707</v>
      </c>
    </row>
    <row r="220" spans="2:16" x14ac:dyDescent="0.25">
      <c r="B220" t="s">
        <v>311</v>
      </c>
      <c r="C220" t="s">
        <v>311</v>
      </c>
      <c r="D220">
        <f t="shared" si="18"/>
        <v>27489.999999999996</v>
      </c>
      <c r="E220">
        <v>274.89999999999998</v>
      </c>
      <c r="F220">
        <v>800</v>
      </c>
      <c r="G220">
        <v>300</v>
      </c>
      <c r="H220">
        <v>28</v>
      </c>
      <c r="I220">
        <v>14</v>
      </c>
      <c r="J220">
        <v>235</v>
      </c>
      <c r="K220">
        <v>0</v>
      </c>
      <c r="L220" s="56">
        <f t="shared" si="19"/>
        <v>6460.1499999999987</v>
      </c>
      <c r="M220" s="56">
        <f t="shared" si="20"/>
        <v>1979.21136</v>
      </c>
      <c r="N220" s="56">
        <f t="shared" si="21"/>
        <v>296.10000000000002</v>
      </c>
      <c r="O220" s="56">
        <f t="shared" si="22"/>
        <v>1468.1387283236995</v>
      </c>
      <c r="P220" s="56">
        <f t="shared" si="23"/>
        <v>2282.080924855491</v>
      </c>
    </row>
    <row r="221" spans="2:16" x14ac:dyDescent="0.25">
      <c r="B221" t="s">
        <v>312</v>
      </c>
      <c r="C221" t="s">
        <v>312</v>
      </c>
      <c r="D221">
        <f t="shared" si="18"/>
        <v>25570</v>
      </c>
      <c r="E221">
        <v>255.7</v>
      </c>
      <c r="F221">
        <v>800</v>
      </c>
      <c r="G221">
        <v>300</v>
      </c>
      <c r="H221">
        <v>22</v>
      </c>
      <c r="I221">
        <v>16</v>
      </c>
      <c r="J221">
        <v>235</v>
      </c>
      <c r="K221">
        <v>0</v>
      </c>
      <c r="L221" s="56">
        <f t="shared" si="19"/>
        <v>6008.95</v>
      </c>
      <c r="M221" s="56">
        <f t="shared" si="20"/>
        <v>1743.92184</v>
      </c>
      <c r="N221" s="56">
        <f t="shared" si="21"/>
        <v>232.65</v>
      </c>
      <c r="O221" s="56">
        <f t="shared" si="22"/>
        <v>1690.9132947976877</v>
      </c>
      <c r="P221" s="56">
        <f t="shared" si="23"/>
        <v>1793.0635838150288</v>
      </c>
    </row>
    <row r="222" spans="2:16" x14ac:dyDescent="0.25">
      <c r="B222" t="s">
        <v>313</v>
      </c>
      <c r="C222" t="s">
        <v>313</v>
      </c>
      <c r="D222">
        <f t="shared" si="18"/>
        <v>27280</v>
      </c>
      <c r="E222">
        <v>272.8</v>
      </c>
      <c r="F222">
        <v>800</v>
      </c>
      <c r="G222">
        <v>300</v>
      </c>
      <c r="H222">
        <v>25</v>
      </c>
      <c r="I222">
        <v>16</v>
      </c>
      <c r="J222">
        <v>235</v>
      </c>
      <c r="K222">
        <v>0</v>
      </c>
      <c r="L222" s="56">
        <f t="shared" si="19"/>
        <v>6410.8</v>
      </c>
      <c r="M222" s="56">
        <f t="shared" si="20"/>
        <v>1894.6875</v>
      </c>
      <c r="N222" s="56">
        <f t="shared" si="21"/>
        <v>264.375</v>
      </c>
      <c r="O222" s="56">
        <f t="shared" si="22"/>
        <v>1684.3930635838151</v>
      </c>
      <c r="P222" s="56">
        <f t="shared" si="23"/>
        <v>2037.5722543352601</v>
      </c>
    </row>
    <row r="223" spans="2:16" x14ac:dyDescent="0.25">
      <c r="B223" t="s">
        <v>314</v>
      </c>
      <c r="C223" t="s">
        <v>314</v>
      </c>
      <c r="D223">
        <f t="shared" si="18"/>
        <v>28980</v>
      </c>
      <c r="E223">
        <v>289.8</v>
      </c>
      <c r="F223">
        <v>800</v>
      </c>
      <c r="G223">
        <v>300</v>
      </c>
      <c r="H223">
        <v>28</v>
      </c>
      <c r="I223">
        <v>16</v>
      </c>
      <c r="J223">
        <v>235</v>
      </c>
      <c r="K223">
        <v>0</v>
      </c>
      <c r="L223" s="56">
        <f t="shared" si="19"/>
        <v>6810.3</v>
      </c>
      <c r="M223" s="56">
        <f t="shared" si="20"/>
        <v>2044.2518400000001</v>
      </c>
      <c r="N223" s="56">
        <f t="shared" si="21"/>
        <v>296.10000000000002</v>
      </c>
      <c r="O223" s="56">
        <f t="shared" si="22"/>
        <v>1677.8728323699422</v>
      </c>
      <c r="P223" s="56">
        <f t="shared" si="23"/>
        <v>2282.080924855491</v>
      </c>
    </row>
    <row r="224" spans="2:16" x14ac:dyDescent="0.25">
      <c r="B224" t="s">
        <v>73</v>
      </c>
      <c r="C224" t="s">
        <v>73</v>
      </c>
      <c r="D224">
        <f t="shared" si="18"/>
        <v>31250</v>
      </c>
      <c r="E224">
        <v>312.5</v>
      </c>
      <c r="F224">
        <v>800</v>
      </c>
      <c r="G224">
        <v>300</v>
      </c>
      <c r="H224">
        <v>32</v>
      </c>
      <c r="I224">
        <v>16</v>
      </c>
      <c r="J224">
        <v>235</v>
      </c>
      <c r="K224">
        <v>0</v>
      </c>
      <c r="L224" s="56">
        <f t="shared" si="19"/>
        <v>7343.75</v>
      </c>
      <c r="M224" s="56">
        <f t="shared" si="20"/>
        <v>2241.8022400000004</v>
      </c>
      <c r="N224" s="56">
        <f t="shared" si="21"/>
        <v>338.4</v>
      </c>
      <c r="O224" s="56">
        <f t="shared" si="22"/>
        <v>1669.179190751445</v>
      </c>
      <c r="P224" s="56">
        <f t="shared" si="23"/>
        <v>2608.092485549133</v>
      </c>
    </row>
    <row r="225" spans="2:16" x14ac:dyDescent="0.25">
      <c r="B225" t="s">
        <v>315</v>
      </c>
      <c r="C225" t="s">
        <v>315</v>
      </c>
      <c r="D225">
        <f t="shared" si="18"/>
        <v>28280</v>
      </c>
      <c r="E225">
        <v>282.8</v>
      </c>
      <c r="F225">
        <v>800</v>
      </c>
      <c r="G225">
        <v>350</v>
      </c>
      <c r="H225">
        <v>25</v>
      </c>
      <c r="I225">
        <v>14</v>
      </c>
      <c r="J225">
        <v>235</v>
      </c>
      <c r="K225">
        <v>0</v>
      </c>
      <c r="L225" s="56">
        <f t="shared" si="19"/>
        <v>6645.8</v>
      </c>
      <c r="M225" s="56">
        <f t="shared" si="20"/>
        <v>2056.25</v>
      </c>
      <c r="N225" s="56">
        <f t="shared" si="21"/>
        <v>359.84375</v>
      </c>
      <c r="O225" s="56">
        <f t="shared" si="22"/>
        <v>1473.843930635838</v>
      </c>
      <c r="P225" s="56">
        <f t="shared" si="23"/>
        <v>2377.1676300578033</v>
      </c>
    </row>
    <row r="226" spans="2:16" x14ac:dyDescent="0.25">
      <c r="B226" t="s">
        <v>316</v>
      </c>
      <c r="C226" t="s">
        <v>316</v>
      </c>
      <c r="D226">
        <f t="shared" si="18"/>
        <v>30289.999999999996</v>
      </c>
      <c r="E226">
        <v>302.89999999999998</v>
      </c>
      <c r="F226">
        <v>800</v>
      </c>
      <c r="G226">
        <v>350</v>
      </c>
      <c r="H226">
        <v>28</v>
      </c>
      <c r="I226">
        <v>14</v>
      </c>
      <c r="J226">
        <v>235</v>
      </c>
      <c r="K226">
        <v>0</v>
      </c>
      <c r="L226" s="56">
        <f t="shared" si="19"/>
        <v>7118.1499999999987</v>
      </c>
      <c r="M226" s="56">
        <f t="shared" si="20"/>
        <v>2233.1993600000001</v>
      </c>
      <c r="N226" s="56">
        <f t="shared" si="21"/>
        <v>403.02499999999998</v>
      </c>
      <c r="O226" s="56">
        <f t="shared" si="22"/>
        <v>1468.1387283236995</v>
      </c>
      <c r="P226" s="56">
        <f t="shared" si="23"/>
        <v>2662.4277456647401</v>
      </c>
    </row>
    <row r="227" spans="2:16" x14ac:dyDescent="0.25">
      <c r="B227" t="s">
        <v>317</v>
      </c>
      <c r="C227" t="s">
        <v>317</v>
      </c>
      <c r="D227">
        <f t="shared" si="18"/>
        <v>29780</v>
      </c>
      <c r="E227">
        <v>297.8</v>
      </c>
      <c r="F227">
        <v>800</v>
      </c>
      <c r="G227">
        <v>350</v>
      </c>
      <c r="H227">
        <v>25</v>
      </c>
      <c r="I227">
        <v>16</v>
      </c>
      <c r="J227">
        <v>235</v>
      </c>
      <c r="K227">
        <v>0</v>
      </c>
      <c r="L227" s="56">
        <f t="shared" si="19"/>
        <v>6998.3</v>
      </c>
      <c r="M227" s="56">
        <f t="shared" si="20"/>
        <v>2122.34375</v>
      </c>
      <c r="N227" s="56">
        <f t="shared" si="21"/>
        <v>359.84375</v>
      </c>
      <c r="O227" s="56">
        <f t="shared" si="22"/>
        <v>1684.3930635838151</v>
      </c>
      <c r="P227" s="56">
        <f t="shared" si="23"/>
        <v>2377.1676300578033</v>
      </c>
    </row>
    <row r="228" spans="2:16" x14ac:dyDescent="0.25">
      <c r="B228" t="s">
        <v>318</v>
      </c>
      <c r="C228" t="s">
        <v>318</v>
      </c>
      <c r="D228">
        <f t="shared" si="18"/>
        <v>31780</v>
      </c>
      <c r="E228">
        <v>317.8</v>
      </c>
      <c r="F228">
        <v>800</v>
      </c>
      <c r="G228">
        <v>350</v>
      </c>
      <c r="H228">
        <v>28</v>
      </c>
      <c r="I228">
        <v>16</v>
      </c>
      <c r="J228">
        <v>235</v>
      </c>
      <c r="K228">
        <v>0</v>
      </c>
      <c r="L228" s="56">
        <f t="shared" si="19"/>
        <v>7468.3</v>
      </c>
      <c r="M228" s="56">
        <f t="shared" si="20"/>
        <v>2298.2398399999997</v>
      </c>
      <c r="N228" s="56">
        <f t="shared" si="21"/>
        <v>403.02499999999998</v>
      </c>
      <c r="O228" s="56">
        <f t="shared" si="22"/>
        <v>1677.8728323699422</v>
      </c>
      <c r="P228" s="56">
        <f t="shared" si="23"/>
        <v>2662.4277456647401</v>
      </c>
    </row>
    <row r="229" spans="2:16" x14ac:dyDescent="0.25">
      <c r="B229" t="s">
        <v>319</v>
      </c>
      <c r="C229" t="s">
        <v>319</v>
      </c>
      <c r="D229">
        <f t="shared" si="18"/>
        <v>34450</v>
      </c>
      <c r="E229">
        <v>344.5</v>
      </c>
      <c r="F229">
        <v>800</v>
      </c>
      <c r="G229">
        <v>350</v>
      </c>
      <c r="H229">
        <v>32</v>
      </c>
      <c r="I229">
        <v>16</v>
      </c>
      <c r="J229">
        <v>235</v>
      </c>
      <c r="K229">
        <v>0</v>
      </c>
      <c r="L229" s="56">
        <f t="shared" si="19"/>
        <v>8095.75</v>
      </c>
      <c r="M229" s="56">
        <f t="shared" si="20"/>
        <v>2530.57024</v>
      </c>
      <c r="N229" s="56">
        <f t="shared" si="21"/>
        <v>460.6</v>
      </c>
      <c r="O229" s="56">
        <f t="shared" si="22"/>
        <v>1669.179190751445</v>
      </c>
      <c r="P229" s="56">
        <f t="shared" si="23"/>
        <v>3042.7745664739882</v>
      </c>
    </row>
    <row r="230" spans="2:16" x14ac:dyDescent="0.25">
      <c r="B230" t="s">
        <v>320</v>
      </c>
      <c r="C230" t="s">
        <v>320</v>
      </c>
      <c r="D230">
        <f t="shared" si="18"/>
        <v>37130</v>
      </c>
      <c r="E230">
        <v>371.3</v>
      </c>
      <c r="F230">
        <v>800</v>
      </c>
      <c r="G230">
        <v>350</v>
      </c>
      <c r="H230">
        <v>36</v>
      </c>
      <c r="I230">
        <v>16</v>
      </c>
      <c r="J230">
        <v>235</v>
      </c>
      <c r="K230">
        <v>0</v>
      </c>
      <c r="L230" s="56">
        <f t="shared" si="19"/>
        <v>8725.5499999999993</v>
      </c>
      <c r="M230" s="56">
        <f t="shared" si="20"/>
        <v>2760.3889599999998</v>
      </c>
      <c r="N230" s="56">
        <f t="shared" si="21"/>
        <v>518.17499999999995</v>
      </c>
      <c r="O230" s="56">
        <f t="shared" si="22"/>
        <v>1660.4855491329481</v>
      </c>
      <c r="P230" s="56">
        <f t="shared" si="23"/>
        <v>3423.1213872832373</v>
      </c>
    </row>
    <row r="231" spans="2:16" x14ac:dyDescent="0.25">
      <c r="B231" t="s">
        <v>321</v>
      </c>
      <c r="C231" t="s">
        <v>321</v>
      </c>
      <c r="D231">
        <f t="shared" si="18"/>
        <v>32030</v>
      </c>
      <c r="E231">
        <v>320.3</v>
      </c>
      <c r="F231">
        <v>800</v>
      </c>
      <c r="G231">
        <v>350</v>
      </c>
      <c r="H231">
        <v>25</v>
      </c>
      <c r="I231">
        <v>19</v>
      </c>
      <c r="J231">
        <v>235</v>
      </c>
      <c r="K231">
        <v>0</v>
      </c>
      <c r="L231" s="56">
        <f t="shared" si="19"/>
        <v>7527.05</v>
      </c>
      <c r="M231" s="56">
        <f t="shared" si="20"/>
        <v>2221.484375</v>
      </c>
      <c r="N231" s="56">
        <f t="shared" si="21"/>
        <v>359.84375</v>
      </c>
      <c r="O231" s="56">
        <f t="shared" si="22"/>
        <v>2000.2167630057802</v>
      </c>
      <c r="P231" s="56">
        <f t="shared" si="23"/>
        <v>2377.1676300578033</v>
      </c>
    </row>
    <row r="232" spans="2:16" x14ac:dyDescent="0.25">
      <c r="B232" t="s">
        <v>322</v>
      </c>
      <c r="C232" t="s">
        <v>322</v>
      </c>
      <c r="D232">
        <f t="shared" si="18"/>
        <v>34010</v>
      </c>
      <c r="E232">
        <v>340.1</v>
      </c>
      <c r="F232">
        <v>800</v>
      </c>
      <c r="G232">
        <v>350</v>
      </c>
      <c r="H232">
        <v>28</v>
      </c>
      <c r="I232">
        <v>19</v>
      </c>
      <c r="J232">
        <v>235</v>
      </c>
      <c r="K232">
        <v>0</v>
      </c>
      <c r="L232" s="56">
        <f t="shared" si="19"/>
        <v>7992.35</v>
      </c>
      <c r="M232" s="56">
        <f t="shared" si="20"/>
        <v>2395.8005600000001</v>
      </c>
      <c r="N232" s="56">
        <f t="shared" si="21"/>
        <v>403.02499999999998</v>
      </c>
      <c r="O232" s="56">
        <f t="shared" si="22"/>
        <v>1992.4739884393064</v>
      </c>
      <c r="P232" s="56">
        <f t="shared" si="23"/>
        <v>2662.4277456647401</v>
      </c>
    </row>
    <row r="233" spans="2:16" x14ac:dyDescent="0.25">
      <c r="B233" t="s">
        <v>323</v>
      </c>
      <c r="C233" t="s">
        <v>323</v>
      </c>
      <c r="D233">
        <f t="shared" si="18"/>
        <v>36660</v>
      </c>
      <c r="E233">
        <v>366.6</v>
      </c>
      <c r="F233">
        <v>800</v>
      </c>
      <c r="G233">
        <v>350</v>
      </c>
      <c r="H233">
        <v>32</v>
      </c>
      <c r="I233">
        <v>19</v>
      </c>
      <c r="J233">
        <v>235</v>
      </c>
      <c r="K233">
        <v>0</v>
      </c>
      <c r="L233" s="56">
        <f t="shared" si="19"/>
        <v>8615.1</v>
      </c>
      <c r="M233" s="56">
        <f t="shared" si="20"/>
        <v>2626.0441600000004</v>
      </c>
      <c r="N233" s="56">
        <f t="shared" si="21"/>
        <v>460.6</v>
      </c>
      <c r="O233" s="56">
        <f t="shared" si="22"/>
        <v>1982.150289017341</v>
      </c>
      <c r="P233" s="56">
        <f t="shared" si="23"/>
        <v>3042.7745664739882</v>
      </c>
    </row>
    <row r="234" spans="2:16" x14ac:dyDescent="0.25">
      <c r="B234" t="s">
        <v>324</v>
      </c>
      <c r="C234" t="s">
        <v>324</v>
      </c>
      <c r="D234">
        <f t="shared" si="18"/>
        <v>39310</v>
      </c>
      <c r="E234">
        <v>393.1</v>
      </c>
      <c r="F234">
        <v>800</v>
      </c>
      <c r="G234">
        <v>350</v>
      </c>
      <c r="H234">
        <v>36</v>
      </c>
      <c r="I234">
        <v>19</v>
      </c>
      <c r="J234">
        <v>235</v>
      </c>
      <c r="K234">
        <v>0</v>
      </c>
      <c r="L234" s="56">
        <f t="shared" si="19"/>
        <v>9237.85</v>
      </c>
      <c r="M234" s="56">
        <f t="shared" si="20"/>
        <v>2853.79864</v>
      </c>
      <c r="N234" s="56">
        <f t="shared" si="21"/>
        <v>518.17499999999995</v>
      </c>
      <c r="O234" s="56">
        <f t="shared" si="22"/>
        <v>1971.8265895953757</v>
      </c>
      <c r="P234" s="56">
        <f t="shared" si="23"/>
        <v>3423.1213872832373</v>
      </c>
    </row>
    <row r="235" spans="2:16" x14ac:dyDescent="0.25">
      <c r="B235" t="s">
        <v>90</v>
      </c>
      <c r="C235" t="s">
        <v>90</v>
      </c>
      <c r="D235">
        <f t="shared" si="18"/>
        <v>41960</v>
      </c>
      <c r="E235">
        <v>419.6</v>
      </c>
      <c r="F235">
        <v>800</v>
      </c>
      <c r="G235">
        <v>350</v>
      </c>
      <c r="H235">
        <v>40</v>
      </c>
      <c r="I235">
        <v>19</v>
      </c>
      <c r="J235">
        <v>235</v>
      </c>
      <c r="K235">
        <v>0</v>
      </c>
      <c r="L235" s="56">
        <f t="shared" si="19"/>
        <v>9860.6</v>
      </c>
      <c r="M235" s="56">
        <f t="shared" si="20"/>
        <v>3079.0639999999999</v>
      </c>
      <c r="N235" s="56">
        <f t="shared" si="21"/>
        <v>575.75</v>
      </c>
      <c r="O235" s="56">
        <f t="shared" si="22"/>
        <v>1961.5028901734106</v>
      </c>
      <c r="P235" s="56">
        <f t="shared" si="23"/>
        <v>3803.4682080924854</v>
      </c>
    </row>
    <row r="236" spans="2:16" x14ac:dyDescent="0.25">
      <c r="B236" t="s">
        <v>325</v>
      </c>
      <c r="C236" t="s">
        <v>325</v>
      </c>
      <c r="D236">
        <f t="shared" si="18"/>
        <v>30780</v>
      </c>
      <c r="E236">
        <v>307.8</v>
      </c>
      <c r="F236">
        <v>800</v>
      </c>
      <c r="G236">
        <v>400</v>
      </c>
      <c r="H236">
        <v>25</v>
      </c>
      <c r="I236">
        <v>14</v>
      </c>
      <c r="J236">
        <v>235</v>
      </c>
      <c r="K236">
        <v>0</v>
      </c>
      <c r="L236" s="56">
        <f t="shared" si="19"/>
        <v>7233.3</v>
      </c>
      <c r="M236" s="56">
        <f t="shared" si="20"/>
        <v>2283.90625</v>
      </c>
      <c r="N236" s="56">
        <f t="shared" si="21"/>
        <v>470</v>
      </c>
      <c r="O236" s="56">
        <f t="shared" si="22"/>
        <v>1473.843930635838</v>
      </c>
      <c r="P236" s="56">
        <f t="shared" si="23"/>
        <v>2716.7630057803467</v>
      </c>
    </row>
    <row r="237" spans="2:16" x14ac:dyDescent="0.25">
      <c r="B237" t="s">
        <v>326</v>
      </c>
      <c r="C237" t="s">
        <v>326</v>
      </c>
      <c r="D237">
        <f t="shared" si="18"/>
        <v>33090</v>
      </c>
      <c r="E237">
        <v>330.9</v>
      </c>
      <c r="F237">
        <v>800</v>
      </c>
      <c r="G237">
        <v>400</v>
      </c>
      <c r="H237">
        <v>28</v>
      </c>
      <c r="I237">
        <v>14</v>
      </c>
      <c r="J237">
        <v>235</v>
      </c>
      <c r="K237">
        <v>0</v>
      </c>
      <c r="L237" s="56">
        <f t="shared" si="19"/>
        <v>7776.15</v>
      </c>
      <c r="M237" s="56">
        <f t="shared" si="20"/>
        <v>2487.1873599999999</v>
      </c>
      <c r="N237" s="56">
        <f t="shared" si="21"/>
        <v>526.4</v>
      </c>
      <c r="O237" s="56">
        <f t="shared" si="22"/>
        <v>1468.1387283236995</v>
      </c>
      <c r="P237" s="56">
        <f t="shared" si="23"/>
        <v>3042.7745664739882</v>
      </c>
    </row>
    <row r="238" spans="2:16" x14ac:dyDescent="0.25">
      <c r="B238" t="s">
        <v>327</v>
      </c>
      <c r="C238" t="s">
        <v>327</v>
      </c>
      <c r="D238">
        <f t="shared" si="18"/>
        <v>32280</v>
      </c>
      <c r="E238">
        <v>322.8</v>
      </c>
      <c r="F238">
        <v>800</v>
      </c>
      <c r="G238">
        <v>400</v>
      </c>
      <c r="H238">
        <v>25</v>
      </c>
      <c r="I238">
        <v>16</v>
      </c>
      <c r="J238">
        <v>235</v>
      </c>
      <c r="K238">
        <v>0</v>
      </c>
      <c r="L238" s="56">
        <f t="shared" si="19"/>
        <v>7585.8</v>
      </c>
      <c r="M238" s="56">
        <f t="shared" si="20"/>
        <v>2350</v>
      </c>
      <c r="N238" s="56">
        <f t="shared" si="21"/>
        <v>470</v>
      </c>
      <c r="O238" s="56">
        <f t="shared" si="22"/>
        <v>1684.3930635838151</v>
      </c>
      <c r="P238" s="56">
        <f t="shared" si="23"/>
        <v>2716.7630057803467</v>
      </c>
    </row>
    <row r="239" spans="2:16" x14ac:dyDescent="0.25">
      <c r="B239" t="s">
        <v>328</v>
      </c>
      <c r="C239" t="s">
        <v>328</v>
      </c>
      <c r="D239">
        <f t="shared" si="18"/>
        <v>34580</v>
      </c>
      <c r="E239">
        <v>345.8</v>
      </c>
      <c r="F239">
        <v>800</v>
      </c>
      <c r="G239">
        <v>400</v>
      </c>
      <c r="H239">
        <v>28</v>
      </c>
      <c r="I239">
        <v>16</v>
      </c>
      <c r="J239">
        <v>235</v>
      </c>
      <c r="K239">
        <v>0</v>
      </c>
      <c r="L239" s="56">
        <f t="shared" si="19"/>
        <v>8126.3</v>
      </c>
      <c r="M239" s="56">
        <f t="shared" si="20"/>
        <v>2552.22784</v>
      </c>
      <c r="N239" s="56">
        <f t="shared" si="21"/>
        <v>526.4</v>
      </c>
      <c r="O239" s="56">
        <f t="shared" si="22"/>
        <v>1677.8728323699422</v>
      </c>
      <c r="P239" s="56">
        <f t="shared" si="23"/>
        <v>3042.7745664739882</v>
      </c>
    </row>
    <row r="240" spans="2:16" x14ac:dyDescent="0.25">
      <c r="B240" t="s">
        <v>329</v>
      </c>
      <c r="C240" t="s">
        <v>329</v>
      </c>
      <c r="D240">
        <f t="shared" si="18"/>
        <v>37650</v>
      </c>
      <c r="E240">
        <v>376.5</v>
      </c>
      <c r="F240">
        <v>800</v>
      </c>
      <c r="G240">
        <v>400</v>
      </c>
      <c r="H240">
        <v>32</v>
      </c>
      <c r="I240">
        <v>16</v>
      </c>
      <c r="J240">
        <v>235</v>
      </c>
      <c r="K240">
        <v>0</v>
      </c>
      <c r="L240" s="56">
        <f t="shared" si="19"/>
        <v>8847.75</v>
      </c>
      <c r="M240" s="56">
        <f t="shared" si="20"/>
        <v>2819.33824</v>
      </c>
      <c r="N240" s="56">
        <f t="shared" si="21"/>
        <v>601.6</v>
      </c>
      <c r="O240" s="56">
        <f t="shared" si="22"/>
        <v>1669.179190751445</v>
      </c>
      <c r="P240" s="56">
        <f t="shared" si="23"/>
        <v>3477.4566473988439</v>
      </c>
    </row>
    <row r="241" spans="2:16" x14ac:dyDescent="0.25">
      <c r="B241" t="s">
        <v>330</v>
      </c>
      <c r="C241" t="s">
        <v>330</v>
      </c>
      <c r="D241">
        <f t="shared" si="18"/>
        <v>40730</v>
      </c>
      <c r="E241">
        <v>407.3</v>
      </c>
      <c r="F241">
        <v>800</v>
      </c>
      <c r="G241">
        <v>400</v>
      </c>
      <c r="H241">
        <v>36</v>
      </c>
      <c r="I241">
        <v>16</v>
      </c>
      <c r="J241">
        <v>235</v>
      </c>
      <c r="K241">
        <v>0</v>
      </c>
      <c r="L241" s="56">
        <f t="shared" si="19"/>
        <v>9571.5499999999993</v>
      </c>
      <c r="M241" s="56">
        <f t="shared" si="20"/>
        <v>3083.5609599999998</v>
      </c>
      <c r="N241" s="56">
        <f t="shared" si="21"/>
        <v>676.8</v>
      </c>
      <c r="O241" s="56">
        <f t="shared" si="22"/>
        <v>1660.4855491329481</v>
      </c>
      <c r="P241" s="56">
        <f t="shared" si="23"/>
        <v>3912.1387283236995</v>
      </c>
    </row>
    <row r="242" spans="2:16" x14ac:dyDescent="0.25">
      <c r="B242" t="s">
        <v>331</v>
      </c>
      <c r="C242" t="s">
        <v>331</v>
      </c>
      <c r="D242">
        <f t="shared" si="18"/>
        <v>36810</v>
      </c>
      <c r="E242">
        <v>368.1</v>
      </c>
      <c r="F242">
        <v>800</v>
      </c>
      <c r="G242">
        <v>400</v>
      </c>
      <c r="H242">
        <v>28</v>
      </c>
      <c r="I242">
        <v>19</v>
      </c>
      <c r="J242">
        <v>235</v>
      </c>
      <c r="K242">
        <v>0</v>
      </c>
      <c r="L242" s="56">
        <f t="shared" si="19"/>
        <v>8650.35</v>
      </c>
      <c r="M242" s="56">
        <f t="shared" si="20"/>
        <v>2649.78856</v>
      </c>
      <c r="N242" s="56">
        <f t="shared" si="21"/>
        <v>526.4</v>
      </c>
      <c r="O242" s="56">
        <f t="shared" si="22"/>
        <v>1992.4739884393064</v>
      </c>
      <c r="P242" s="56">
        <f t="shared" si="23"/>
        <v>3042.7745664739882</v>
      </c>
    </row>
    <row r="243" spans="2:16" x14ac:dyDescent="0.25">
      <c r="B243" t="s">
        <v>332</v>
      </c>
      <c r="C243" t="s">
        <v>332</v>
      </c>
      <c r="D243">
        <f t="shared" si="18"/>
        <v>39860</v>
      </c>
      <c r="E243">
        <v>398.6</v>
      </c>
      <c r="F243">
        <v>800</v>
      </c>
      <c r="G243">
        <v>400</v>
      </c>
      <c r="H243">
        <v>32</v>
      </c>
      <c r="I243">
        <v>19</v>
      </c>
      <c r="J243">
        <v>235</v>
      </c>
      <c r="K243">
        <v>0</v>
      </c>
      <c r="L243" s="56">
        <f t="shared" si="19"/>
        <v>9367.1</v>
      </c>
      <c r="M243" s="56">
        <f t="shared" si="20"/>
        <v>2914.8121599999999</v>
      </c>
      <c r="N243" s="56">
        <f t="shared" si="21"/>
        <v>601.6</v>
      </c>
      <c r="O243" s="56">
        <f t="shared" si="22"/>
        <v>1982.150289017341</v>
      </c>
      <c r="P243" s="56">
        <f t="shared" si="23"/>
        <v>3477.4566473988439</v>
      </c>
    </row>
    <row r="244" spans="2:16" x14ac:dyDescent="0.25">
      <c r="B244" t="s">
        <v>333</v>
      </c>
      <c r="C244" t="s">
        <v>333</v>
      </c>
      <c r="D244">
        <f t="shared" si="18"/>
        <v>42910</v>
      </c>
      <c r="E244">
        <v>429.1</v>
      </c>
      <c r="F244">
        <v>800</v>
      </c>
      <c r="G244">
        <v>400</v>
      </c>
      <c r="H244">
        <v>36</v>
      </c>
      <c r="I244">
        <v>19</v>
      </c>
      <c r="J244">
        <v>235</v>
      </c>
      <c r="K244">
        <v>0</v>
      </c>
      <c r="L244" s="56">
        <f t="shared" si="19"/>
        <v>10083.85</v>
      </c>
      <c r="M244" s="56">
        <f t="shared" si="20"/>
        <v>3176.97064</v>
      </c>
      <c r="N244" s="56">
        <f t="shared" si="21"/>
        <v>676.8</v>
      </c>
      <c r="O244" s="56">
        <f t="shared" si="22"/>
        <v>1971.8265895953757</v>
      </c>
      <c r="P244" s="56">
        <f t="shared" si="23"/>
        <v>3912.1387283236995</v>
      </c>
    </row>
    <row r="245" spans="2:16" x14ac:dyDescent="0.25">
      <c r="B245" t="s">
        <v>91</v>
      </c>
      <c r="C245" t="s">
        <v>91</v>
      </c>
      <c r="D245">
        <f t="shared" si="18"/>
        <v>45960</v>
      </c>
      <c r="E245">
        <v>459.6</v>
      </c>
      <c r="F245">
        <v>800</v>
      </c>
      <c r="G245">
        <v>400</v>
      </c>
      <c r="H245">
        <v>40</v>
      </c>
      <c r="I245">
        <v>19</v>
      </c>
      <c r="J245">
        <v>235</v>
      </c>
      <c r="K245">
        <v>0</v>
      </c>
      <c r="L245" s="56">
        <f t="shared" si="19"/>
        <v>10800.6</v>
      </c>
      <c r="M245" s="56">
        <f t="shared" si="20"/>
        <v>3436.2640000000001</v>
      </c>
      <c r="N245" s="56">
        <f t="shared" si="21"/>
        <v>752</v>
      </c>
      <c r="O245" s="56">
        <f t="shared" si="22"/>
        <v>1961.5028901734106</v>
      </c>
      <c r="P245" s="56">
        <f t="shared" si="23"/>
        <v>4346.8208092485547</v>
      </c>
    </row>
    <row r="246" spans="2:16" x14ac:dyDescent="0.25">
      <c r="B246" t="s">
        <v>334</v>
      </c>
      <c r="C246" t="s">
        <v>334</v>
      </c>
      <c r="D246">
        <f t="shared" si="18"/>
        <v>22560</v>
      </c>
      <c r="E246">
        <v>225.6</v>
      </c>
      <c r="F246">
        <v>850</v>
      </c>
      <c r="G246">
        <v>250</v>
      </c>
      <c r="H246">
        <v>22</v>
      </c>
      <c r="I246">
        <v>14</v>
      </c>
      <c r="J246">
        <v>235</v>
      </c>
      <c r="K246">
        <v>0</v>
      </c>
      <c r="L246" s="56">
        <f t="shared" si="19"/>
        <v>5301.6</v>
      </c>
      <c r="M246" s="56">
        <f t="shared" si="20"/>
        <v>1604.5156100000002</v>
      </c>
      <c r="N246" s="56">
        <f t="shared" si="21"/>
        <v>161.5625</v>
      </c>
      <c r="O246" s="56">
        <f t="shared" si="22"/>
        <v>1574.6358381502891</v>
      </c>
      <c r="P246" s="56">
        <f t="shared" si="23"/>
        <v>1494.2196531791908</v>
      </c>
    </row>
    <row r="247" spans="2:16" x14ac:dyDescent="0.25">
      <c r="B247" t="s">
        <v>335</v>
      </c>
      <c r="C247" t="s">
        <v>335</v>
      </c>
      <c r="D247">
        <f t="shared" si="18"/>
        <v>23980</v>
      </c>
      <c r="E247">
        <v>239.8</v>
      </c>
      <c r="F247">
        <v>850</v>
      </c>
      <c r="G247">
        <v>250</v>
      </c>
      <c r="H247">
        <v>25</v>
      </c>
      <c r="I247">
        <v>14</v>
      </c>
      <c r="J247">
        <v>235</v>
      </c>
      <c r="K247">
        <v>0</v>
      </c>
      <c r="L247" s="56">
        <f t="shared" si="19"/>
        <v>5635.3</v>
      </c>
      <c r="M247" s="56">
        <f t="shared" si="20"/>
        <v>1738.1187500000001</v>
      </c>
      <c r="N247" s="56">
        <f t="shared" si="21"/>
        <v>183.59375</v>
      </c>
      <c r="O247" s="56">
        <f t="shared" si="22"/>
        <v>1568.9306358381502</v>
      </c>
      <c r="P247" s="56">
        <f t="shared" si="23"/>
        <v>1697.9768786127167</v>
      </c>
    </row>
    <row r="248" spans="2:16" x14ac:dyDescent="0.25">
      <c r="B248" t="s">
        <v>336</v>
      </c>
      <c r="C248" t="s">
        <v>336</v>
      </c>
      <c r="D248">
        <f t="shared" si="18"/>
        <v>25580</v>
      </c>
      <c r="E248">
        <v>255.8</v>
      </c>
      <c r="F248">
        <v>850</v>
      </c>
      <c r="G248">
        <v>250</v>
      </c>
      <c r="H248">
        <v>25</v>
      </c>
      <c r="I248">
        <v>16</v>
      </c>
      <c r="J248">
        <v>235</v>
      </c>
      <c r="K248">
        <v>0</v>
      </c>
      <c r="L248" s="56">
        <f t="shared" si="19"/>
        <v>6011.3</v>
      </c>
      <c r="M248" s="56">
        <f t="shared" si="20"/>
        <v>1813.3187499999999</v>
      </c>
      <c r="N248" s="56">
        <f t="shared" si="21"/>
        <v>183.59375</v>
      </c>
      <c r="O248" s="56">
        <f t="shared" si="22"/>
        <v>1793.0635838150288</v>
      </c>
      <c r="P248" s="56">
        <f t="shared" si="23"/>
        <v>1697.9768786127167</v>
      </c>
    </row>
    <row r="249" spans="2:16" x14ac:dyDescent="0.25">
      <c r="B249" t="s">
        <v>337</v>
      </c>
      <c r="C249" t="s">
        <v>337</v>
      </c>
      <c r="D249">
        <f t="shared" si="18"/>
        <v>26980</v>
      </c>
      <c r="E249">
        <v>269.8</v>
      </c>
      <c r="F249">
        <v>850</v>
      </c>
      <c r="G249">
        <v>250</v>
      </c>
      <c r="H249">
        <v>28</v>
      </c>
      <c r="I249">
        <v>16</v>
      </c>
      <c r="J249">
        <v>235</v>
      </c>
      <c r="K249">
        <v>0</v>
      </c>
      <c r="L249" s="56">
        <f t="shared" si="19"/>
        <v>6340.3</v>
      </c>
      <c r="M249" s="56">
        <f t="shared" si="20"/>
        <v>1944.7998400000001</v>
      </c>
      <c r="N249" s="56">
        <f t="shared" si="21"/>
        <v>205.625</v>
      </c>
      <c r="O249" s="56">
        <f t="shared" si="22"/>
        <v>1786.5433526011561</v>
      </c>
      <c r="P249" s="56">
        <f t="shared" si="23"/>
        <v>1901.7341040462427</v>
      </c>
    </row>
    <row r="250" spans="2:16" x14ac:dyDescent="0.25">
      <c r="B250" t="s">
        <v>338</v>
      </c>
      <c r="C250" t="s">
        <v>338</v>
      </c>
      <c r="D250">
        <f t="shared" si="18"/>
        <v>26370</v>
      </c>
      <c r="E250">
        <v>263.7</v>
      </c>
      <c r="F250">
        <v>850</v>
      </c>
      <c r="G250">
        <v>300</v>
      </c>
      <c r="H250">
        <v>22</v>
      </c>
      <c r="I250">
        <v>16</v>
      </c>
      <c r="J250">
        <v>235</v>
      </c>
      <c r="K250">
        <v>0</v>
      </c>
      <c r="L250" s="56">
        <f t="shared" si="19"/>
        <v>6196.95</v>
      </c>
      <c r="M250" s="56">
        <f t="shared" si="20"/>
        <v>1894.8858400000001</v>
      </c>
      <c r="N250" s="56">
        <f t="shared" si="21"/>
        <v>232.65</v>
      </c>
      <c r="O250" s="56">
        <f t="shared" si="22"/>
        <v>1799.5838150289017</v>
      </c>
      <c r="P250" s="56">
        <f t="shared" si="23"/>
        <v>1793.0635838150288</v>
      </c>
    </row>
    <row r="251" spans="2:16" x14ac:dyDescent="0.25">
      <c r="B251" t="s">
        <v>339</v>
      </c>
      <c r="C251" t="s">
        <v>339</v>
      </c>
      <c r="D251">
        <f t="shared" si="18"/>
        <v>28080</v>
      </c>
      <c r="E251">
        <v>280.8</v>
      </c>
      <c r="F251">
        <v>850</v>
      </c>
      <c r="G251">
        <v>300</v>
      </c>
      <c r="H251">
        <v>25</v>
      </c>
      <c r="I251">
        <v>16</v>
      </c>
      <c r="J251">
        <v>235</v>
      </c>
      <c r="K251">
        <v>0</v>
      </c>
      <c r="L251" s="56">
        <f t="shared" si="19"/>
        <v>6598.8</v>
      </c>
      <c r="M251" s="56">
        <f t="shared" si="20"/>
        <v>2055.6624999999999</v>
      </c>
      <c r="N251" s="56">
        <f t="shared" si="21"/>
        <v>264.375</v>
      </c>
      <c r="O251" s="56">
        <f t="shared" si="22"/>
        <v>1793.0635838150288</v>
      </c>
      <c r="P251" s="56">
        <f t="shared" si="23"/>
        <v>2037.5722543352601</v>
      </c>
    </row>
    <row r="252" spans="2:16" x14ac:dyDescent="0.25">
      <c r="B252" t="s">
        <v>340</v>
      </c>
      <c r="C252" t="s">
        <v>340</v>
      </c>
      <c r="D252">
        <f t="shared" si="18"/>
        <v>29780</v>
      </c>
      <c r="E252">
        <v>297.8</v>
      </c>
      <c r="F252">
        <v>850</v>
      </c>
      <c r="G252">
        <v>300</v>
      </c>
      <c r="H252">
        <v>28</v>
      </c>
      <c r="I252">
        <v>16</v>
      </c>
      <c r="J252">
        <v>235</v>
      </c>
      <c r="K252">
        <v>0</v>
      </c>
      <c r="L252" s="56">
        <f t="shared" si="19"/>
        <v>6998.3</v>
      </c>
      <c r="M252" s="56">
        <f t="shared" si="20"/>
        <v>2215.2378399999998</v>
      </c>
      <c r="N252" s="56">
        <f t="shared" si="21"/>
        <v>296.10000000000002</v>
      </c>
      <c r="O252" s="56">
        <f t="shared" si="22"/>
        <v>1786.5433526011561</v>
      </c>
      <c r="P252" s="56">
        <f t="shared" si="23"/>
        <v>2282.080924855491</v>
      </c>
    </row>
    <row r="253" spans="2:16" x14ac:dyDescent="0.25">
      <c r="B253" t="s">
        <v>74</v>
      </c>
      <c r="C253" t="s">
        <v>74</v>
      </c>
      <c r="D253">
        <f t="shared" si="18"/>
        <v>32050</v>
      </c>
      <c r="E253">
        <v>320.5</v>
      </c>
      <c r="F253">
        <v>850</v>
      </c>
      <c r="G253">
        <v>300</v>
      </c>
      <c r="H253">
        <v>32</v>
      </c>
      <c r="I253">
        <v>16</v>
      </c>
      <c r="J253">
        <v>235</v>
      </c>
      <c r="K253">
        <v>0</v>
      </c>
      <c r="L253" s="56">
        <f t="shared" si="19"/>
        <v>7531.75</v>
      </c>
      <c r="M253" s="56">
        <f t="shared" si="20"/>
        <v>2426.1362400000003</v>
      </c>
      <c r="N253" s="56">
        <f t="shared" si="21"/>
        <v>338.4</v>
      </c>
      <c r="O253" s="56">
        <f t="shared" si="22"/>
        <v>1777.849710982659</v>
      </c>
      <c r="P253" s="56">
        <f t="shared" si="23"/>
        <v>2608.092485549133</v>
      </c>
    </row>
    <row r="254" spans="2:16" x14ac:dyDescent="0.25">
      <c r="B254" t="s">
        <v>341</v>
      </c>
      <c r="C254" t="s">
        <v>341</v>
      </c>
      <c r="D254">
        <f t="shared" si="18"/>
        <v>30580</v>
      </c>
      <c r="E254">
        <v>305.8</v>
      </c>
      <c r="F254">
        <v>850</v>
      </c>
      <c r="G254">
        <v>350</v>
      </c>
      <c r="H254">
        <v>25</v>
      </c>
      <c r="I254">
        <v>16</v>
      </c>
      <c r="J254">
        <v>235</v>
      </c>
      <c r="K254">
        <v>0</v>
      </c>
      <c r="L254" s="56">
        <f t="shared" si="19"/>
        <v>7186.3</v>
      </c>
      <c r="M254" s="56">
        <f t="shared" si="20"/>
        <v>2298.0062499999999</v>
      </c>
      <c r="N254" s="56">
        <f t="shared" si="21"/>
        <v>359.84375</v>
      </c>
      <c r="O254" s="56">
        <f t="shared" si="22"/>
        <v>1793.0635838150288</v>
      </c>
      <c r="P254" s="56">
        <f t="shared" si="23"/>
        <v>2377.1676300578033</v>
      </c>
    </row>
    <row r="255" spans="2:16" x14ac:dyDescent="0.25">
      <c r="B255" t="s">
        <v>342</v>
      </c>
      <c r="C255" t="s">
        <v>342</v>
      </c>
      <c r="D255">
        <f t="shared" si="18"/>
        <v>32580</v>
      </c>
      <c r="E255">
        <v>325.8</v>
      </c>
      <c r="F255">
        <v>850</v>
      </c>
      <c r="G255">
        <v>350</v>
      </c>
      <c r="H255">
        <v>28</v>
      </c>
      <c r="I255">
        <v>16</v>
      </c>
      <c r="J255">
        <v>235</v>
      </c>
      <c r="K255">
        <v>0</v>
      </c>
      <c r="L255" s="56">
        <f t="shared" si="19"/>
        <v>7656.3</v>
      </c>
      <c r="M255" s="56">
        <f t="shared" si="20"/>
        <v>2485.6758399999999</v>
      </c>
      <c r="N255" s="56">
        <f t="shared" si="21"/>
        <v>403.02499999999998</v>
      </c>
      <c r="O255" s="56">
        <f t="shared" si="22"/>
        <v>1786.5433526011561</v>
      </c>
      <c r="P255" s="56">
        <f t="shared" si="23"/>
        <v>2662.4277456647401</v>
      </c>
    </row>
    <row r="256" spans="2:16" x14ac:dyDescent="0.25">
      <c r="B256" t="s">
        <v>343</v>
      </c>
      <c r="C256" t="s">
        <v>343</v>
      </c>
      <c r="D256">
        <f t="shared" si="18"/>
        <v>35250</v>
      </c>
      <c r="E256">
        <v>352.5</v>
      </c>
      <c r="F256">
        <v>850</v>
      </c>
      <c r="G256">
        <v>350</v>
      </c>
      <c r="H256">
        <v>32</v>
      </c>
      <c r="I256">
        <v>16</v>
      </c>
      <c r="J256">
        <v>235</v>
      </c>
      <c r="K256">
        <v>0</v>
      </c>
      <c r="L256" s="56">
        <f t="shared" si="19"/>
        <v>8283.75</v>
      </c>
      <c r="M256" s="56">
        <f t="shared" si="20"/>
        <v>2733.70424</v>
      </c>
      <c r="N256" s="56">
        <f t="shared" si="21"/>
        <v>460.6</v>
      </c>
      <c r="O256" s="56">
        <f t="shared" si="22"/>
        <v>1777.849710982659</v>
      </c>
      <c r="P256" s="56">
        <f t="shared" si="23"/>
        <v>3042.7745664739882</v>
      </c>
    </row>
    <row r="257" spans="2:16" x14ac:dyDescent="0.25">
      <c r="B257" t="s">
        <v>344</v>
      </c>
      <c r="C257" t="s">
        <v>344</v>
      </c>
      <c r="D257">
        <f t="shared" si="18"/>
        <v>34960</v>
      </c>
      <c r="E257">
        <v>349.6</v>
      </c>
      <c r="F257">
        <v>850</v>
      </c>
      <c r="G257">
        <v>350</v>
      </c>
      <c r="H257">
        <v>28</v>
      </c>
      <c r="I257">
        <v>19</v>
      </c>
      <c r="J257">
        <v>235</v>
      </c>
      <c r="K257">
        <v>0</v>
      </c>
      <c r="L257" s="56">
        <f t="shared" si="19"/>
        <v>8215.6</v>
      </c>
      <c r="M257" s="56">
        <f t="shared" si="20"/>
        <v>2596.7901849999998</v>
      </c>
      <c r="N257" s="56">
        <f t="shared" si="21"/>
        <v>403.02499999999998</v>
      </c>
      <c r="O257" s="56">
        <f t="shared" si="22"/>
        <v>2121.5202312138726</v>
      </c>
      <c r="P257" s="56">
        <f t="shared" si="23"/>
        <v>2662.4277456647401</v>
      </c>
    </row>
    <row r="258" spans="2:16" x14ac:dyDescent="0.25">
      <c r="B258" t="s">
        <v>345</v>
      </c>
      <c r="C258" t="s">
        <v>345</v>
      </c>
      <c r="D258">
        <f t="shared" si="18"/>
        <v>37610</v>
      </c>
      <c r="E258">
        <v>376.1</v>
      </c>
      <c r="F258">
        <v>850</v>
      </c>
      <c r="G258">
        <v>350</v>
      </c>
      <c r="H258">
        <v>32</v>
      </c>
      <c r="I258">
        <v>19</v>
      </c>
      <c r="J258">
        <v>235</v>
      </c>
      <c r="K258">
        <v>0</v>
      </c>
      <c r="L258" s="56">
        <f t="shared" si="19"/>
        <v>8838.35</v>
      </c>
      <c r="M258" s="56">
        <f t="shared" si="20"/>
        <v>2842.5907850000003</v>
      </c>
      <c r="N258" s="56">
        <f t="shared" si="21"/>
        <v>460.6</v>
      </c>
      <c r="O258" s="56">
        <f t="shared" si="22"/>
        <v>2111.1965317919075</v>
      </c>
      <c r="P258" s="56">
        <f t="shared" si="23"/>
        <v>3042.7745664739882</v>
      </c>
    </row>
    <row r="259" spans="2:16" x14ac:dyDescent="0.25">
      <c r="B259" t="s">
        <v>346</v>
      </c>
      <c r="C259" t="s">
        <v>346</v>
      </c>
      <c r="D259">
        <f t="shared" si="18"/>
        <v>40260</v>
      </c>
      <c r="E259">
        <v>402.6</v>
      </c>
      <c r="F259">
        <v>850</v>
      </c>
      <c r="G259">
        <v>350</v>
      </c>
      <c r="H259">
        <v>36</v>
      </c>
      <c r="I259">
        <v>19</v>
      </c>
      <c r="J259">
        <v>235</v>
      </c>
      <c r="K259">
        <v>0</v>
      </c>
      <c r="L259" s="56">
        <f t="shared" si="19"/>
        <v>9461.1</v>
      </c>
      <c r="M259" s="56">
        <f t="shared" si="20"/>
        <v>3085.9022650000002</v>
      </c>
      <c r="N259" s="56">
        <f t="shared" si="21"/>
        <v>518.17499999999995</v>
      </c>
      <c r="O259" s="56">
        <f t="shared" si="22"/>
        <v>2100.8728323699424</v>
      </c>
      <c r="P259" s="56">
        <f t="shared" si="23"/>
        <v>3423.1213872832373</v>
      </c>
    </row>
    <row r="260" spans="2:16" x14ac:dyDescent="0.25">
      <c r="B260" t="s">
        <v>92</v>
      </c>
      <c r="C260" t="s">
        <v>92</v>
      </c>
      <c r="D260">
        <f t="shared" si="18"/>
        <v>42910</v>
      </c>
      <c r="E260">
        <v>429.1</v>
      </c>
      <c r="F260">
        <v>850</v>
      </c>
      <c r="G260">
        <v>350</v>
      </c>
      <c r="H260">
        <v>40</v>
      </c>
      <c r="I260">
        <v>19</v>
      </c>
      <c r="J260">
        <v>235</v>
      </c>
      <c r="K260">
        <v>0</v>
      </c>
      <c r="L260" s="56">
        <f t="shared" si="19"/>
        <v>10083.85</v>
      </c>
      <c r="M260" s="56">
        <f t="shared" si="20"/>
        <v>3326.7246249999998</v>
      </c>
      <c r="N260" s="56">
        <f t="shared" si="21"/>
        <v>575.75</v>
      </c>
      <c r="O260" s="56">
        <f t="shared" si="22"/>
        <v>2090.5491329479769</v>
      </c>
      <c r="P260" s="56">
        <f t="shared" si="23"/>
        <v>3803.4682080924854</v>
      </c>
    </row>
    <row r="261" spans="2:16" x14ac:dyDescent="0.25">
      <c r="B261" t="s">
        <v>347</v>
      </c>
      <c r="C261" t="s">
        <v>347</v>
      </c>
      <c r="D261">
        <f t="shared" ref="D261:D324" si="24">E261*100</f>
        <v>33080</v>
      </c>
      <c r="E261">
        <v>330.8</v>
      </c>
      <c r="F261">
        <v>850</v>
      </c>
      <c r="G261">
        <v>400</v>
      </c>
      <c r="H261">
        <v>25</v>
      </c>
      <c r="I261">
        <v>16</v>
      </c>
      <c r="J261">
        <v>235</v>
      </c>
      <c r="K261">
        <v>0</v>
      </c>
      <c r="L261" s="56">
        <f t="shared" ref="L261:L324" si="25">D261*J261/1000</f>
        <v>7773.8</v>
      </c>
      <c r="M261" s="56">
        <f t="shared" ref="M261:M324" si="26">(G261*H261*(0.5*F261-0.5*H261)+I261*(0.5*F261-H261)*(0.5*F261-H261)*0.5)*2*J261/1000/1000+(2*K261*2*K261-K261^2*3.14)*0.5*(F261-H261-0.5*K261)*J261/1000/1000</f>
        <v>2540.35</v>
      </c>
      <c r="N261" s="56">
        <f t="shared" ref="N261:N324" si="27">H261*0.5*G261*0.5*G261*0.5*4*J261/1000000</f>
        <v>470</v>
      </c>
      <c r="O261" s="56">
        <f t="shared" ref="O261:O324" si="28">I261*(F261-H261)*J261/1.73/1000</f>
        <v>1793.0635838150288</v>
      </c>
      <c r="P261" s="56">
        <f t="shared" ref="P261:P324" si="29">2*H261*G261*J261/1.73/1000</f>
        <v>2716.7630057803467</v>
      </c>
    </row>
    <row r="262" spans="2:16" x14ac:dyDescent="0.25">
      <c r="B262" t="s">
        <v>348</v>
      </c>
      <c r="C262" t="s">
        <v>348</v>
      </c>
      <c r="D262">
        <f t="shared" si="24"/>
        <v>35380</v>
      </c>
      <c r="E262">
        <v>353.8</v>
      </c>
      <c r="F262">
        <v>850</v>
      </c>
      <c r="G262">
        <v>400</v>
      </c>
      <c r="H262">
        <v>28</v>
      </c>
      <c r="I262">
        <v>16</v>
      </c>
      <c r="J262">
        <v>235</v>
      </c>
      <c r="K262">
        <v>0</v>
      </c>
      <c r="L262" s="56">
        <f t="shared" si="25"/>
        <v>8314.2999999999993</v>
      </c>
      <c r="M262" s="56">
        <f t="shared" si="26"/>
        <v>2756.11384</v>
      </c>
      <c r="N262" s="56">
        <f t="shared" si="27"/>
        <v>526.4</v>
      </c>
      <c r="O262" s="56">
        <f t="shared" si="28"/>
        <v>1786.5433526011561</v>
      </c>
      <c r="P262" s="56">
        <f t="shared" si="29"/>
        <v>3042.7745664739882</v>
      </c>
    </row>
    <row r="263" spans="2:16" x14ac:dyDescent="0.25">
      <c r="B263" t="s">
        <v>349</v>
      </c>
      <c r="C263" t="s">
        <v>349</v>
      </c>
      <c r="D263">
        <f t="shared" si="24"/>
        <v>38450</v>
      </c>
      <c r="E263">
        <v>384.5</v>
      </c>
      <c r="F263">
        <v>850</v>
      </c>
      <c r="G263">
        <v>400</v>
      </c>
      <c r="H263">
        <v>32</v>
      </c>
      <c r="I263">
        <v>16</v>
      </c>
      <c r="J263">
        <v>235</v>
      </c>
      <c r="K263">
        <v>0</v>
      </c>
      <c r="L263" s="56">
        <f t="shared" si="25"/>
        <v>9035.75</v>
      </c>
      <c r="M263" s="56">
        <f t="shared" si="26"/>
        <v>3041.2722400000002</v>
      </c>
      <c r="N263" s="56">
        <f t="shared" si="27"/>
        <v>601.6</v>
      </c>
      <c r="O263" s="56">
        <f t="shared" si="28"/>
        <v>1777.849710982659</v>
      </c>
      <c r="P263" s="56">
        <f t="shared" si="29"/>
        <v>3477.4566473988439</v>
      </c>
    </row>
    <row r="264" spans="2:16" x14ac:dyDescent="0.25">
      <c r="B264" t="s">
        <v>350</v>
      </c>
      <c r="C264" t="s">
        <v>350</v>
      </c>
      <c r="D264">
        <f t="shared" si="24"/>
        <v>37760</v>
      </c>
      <c r="E264">
        <v>377.6</v>
      </c>
      <c r="F264">
        <v>850</v>
      </c>
      <c r="G264">
        <v>400</v>
      </c>
      <c r="H264">
        <v>28</v>
      </c>
      <c r="I264">
        <v>19</v>
      </c>
      <c r="J264">
        <v>235</v>
      </c>
      <c r="K264">
        <v>0</v>
      </c>
      <c r="L264" s="56">
        <f t="shared" si="25"/>
        <v>8873.6</v>
      </c>
      <c r="M264" s="56">
        <f t="shared" si="26"/>
        <v>2867.2281849999999</v>
      </c>
      <c r="N264" s="56">
        <f t="shared" si="27"/>
        <v>526.4</v>
      </c>
      <c r="O264" s="56">
        <f t="shared" si="28"/>
        <v>2121.5202312138726</v>
      </c>
      <c r="P264" s="56">
        <f t="shared" si="29"/>
        <v>3042.7745664739882</v>
      </c>
    </row>
    <row r="265" spans="2:16" x14ac:dyDescent="0.25">
      <c r="B265" t="s">
        <v>351</v>
      </c>
      <c r="C265" t="s">
        <v>351</v>
      </c>
      <c r="D265">
        <f t="shared" si="24"/>
        <v>40810</v>
      </c>
      <c r="E265">
        <v>408.1</v>
      </c>
      <c r="F265">
        <v>850</v>
      </c>
      <c r="G265">
        <v>400</v>
      </c>
      <c r="H265">
        <v>32</v>
      </c>
      <c r="I265">
        <v>19</v>
      </c>
      <c r="J265">
        <v>235</v>
      </c>
      <c r="K265">
        <v>0</v>
      </c>
      <c r="L265" s="56">
        <f t="shared" si="25"/>
        <v>9590.35</v>
      </c>
      <c r="M265" s="56">
        <f t="shared" si="26"/>
        <v>3150.1587850000001</v>
      </c>
      <c r="N265" s="56">
        <f t="shared" si="27"/>
        <v>601.6</v>
      </c>
      <c r="O265" s="56">
        <f t="shared" si="28"/>
        <v>2111.1965317919075</v>
      </c>
      <c r="P265" s="56">
        <f t="shared" si="29"/>
        <v>3477.4566473988439</v>
      </c>
    </row>
    <row r="266" spans="2:16" x14ac:dyDescent="0.25">
      <c r="B266" t="s">
        <v>352</v>
      </c>
      <c r="C266" t="s">
        <v>352</v>
      </c>
      <c r="D266">
        <f t="shared" si="24"/>
        <v>43860</v>
      </c>
      <c r="E266">
        <v>438.6</v>
      </c>
      <c r="F266">
        <v>850</v>
      </c>
      <c r="G266">
        <v>400</v>
      </c>
      <c r="H266">
        <v>36</v>
      </c>
      <c r="I266">
        <v>19</v>
      </c>
      <c r="J266">
        <v>235</v>
      </c>
      <c r="K266">
        <v>0</v>
      </c>
      <c r="L266" s="56">
        <f t="shared" si="25"/>
        <v>10307.1</v>
      </c>
      <c r="M266" s="56">
        <f t="shared" si="26"/>
        <v>3430.2242650000003</v>
      </c>
      <c r="N266" s="56">
        <f t="shared" si="27"/>
        <v>676.8</v>
      </c>
      <c r="O266" s="56">
        <f t="shared" si="28"/>
        <v>2100.8728323699424</v>
      </c>
      <c r="P266" s="56">
        <f t="shared" si="29"/>
        <v>3912.1387283236995</v>
      </c>
    </row>
    <row r="267" spans="2:16" x14ac:dyDescent="0.25">
      <c r="B267" t="s">
        <v>93</v>
      </c>
      <c r="C267" t="s">
        <v>93</v>
      </c>
      <c r="D267">
        <f t="shared" si="24"/>
        <v>46910</v>
      </c>
      <c r="E267">
        <v>469.1</v>
      </c>
      <c r="F267">
        <v>850</v>
      </c>
      <c r="G267">
        <v>400</v>
      </c>
      <c r="H267">
        <v>40</v>
      </c>
      <c r="I267">
        <v>19</v>
      </c>
      <c r="J267">
        <v>235</v>
      </c>
      <c r="K267">
        <v>0</v>
      </c>
      <c r="L267" s="56">
        <f t="shared" si="25"/>
        <v>11023.85</v>
      </c>
      <c r="M267" s="56">
        <f t="shared" si="26"/>
        <v>3707.4246250000001</v>
      </c>
      <c r="N267" s="56">
        <f t="shared" si="27"/>
        <v>752</v>
      </c>
      <c r="O267" s="56">
        <f t="shared" si="28"/>
        <v>2090.5491329479769</v>
      </c>
      <c r="P267" s="56">
        <f t="shared" si="29"/>
        <v>4346.8208092485547</v>
      </c>
    </row>
    <row r="268" spans="2:16" x14ac:dyDescent="0.25">
      <c r="B268" t="s">
        <v>353</v>
      </c>
      <c r="C268" t="s">
        <v>353</v>
      </c>
      <c r="D268">
        <f t="shared" si="24"/>
        <v>26689.999999999996</v>
      </c>
      <c r="E268">
        <v>266.89999999999998</v>
      </c>
      <c r="F268">
        <v>890</v>
      </c>
      <c r="G268">
        <v>299</v>
      </c>
      <c r="H268">
        <v>23</v>
      </c>
      <c r="I268">
        <v>15</v>
      </c>
      <c r="J268">
        <v>235</v>
      </c>
      <c r="K268">
        <v>0</v>
      </c>
      <c r="L268" s="56">
        <f t="shared" si="25"/>
        <v>6272.1499999999987</v>
      </c>
      <c r="M268" s="56">
        <f t="shared" si="26"/>
        <v>2028.9004650000002</v>
      </c>
      <c r="N268" s="56">
        <f t="shared" si="27"/>
        <v>241.60620249999999</v>
      </c>
      <c r="O268" s="56">
        <f t="shared" si="28"/>
        <v>1766.5751445086705</v>
      </c>
      <c r="P268" s="56">
        <f t="shared" si="29"/>
        <v>1868.3179190751443</v>
      </c>
    </row>
    <row r="269" spans="2:16" x14ac:dyDescent="0.25">
      <c r="B269" t="s">
        <v>354</v>
      </c>
      <c r="C269" t="s">
        <v>354</v>
      </c>
      <c r="D269">
        <f t="shared" si="24"/>
        <v>23570</v>
      </c>
      <c r="E269">
        <v>235.7</v>
      </c>
      <c r="F269">
        <v>900</v>
      </c>
      <c r="G269">
        <v>250</v>
      </c>
      <c r="H269">
        <v>19</v>
      </c>
      <c r="I269">
        <v>16</v>
      </c>
      <c r="J269">
        <v>235</v>
      </c>
      <c r="K269">
        <v>0</v>
      </c>
      <c r="L269" s="56">
        <f t="shared" si="25"/>
        <v>5538.95</v>
      </c>
      <c r="M269" s="56">
        <f t="shared" si="26"/>
        <v>1681.87761</v>
      </c>
      <c r="N269" s="56">
        <f t="shared" si="27"/>
        <v>139.53125</v>
      </c>
      <c r="O269" s="56">
        <f t="shared" si="28"/>
        <v>1914.7745664739884</v>
      </c>
      <c r="P269" s="56">
        <f t="shared" si="29"/>
        <v>1290.4624277456646</v>
      </c>
    </row>
    <row r="270" spans="2:16" x14ac:dyDescent="0.25">
      <c r="B270" t="s">
        <v>355</v>
      </c>
      <c r="C270" t="s">
        <v>355</v>
      </c>
      <c r="D270">
        <f t="shared" si="24"/>
        <v>24970</v>
      </c>
      <c r="E270">
        <v>249.7</v>
      </c>
      <c r="F270">
        <v>900</v>
      </c>
      <c r="G270">
        <v>250</v>
      </c>
      <c r="H270">
        <v>22</v>
      </c>
      <c r="I270">
        <v>16</v>
      </c>
      <c r="J270">
        <v>235</v>
      </c>
      <c r="K270">
        <v>0</v>
      </c>
      <c r="L270" s="56">
        <f t="shared" si="25"/>
        <v>5867.95</v>
      </c>
      <c r="M270" s="56">
        <f t="shared" si="26"/>
        <v>1823.5868400000002</v>
      </c>
      <c r="N270" s="56">
        <f t="shared" si="27"/>
        <v>161.5625</v>
      </c>
      <c r="O270" s="56">
        <f t="shared" si="28"/>
        <v>1908.2543352601156</v>
      </c>
      <c r="P270" s="56">
        <f t="shared" si="29"/>
        <v>1494.2196531791908</v>
      </c>
    </row>
    <row r="271" spans="2:16" x14ac:dyDescent="0.25">
      <c r="B271" t="s">
        <v>356</v>
      </c>
      <c r="C271" t="s">
        <v>356</v>
      </c>
      <c r="D271">
        <f t="shared" si="24"/>
        <v>26380</v>
      </c>
      <c r="E271">
        <v>263.8</v>
      </c>
      <c r="F271">
        <v>900</v>
      </c>
      <c r="G271">
        <v>250</v>
      </c>
      <c r="H271">
        <v>25</v>
      </c>
      <c r="I271">
        <v>16</v>
      </c>
      <c r="J271">
        <v>235</v>
      </c>
      <c r="K271">
        <v>0</v>
      </c>
      <c r="L271" s="56">
        <f t="shared" si="25"/>
        <v>6199.3</v>
      </c>
      <c r="M271" s="56">
        <f t="shared" si="26"/>
        <v>1964.3062500000001</v>
      </c>
      <c r="N271" s="56">
        <f t="shared" si="27"/>
        <v>183.59375</v>
      </c>
      <c r="O271" s="56">
        <f t="shared" si="28"/>
        <v>1901.7341040462427</v>
      </c>
      <c r="P271" s="56">
        <f t="shared" si="29"/>
        <v>1697.9768786127167</v>
      </c>
    </row>
    <row r="272" spans="2:16" x14ac:dyDescent="0.25">
      <c r="B272" t="s">
        <v>357</v>
      </c>
      <c r="C272" t="s">
        <v>357</v>
      </c>
      <c r="D272">
        <f t="shared" si="24"/>
        <v>27780</v>
      </c>
      <c r="E272">
        <v>277.8</v>
      </c>
      <c r="F272">
        <v>900</v>
      </c>
      <c r="G272">
        <v>250</v>
      </c>
      <c r="H272">
        <v>28</v>
      </c>
      <c r="I272">
        <v>16</v>
      </c>
      <c r="J272">
        <v>235</v>
      </c>
      <c r="K272">
        <v>0</v>
      </c>
      <c r="L272" s="56">
        <f t="shared" si="25"/>
        <v>6528.3</v>
      </c>
      <c r="M272" s="56">
        <f t="shared" si="26"/>
        <v>2104.03584</v>
      </c>
      <c r="N272" s="56">
        <f t="shared" si="27"/>
        <v>205.625</v>
      </c>
      <c r="O272" s="56">
        <f t="shared" si="28"/>
        <v>1895.21387283237</v>
      </c>
      <c r="P272" s="56">
        <f t="shared" si="29"/>
        <v>1901.7341040462427</v>
      </c>
    </row>
    <row r="273" spans="2:16" x14ac:dyDescent="0.25">
      <c r="B273" t="s">
        <v>358</v>
      </c>
      <c r="C273" t="s">
        <v>358</v>
      </c>
      <c r="D273">
        <f t="shared" si="24"/>
        <v>25470</v>
      </c>
      <c r="E273">
        <v>254.7</v>
      </c>
      <c r="F273">
        <v>900</v>
      </c>
      <c r="G273">
        <v>300</v>
      </c>
      <c r="H273">
        <v>19</v>
      </c>
      <c r="I273">
        <v>16</v>
      </c>
      <c r="J273">
        <v>235</v>
      </c>
      <c r="K273">
        <v>0</v>
      </c>
      <c r="L273" s="56">
        <f t="shared" si="25"/>
        <v>5985.45</v>
      </c>
      <c r="M273" s="56">
        <f t="shared" si="26"/>
        <v>1878.56086</v>
      </c>
      <c r="N273" s="56">
        <f t="shared" si="27"/>
        <v>200.92500000000001</v>
      </c>
      <c r="O273" s="56">
        <f t="shared" si="28"/>
        <v>1914.7745664739884</v>
      </c>
      <c r="P273" s="56">
        <f t="shared" si="29"/>
        <v>1548.5549132947979</v>
      </c>
    </row>
    <row r="274" spans="2:16" x14ac:dyDescent="0.25">
      <c r="B274" t="s">
        <v>359</v>
      </c>
      <c r="C274" t="s">
        <v>359</v>
      </c>
      <c r="D274">
        <f t="shared" si="24"/>
        <v>27170</v>
      </c>
      <c r="E274">
        <v>271.7</v>
      </c>
      <c r="F274">
        <v>900</v>
      </c>
      <c r="G274">
        <v>300</v>
      </c>
      <c r="H274">
        <v>22</v>
      </c>
      <c r="I274">
        <v>16</v>
      </c>
      <c r="J274">
        <v>235</v>
      </c>
      <c r="K274">
        <v>0</v>
      </c>
      <c r="L274" s="56">
        <f t="shared" si="25"/>
        <v>6384.95</v>
      </c>
      <c r="M274" s="56">
        <f t="shared" si="26"/>
        <v>2050.5498400000001</v>
      </c>
      <c r="N274" s="56">
        <f t="shared" si="27"/>
        <v>232.65</v>
      </c>
      <c r="O274" s="56">
        <f t="shared" si="28"/>
        <v>1908.2543352601156</v>
      </c>
      <c r="P274" s="56">
        <f t="shared" si="29"/>
        <v>1793.0635838150288</v>
      </c>
    </row>
    <row r="275" spans="2:16" x14ac:dyDescent="0.25">
      <c r="B275" t="s">
        <v>360</v>
      </c>
      <c r="C275" t="s">
        <v>360</v>
      </c>
      <c r="D275">
        <f t="shared" si="24"/>
        <v>28880</v>
      </c>
      <c r="E275">
        <v>288.8</v>
      </c>
      <c r="F275">
        <v>900</v>
      </c>
      <c r="G275">
        <v>300</v>
      </c>
      <c r="H275">
        <v>25</v>
      </c>
      <c r="I275">
        <v>16</v>
      </c>
      <c r="J275">
        <v>235</v>
      </c>
      <c r="K275">
        <v>0</v>
      </c>
      <c r="L275" s="56">
        <f t="shared" si="25"/>
        <v>6786.8</v>
      </c>
      <c r="M275" s="56">
        <f t="shared" si="26"/>
        <v>2221.3375000000001</v>
      </c>
      <c r="N275" s="56">
        <f t="shared" si="27"/>
        <v>264.375</v>
      </c>
      <c r="O275" s="56">
        <f t="shared" si="28"/>
        <v>1901.7341040462427</v>
      </c>
      <c r="P275" s="56">
        <f t="shared" si="29"/>
        <v>2037.5722543352601</v>
      </c>
    </row>
    <row r="276" spans="2:16" x14ac:dyDescent="0.25">
      <c r="B276" t="s">
        <v>361</v>
      </c>
      <c r="C276" t="s">
        <v>361</v>
      </c>
      <c r="D276">
        <f t="shared" si="24"/>
        <v>30580</v>
      </c>
      <c r="E276">
        <v>305.8</v>
      </c>
      <c r="F276">
        <v>900</v>
      </c>
      <c r="G276">
        <v>300</v>
      </c>
      <c r="H276">
        <v>28</v>
      </c>
      <c r="I276">
        <v>16</v>
      </c>
      <c r="J276">
        <v>235</v>
      </c>
      <c r="K276">
        <v>0</v>
      </c>
      <c r="L276" s="56">
        <f t="shared" si="25"/>
        <v>7186.3</v>
      </c>
      <c r="M276" s="56">
        <f t="shared" si="26"/>
        <v>2390.9238399999999</v>
      </c>
      <c r="N276" s="56">
        <f t="shared" si="27"/>
        <v>296.10000000000002</v>
      </c>
      <c r="O276" s="56">
        <f t="shared" si="28"/>
        <v>1895.21387283237</v>
      </c>
      <c r="P276" s="56">
        <f t="shared" si="29"/>
        <v>2282.080924855491</v>
      </c>
    </row>
    <row r="277" spans="2:16" x14ac:dyDescent="0.25">
      <c r="B277" t="s">
        <v>75</v>
      </c>
      <c r="C277" t="s">
        <v>75</v>
      </c>
      <c r="D277">
        <f t="shared" si="24"/>
        <v>32850</v>
      </c>
      <c r="E277">
        <v>328.5</v>
      </c>
      <c r="F277">
        <v>900</v>
      </c>
      <c r="G277">
        <v>300</v>
      </c>
      <c r="H277">
        <v>32</v>
      </c>
      <c r="I277">
        <v>16</v>
      </c>
      <c r="J277">
        <v>235</v>
      </c>
      <c r="K277">
        <v>0</v>
      </c>
      <c r="L277" s="56">
        <f t="shared" si="25"/>
        <v>7719.75</v>
      </c>
      <c r="M277" s="56">
        <f t="shared" si="26"/>
        <v>2615.1702400000004</v>
      </c>
      <c r="N277" s="56">
        <f t="shared" si="27"/>
        <v>338.4</v>
      </c>
      <c r="O277" s="56">
        <f t="shared" si="28"/>
        <v>1886.5202312138729</v>
      </c>
      <c r="P277" s="56">
        <f t="shared" si="29"/>
        <v>2608.092485549133</v>
      </c>
    </row>
    <row r="278" spans="2:16" x14ac:dyDescent="0.25">
      <c r="B278" t="s">
        <v>362</v>
      </c>
      <c r="C278" t="s">
        <v>362</v>
      </c>
      <c r="D278">
        <f t="shared" si="24"/>
        <v>29739.999999999996</v>
      </c>
      <c r="E278">
        <v>297.39999999999998</v>
      </c>
      <c r="F278">
        <v>900</v>
      </c>
      <c r="G278">
        <v>300</v>
      </c>
      <c r="H278">
        <v>22</v>
      </c>
      <c r="I278">
        <v>19</v>
      </c>
      <c r="J278">
        <v>235</v>
      </c>
      <c r="K278">
        <v>0</v>
      </c>
      <c r="L278" s="56">
        <f t="shared" si="25"/>
        <v>6988.8999999999987</v>
      </c>
      <c r="M278" s="56">
        <f t="shared" si="26"/>
        <v>2179.6945599999999</v>
      </c>
      <c r="N278" s="56">
        <f t="shared" si="27"/>
        <v>232.65</v>
      </c>
      <c r="O278" s="56">
        <f t="shared" si="28"/>
        <v>2266.0520231213873</v>
      </c>
      <c r="P278" s="56">
        <f t="shared" si="29"/>
        <v>1793.0635838150288</v>
      </c>
    </row>
    <row r="279" spans="2:16" x14ac:dyDescent="0.25">
      <c r="B279" t="s">
        <v>363</v>
      </c>
      <c r="C279" t="s">
        <v>363</v>
      </c>
      <c r="D279">
        <f t="shared" si="24"/>
        <v>31430</v>
      </c>
      <c r="E279">
        <v>314.3</v>
      </c>
      <c r="F279">
        <v>900</v>
      </c>
      <c r="G279">
        <v>300</v>
      </c>
      <c r="H279">
        <v>25</v>
      </c>
      <c r="I279">
        <v>19</v>
      </c>
      <c r="J279">
        <v>235</v>
      </c>
      <c r="K279">
        <v>0</v>
      </c>
      <c r="L279" s="56">
        <f t="shared" si="25"/>
        <v>7386.05</v>
      </c>
      <c r="M279" s="56">
        <f t="shared" si="26"/>
        <v>2348.6781249999999</v>
      </c>
      <c r="N279" s="56">
        <f t="shared" si="27"/>
        <v>264.375</v>
      </c>
      <c r="O279" s="56">
        <f t="shared" si="28"/>
        <v>2258.3092485549132</v>
      </c>
      <c r="P279" s="56">
        <f t="shared" si="29"/>
        <v>2037.5722543352601</v>
      </c>
    </row>
    <row r="280" spans="2:16" x14ac:dyDescent="0.25">
      <c r="B280" t="s">
        <v>364</v>
      </c>
      <c r="C280" t="s">
        <v>364</v>
      </c>
      <c r="D280">
        <f t="shared" si="24"/>
        <v>33110</v>
      </c>
      <c r="E280">
        <v>331.1</v>
      </c>
      <c r="F280">
        <v>900</v>
      </c>
      <c r="G280">
        <v>300</v>
      </c>
      <c r="H280">
        <v>28</v>
      </c>
      <c r="I280">
        <v>19</v>
      </c>
      <c r="J280">
        <v>235</v>
      </c>
      <c r="K280">
        <v>0</v>
      </c>
      <c r="L280" s="56">
        <f t="shared" si="25"/>
        <v>7780.85</v>
      </c>
      <c r="M280" s="56">
        <f t="shared" si="26"/>
        <v>2516.4730600000003</v>
      </c>
      <c r="N280" s="56">
        <f t="shared" si="27"/>
        <v>296.10000000000002</v>
      </c>
      <c r="O280" s="56">
        <f t="shared" si="28"/>
        <v>2250.5664739884396</v>
      </c>
      <c r="P280" s="56">
        <f t="shared" si="29"/>
        <v>2282.080924855491</v>
      </c>
    </row>
    <row r="281" spans="2:16" x14ac:dyDescent="0.25">
      <c r="B281" t="s">
        <v>84</v>
      </c>
      <c r="C281" t="s">
        <v>84</v>
      </c>
      <c r="D281">
        <f t="shared" si="24"/>
        <v>35360</v>
      </c>
      <c r="E281">
        <v>353.6</v>
      </c>
      <c r="F281">
        <v>900</v>
      </c>
      <c r="G281">
        <v>300</v>
      </c>
      <c r="H281">
        <v>32</v>
      </c>
      <c r="I281">
        <v>19</v>
      </c>
      <c r="J281">
        <v>235</v>
      </c>
      <c r="K281">
        <v>0</v>
      </c>
      <c r="L281" s="56">
        <f t="shared" si="25"/>
        <v>8309.6</v>
      </c>
      <c r="M281" s="56">
        <f t="shared" si="26"/>
        <v>2738.3506600000001</v>
      </c>
      <c r="N281" s="56">
        <f t="shared" si="27"/>
        <v>338.4</v>
      </c>
      <c r="O281" s="56">
        <f t="shared" si="28"/>
        <v>2240.2427745664741</v>
      </c>
      <c r="P281" s="56">
        <f t="shared" si="29"/>
        <v>2608.092485549133</v>
      </c>
    </row>
    <row r="282" spans="2:16" x14ac:dyDescent="0.25">
      <c r="B282" t="s">
        <v>365</v>
      </c>
      <c r="C282" t="s">
        <v>365</v>
      </c>
      <c r="D282">
        <f t="shared" si="24"/>
        <v>31380</v>
      </c>
      <c r="E282">
        <v>313.8</v>
      </c>
      <c r="F282">
        <v>900</v>
      </c>
      <c r="G282">
        <v>350</v>
      </c>
      <c r="H282">
        <v>25</v>
      </c>
      <c r="I282">
        <v>16</v>
      </c>
      <c r="J282">
        <v>235</v>
      </c>
      <c r="K282">
        <v>0</v>
      </c>
      <c r="L282" s="56">
        <f t="shared" si="25"/>
        <v>7374.3</v>
      </c>
      <c r="M282" s="56">
        <f t="shared" si="26"/>
        <v>2478.3687500000001</v>
      </c>
      <c r="N282" s="56">
        <f t="shared" si="27"/>
        <v>359.84375</v>
      </c>
      <c r="O282" s="56">
        <f t="shared" si="28"/>
        <v>1901.7341040462427</v>
      </c>
      <c r="P282" s="56">
        <f t="shared" si="29"/>
        <v>2377.1676300578033</v>
      </c>
    </row>
    <row r="283" spans="2:16" x14ac:dyDescent="0.25">
      <c r="B283" t="s">
        <v>366</v>
      </c>
      <c r="C283" t="s">
        <v>366</v>
      </c>
      <c r="D283">
        <f t="shared" si="24"/>
        <v>33380</v>
      </c>
      <c r="E283">
        <v>333.8</v>
      </c>
      <c r="F283">
        <v>900</v>
      </c>
      <c r="G283">
        <v>350</v>
      </c>
      <c r="H283">
        <v>28</v>
      </c>
      <c r="I283">
        <v>16</v>
      </c>
      <c r="J283">
        <v>235</v>
      </c>
      <c r="K283">
        <v>0</v>
      </c>
      <c r="L283" s="56">
        <f t="shared" si="25"/>
        <v>7844.3</v>
      </c>
      <c r="M283" s="56">
        <f t="shared" si="26"/>
        <v>2677.8118399999998</v>
      </c>
      <c r="N283" s="56">
        <f t="shared" si="27"/>
        <v>403.02499999999998</v>
      </c>
      <c r="O283" s="56">
        <f t="shared" si="28"/>
        <v>1895.21387283237</v>
      </c>
      <c r="P283" s="56">
        <f t="shared" si="29"/>
        <v>2662.4277456647401</v>
      </c>
    </row>
    <row r="284" spans="2:16" x14ac:dyDescent="0.25">
      <c r="B284" t="s">
        <v>367</v>
      </c>
      <c r="C284" t="s">
        <v>367</v>
      </c>
      <c r="D284">
        <f t="shared" si="24"/>
        <v>36050</v>
      </c>
      <c r="E284">
        <v>360.5</v>
      </c>
      <c r="F284">
        <v>900</v>
      </c>
      <c r="G284">
        <v>350</v>
      </c>
      <c r="H284">
        <v>32</v>
      </c>
      <c r="I284">
        <v>16</v>
      </c>
      <c r="J284">
        <v>235</v>
      </c>
      <c r="K284">
        <v>0</v>
      </c>
      <c r="L284" s="56">
        <f t="shared" si="25"/>
        <v>8471.75</v>
      </c>
      <c r="M284" s="56">
        <f t="shared" si="26"/>
        <v>2941.5382400000003</v>
      </c>
      <c r="N284" s="56">
        <f t="shared" si="27"/>
        <v>460.6</v>
      </c>
      <c r="O284" s="56">
        <f t="shared" si="28"/>
        <v>1886.5202312138729</v>
      </c>
      <c r="P284" s="56">
        <f t="shared" si="29"/>
        <v>3042.7745664739882</v>
      </c>
    </row>
    <row r="285" spans="2:16" x14ac:dyDescent="0.25">
      <c r="B285" t="s">
        <v>368</v>
      </c>
      <c r="C285" t="s">
        <v>368</v>
      </c>
      <c r="D285">
        <f t="shared" si="24"/>
        <v>33930</v>
      </c>
      <c r="E285">
        <v>339.3</v>
      </c>
      <c r="F285">
        <v>900</v>
      </c>
      <c r="G285">
        <v>350</v>
      </c>
      <c r="H285">
        <v>25</v>
      </c>
      <c r="I285">
        <v>19</v>
      </c>
      <c r="J285">
        <v>235</v>
      </c>
      <c r="K285">
        <v>0</v>
      </c>
      <c r="L285" s="56">
        <f t="shared" si="25"/>
        <v>7973.55</v>
      </c>
      <c r="M285" s="56">
        <f t="shared" si="26"/>
        <v>2605.7093749999999</v>
      </c>
      <c r="N285" s="56">
        <f t="shared" si="27"/>
        <v>359.84375</v>
      </c>
      <c r="O285" s="56">
        <f t="shared" si="28"/>
        <v>2258.3092485549132</v>
      </c>
      <c r="P285" s="56">
        <f t="shared" si="29"/>
        <v>2377.1676300578033</v>
      </c>
    </row>
    <row r="286" spans="2:16" x14ac:dyDescent="0.25">
      <c r="B286" t="s">
        <v>369</v>
      </c>
      <c r="C286" t="s">
        <v>369</v>
      </c>
      <c r="D286">
        <f t="shared" si="24"/>
        <v>35910</v>
      </c>
      <c r="E286">
        <v>359.1</v>
      </c>
      <c r="F286">
        <v>900</v>
      </c>
      <c r="G286">
        <v>350</v>
      </c>
      <c r="H286">
        <v>28</v>
      </c>
      <c r="I286">
        <v>19</v>
      </c>
      <c r="J286">
        <v>235</v>
      </c>
      <c r="K286">
        <v>0</v>
      </c>
      <c r="L286" s="56">
        <f t="shared" si="25"/>
        <v>8438.85</v>
      </c>
      <c r="M286" s="56">
        <f t="shared" si="26"/>
        <v>2803.3610600000002</v>
      </c>
      <c r="N286" s="56">
        <f t="shared" si="27"/>
        <v>403.02499999999998</v>
      </c>
      <c r="O286" s="56">
        <f t="shared" si="28"/>
        <v>2250.5664739884396</v>
      </c>
      <c r="P286" s="56">
        <f t="shared" si="29"/>
        <v>2662.4277456647401</v>
      </c>
    </row>
    <row r="287" spans="2:16" x14ac:dyDescent="0.25">
      <c r="B287" t="s">
        <v>370</v>
      </c>
      <c r="C287" t="s">
        <v>370</v>
      </c>
      <c r="D287">
        <f t="shared" si="24"/>
        <v>38560</v>
      </c>
      <c r="E287">
        <v>385.6</v>
      </c>
      <c r="F287">
        <v>900</v>
      </c>
      <c r="G287">
        <v>350</v>
      </c>
      <c r="H287">
        <v>32</v>
      </c>
      <c r="I287">
        <v>19</v>
      </c>
      <c r="J287">
        <v>235</v>
      </c>
      <c r="K287">
        <v>0</v>
      </c>
      <c r="L287" s="56">
        <f t="shared" si="25"/>
        <v>9061.6</v>
      </c>
      <c r="M287" s="56">
        <f t="shared" si="26"/>
        <v>3064.71866</v>
      </c>
      <c r="N287" s="56">
        <f t="shared" si="27"/>
        <v>460.6</v>
      </c>
      <c r="O287" s="56">
        <f t="shared" si="28"/>
        <v>2240.2427745664741</v>
      </c>
      <c r="P287" s="56">
        <f t="shared" si="29"/>
        <v>3042.7745664739882</v>
      </c>
    </row>
    <row r="288" spans="2:16" x14ac:dyDescent="0.25">
      <c r="B288" t="s">
        <v>371</v>
      </c>
      <c r="C288" t="s">
        <v>371</v>
      </c>
      <c r="D288">
        <f t="shared" si="24"/>
        <v>41210</v>
      </c>
      <c r="E288">
        <v>412.1</v>
      </c>
      <c r="F288">
        <v>900</v>
      </c>
      <c r="G288">
        <v>350</v>
      </c>
      <c r="H288">
        <v>36</v>
      </c>
      <c r="I288">
        <v>19</v>
      </c>
      <c r="J288">
        <v>235</v>
      </c>
      <c r="K288">
        <v>0</v>
      </c>
      <c r="L288" s="56">
        <f t="shared" si="25"/>
        <v>9684.35</v>
      </c>
      <c r="M288" s="56">
        <f t="shared" si="26"/>
        <v>3323.5871400000001</v>
      </c>
      <c r="N288" s="56">
        <f t="shared" si="27"/>
        <v>518.17499999999995</v>
      </c>
      <c r="O288" s="56">
        <f t="shared" si="28"/>
        <v>2229.919075144509</v>
      </c>
      <c r="P288" s="56">
        <f t="shared" si="29"/>
        <v>3423.1213872832373</v>
      </c>
    </row>
    <row r="289" spans="2:16" x14ac:dyDescent="0.25">
      <c r="B289" t="s">
        <v>94</v>
      </c>
      <c r="C289" t="s">
        <v>94</v>
      </c>
      <c r="D289">
        <f t="shared" si="24"/>
        <v>43860</v>
      </c>
      <c r="E289">
        <v>438.6</v>
      </c>
      <c r="F289">
        <v>900</v>
      </c>
      <c r="G289">
        <v>350</v>
      </c>
      <c r="H289">
        <v>40</v>
      </c>
      <c r="I289">
        <v>19</v>
      </c>
      <c r="J289">
        <v>235</v>
      </c>
      <c r="K289">
        <v>0</v>
      </c>
      <c r="L289" s="56">
        <f t="shared" si="25"/>
        <v>10307.1</v>
      </c>
      <c r="M289" s="56">
        <f t="shared" si="26"/>
        <v>3579.9665</v>
      </c>
      <c r="N289" s="56">
        <f t="shared" si="27"/>
        <v>575.75</v>
      </c>
      <c r="O289" s="56">
        <f t="shared" si="28"/>
        <v>2219.5953757225434</v>
      </c>
      <c r="P289" s="56">
        <f t="shared" si="29"/>
        <v>3803.4682080924854</v>
      </c>
    </row>
    <row r="290" spans="2:16" x14ac:dyDescent="0.25">
      <c r="B290" t="s">
        <v>372</v>
      </c>
      <c r="C290" t="s">
        <v>372</v>
      </c>
      <c r="D290">
        <f t="shared" si="24"/>
        <v>33880</v>
      </c>
      <c r="E290">
        <v>338.8</v>
      </c>
      <c r="F290">
        <v>900</v>
      </c>
      <c r="G290">
        <v>400</v>
      </c>
      <c r="H290">
        <v>25</v>
      </c>
      <c r="I290">
        <v>16</v>
      </c>
      <c r="J290">
        <v>235</v>
      </c>
      <c r="K290">
        <v>0</v>
      </c>
      <c r="L290" s="56">
        <f t="shared" si="25"/>
        <v>7961.8</v>
      </c>
      <c r="M290" s="56">
        <f t="shared" si="26"/>
        <v>2735.4</v>
      </c>
      <c r="N290" s="56">
        <f t="shared" si="27"/>
        <v>470</v>
      </c>
      <c r="O290" s="56">
        <f t="shared" si="28"/>
        <v>1901.7341040462427</v>
      </c>
      <c r="P290" s="56">
        <f t="shared" si="29"/>
        <v>2716.7630057803467</v>
      </c>
    </row>
    <row r="291" spans="2:16" x14ac:dyDescent="0.25">
      <c r="B291" t="s">
        <v>373</v>
      </c>
      <c r="C291" t="s">
        <v>373</v>
      </c>
      <c r="D291">
        <f t="shared" si="24"/>
        <v>36180</v>
      </c>
      <c r="E291">
        <v>361.8</v>
      </c>
      <c r="F291">
        <v>900</v>
      </c>
      <c r="G291">
        <v>400</v>
      </c>
      <c r="H291">
        <v>28</v>
      </c>
      <c r="I291">
        <v>16</v>
      </c>
      <c r="J291">
        <v>235</v>
      </c>
      <c r="K291">
        <v>0</v>
      </c>
      <c r="L291" s="56">
        <f t="shared" si="25"/>
        <v>8502.2999999999993</v>
      </c>
      <c r="M291" s="56">
        <f t="shared" si="26"/>
        <v>2964.6998399999998</v>
      </c>
      <c r="N291" s="56">
        <f t="shared" si="27"/>
        <v>526.4</v>
      </c>
      <c r="O291" s="56">
        <f t="shared" si="28"/>
        <v>1895.21387283237</v>
      </c>
      <c r="P291" s="56">
        <f t="shared" si="29"/>
        <v>3042.7745664739882</v>
      </c>
    </row>
    <row r="292" spans="2:16" x14ac:dyDescent="0.25">
      <c r="B292" t="s">
        <v>374</v>
      </c>
      <c r="C292" t="s">
        <v>374</v>
      </c>
      <c r="D292">
        <f t="shared" si="24"/>
        <v>39250</v>
      </c>
      <c r="E292">
        <v>392.5</v>
      </c>
      <c r="F292">
        <v>900</v>
      </c>
      <c r="G292">
        <v>400</v>
      </c>
      <c r="H292">
        <v>32</v>
      </c>
      <c r="I292">
        <v>16</v>
      </c>
      <c r="J292">
        <v>235</v>
      </c>
      <c r="K292">
        <v>0</v>
      </c>
      <c r="L292" s="56">
        <f t="shared" si="25"/>
        <v>9223.75</v>
      </c>
      <c r="M292" s="56">
        <f t="shared" si="26"/>
        <v>3267.9062400000003</v>
      </c>
      <c r="N292" s="56">
        <f t="shared" si="27"/>
        <v>601.6</v>
      </c>
      <c r="O292" s="56">
        <f t="shared" si="28"/>
        <v>1886.5202312138729</v>
      </c>
      <c r="P292" s="56">
        <f t="shared" si="29"/>
        <v>3477.4566473988439</v>
      </c>
    </row>
    <row r="293" spans="2:16" x14ac:dyDescent="0.25">
      <c r="B293" t="s">
        <v>375</v>
      </c>
      <c r="C293" t="s">
        <v>375</v>
      </c>
      <c r="D293">
        <f t="shared" si="24"/>
        <v>38710</v>
      </c>
      <c r="E293">
        <v>387.1</v>
      </c>
      <c r="F293">
        <v>900</v>
      </c>
      <c r="G293">
        <v>400</v>
      </c>
      <c r="H293">
        <v>28</v>
      </c>
      <c r="I293">
        <v>19</v>
      </c>
      <c r="J293">
        <v>235</v>
      </c>
      <c r="K293">
        <v>0</v>
      </c>
      <c r="L293" s="56">
        <f t="shared" si="25"/>
        <v>9096.85</v>
      </c>
      <c r="M293" s="56">
        <f t="shared" si="26"/>
        <v>3090.2490600000001</v>
      </c>
      <c r="N293" s="56">
        <f t="shared" si="27"/>
        <v>526.4</v>
      </c>
      <c r="O293" s="56">
        <f t="shared" si="28"/>
        <v>2250.5664739884396</v>
      </c>
      <c r="P293" s="56">
        <f t="shared" si="29"/>
        <v>3042.7745664739882</v>
      </c>
    </row>
    <row r="294" spans="2:16" x14ac:dyDescent="0.25">
      <c r="B294" t="s">
        <v>376</v>
      </c>
      <c r="C294" t="s">
        <v>376</v>
      </c>
      <c r="D294">
        <f t="shared" si="24"/>
        <v>41760</v>
      </c>
      <c r="E294">
        <v>417.6</v>
      </c>
      <c r="F294">
        <v>900</v>
      </c>
      <c r="G294">
        <v>400</v>
      </c>
      <c r="H294">
        <v>32</v>
      </c>
      <c r="I294">
        <v>19</v>
      </c>
      <c r="J294">
        <v>235</v>
      </c>
      <c r="K294">
        <v>0</v>
      </c>
      <c r="L294" s="56">
        <f t="shared" si="25"/>
        <v>9813.6</v>
      </c>
      <c r="M294" s="56">
        <f t="shared" si="26"/>
        <v>3391.0866599999999</v>
      </c>
      <c r="N294" s="56">
        <f t="shared" si="27"/>
        <v>601.6</v>
      </c>
      <c r="O294" s="56">
        <f t="shared" si="28"/>
        <v>2240.2427745664741</v>
      </c>
      <c r="P294" s="56">
        <f t="shared" si="29"/>
        <v>3477.4566473988439</v>
      </c>
    </row>
    <row r="295" spans="2:16" x14ac:dyDescent="0.25">
      <c r="B295" t="s">
        <v>377</v>
      </c>
      <c r="C295" t="s">
        <v>377</v>
      </c>
      <c r="D295">
        <f t="shared" si="24"/>
        <v>44810</v>
      </c>
      <c r="E295">
        <v>448.1</v>
      </c>
      <c r="F295">
        <v>900</v>
      </c>
      <c r="G295">
        <v>400</v>
      </c>
      <c r="H295">
        <v>36</v>
      </c>
      <c r="I295">
        <v>19</v>
      </c>
      <c r="J295">
        <v>235</v>
      </c>
      <c r="K295">
        <v>0</v>
      </c>
      <c r="L295" s="56">
        <f t="shared" si="25"/>
        <v>10530.35</v>
      </c>
      <c r="M295" s="56">
        <f t="shared" si="26"/>
        <v>3689.0591400000003</v>
      </c>
      <c r="N295" s="56">
        <f t="shared" si="27"/>
        <v>676.8</v>
      </c>
      <c r="O295" s="56">
        <f t="shared" si="28"/>
        <v>2229.919075144509</v>
      </c>
      <c r="P295" s="56">
        <f t="shared" si="29"/>
        <v>3912.1387283236995</v>
      </c>
    </row>
    <row r="296" spans="2:16" x14ac:dyDescent="0.25">
      <c r="B296" t="s">
        <v>95</v>
      </c>
      <c r="C296" t="s">
        <v>95</v>
      </c>
      <c r="D296">
        <f t="shared" si="24"/>
        <v>47860</v>
      </c>
      <c r="E296">
        <v>478.6</v>
      </c>
      <c r="F296">
        <v>900</v>
      </c>
      <c r="G296">
        <v>400</v>
      </c>
      <c r="H296">
        <v>40</v>
      </c>
      <c r="I296">
        <v>19</v>
      </c>
      <c r="J296">
        <v>235</v>
      </c>
      <c r="K296">
        <v>0</v>
      </c>
      <c r="L296" s="56">
        <f t="shared" si="25"/>
        <v>11247.1</v>
      </c>
      <c r="M296" s="56">
        <f t="shared" si="26"/>
        <v>3984.1664999999998</v>
      </c>
      <c r="N296" s="56">
        <f t="shared" si="27"/>
        <v>752</v>
      </c>
      <c r="O296" s="56">
        <f t="shared" si="28"/>
        <v>2219.5953757225434</v>
      </c>
      <c r="P296" s="56">
        <f t="shared" si="29"/>
        <v>4346.8208092485547</v>
      </c>
    </row>
    <row r="297" spans="2:16" x14ac:dyDescent="0.25">
      <c r="B297" t="s">
        <v>378</v>
      </c>
      <c r="C297" t="s">
        <v>378</v>
      </c>
      <c r="D297">
        <f t="shared" si="24"/>
        <v>36010</v>
      </c>
      <c r="E297">
        <v>360.1</v>
      </c>
      <c r="F297">
        <v>912</v>
      </c>
      <c r="G297">
        <v>302</v>
      </c>
      <c r="H297">
        <v>34</v>
      </c>
      <c r="I297">
        <v>18</v>
      </c>
      <c r="J297">
        <v>235</v>
      </c>
      <c r="K297">
        <v>0</v>
      </c>
      <c r="L297" s="56">
        <f t="shared" si="25"/>
        <v>8462.35</v>
      </c>
      <c r="M297" s="56">
        <f t="shared" si="26"/>
        <v>2871.89176</v>
      </c>
      <c r="N297" s="56">
        <f t="shared" si="27"/>
        <v>364.35998000000001</v>
      </c>
      <c r="O297" s="56">
        <f t="shared" si="28"/>
        <v>2146.7861271676302</v>
      </c>
      <c r="P297" s="56">
        <f t="shared" si="29"/>
        <v>2789.5722543352599</v>
      </c>
    </row>
    <row r="298" spans="2:16" x14ac:dyDescent="0.25">
      <c r="B298" t="s">
        <v>379</v>
      </c>
      <c r="C298" t="s">
        <v>379</v>
      </c>
      <c r="D298">
        <f t="shared" si="24"/>
        <v>38740</v>
      </c>
      <c r="E298">
        <v>387.4</v>
      </c>
      <c r="F298">
        <v>918</v>
      </c>
      <c r="G298">
        <v>303</v>
      </c>
      <c r="H298">
        <v>37</v>
      </c>
      <c r="I298">
        <v>19</v>
      </c>
      <c r="J298">
        <v>235</v>
      </c>
      <c r="K298">
        <v>0</v>
      </c>
      <c r="L298" s="56">
        <f t="shared" si="25"/>
        <v>9103.9</v>
      </c>
      <c r="M298" s="56">
        <f t="shared" si="26"/>
        <v>3116.2144449999996</v>
      </c>
      <c r="N298" s="56">
        <f t="shared" si="27"/>
        <v>399.13962750000002</v>
      </c>
      <c r="O298" s="56">
        <f t="shared" si="28"/>
        <v>2273.7947976878613</v>
      </c>
      <c r="P298" s="56">
        <f t="shared" si="29"/>
        <v>3045.7630057803467</v>
      </c>
    </row>
    <row r="299" spans="2:16" x14ac:dyDescent="0.25">
      <c r="B299" t="s">
        <v>380</v>
      </c>
      <c r="C299" t="s">
        <v>380</v>
      </c>
      <c r="D299">
        <f t="shared" si="24"/>
        <v>25770</v>
      </c>
      <c r="E299">
        <v>257.7</v>
      </c>
      <c r="F299">
        <v>950</v>
      </c>
      <c r="G299">
        <v>250</v>
      </c>
      <c r="H299">
        <v>22</v>
      </c>
      <c r="I299">
        <v>16</v>
      </c>
      <c r="J299">
        <v>235</v>
      </c>
      <c r="K299">
        <v>0</v>
      </c>
      <c r="L299" s="56">
        <f t="shared" si="25"/>
        <v>6055.95</v>
      </c>
      <c r="M299" s="56">
        <f t="shared" si="26"/>
        <v>1971.02584</v>
      </c>
      <c r="N299" s="56">
        <f t="shared" si="27"/>
        <v>161.5625</v>
      </c>
      <c r="O299" s="56">
        <f t="shared" si="28"/>
        <v>2016.9248554913295</v>
      </c>
      <c r="P299" s="56">
        <f t="shared" si="29"/>
        <v>1494.2196531791908</v>
      </c>
    </row>
    <row r="300" spans="2:16" x14ac:dyDescent="0.25">
      <c r="B300" t="s">
        <v>381</v>
      </c>
      <c r="C300" t="s">
        <v>381</v>
      </c>
      <c r="D300">
        <f t="shared" si="24"/>
        <v>27180</v>
      </c>
      <c r="E300">
        <v>271.8</v>
      </c>
      <c r="F300">
        <v>950</v>
      </c>
      <c r="G300">
        <v>250</v>
      </c>
      <c r="H300">
        <v>25</v>
      </c>
      <c r="I300">
        <v>16</v>
      </c>
      <c r="J300">
        <v>235</v>
      </c>
      <c r="K300">
        <v>0</v>
      </c>
      <c r="L300" s="56">
        <f t="shared" si="25"/>
        <v>6387.3</v>
      </c>
      <c r="M300" s="56">
        <f t="shared" si="26"/>
        <v>2119.9937500000001</v>
      </c>
      <c r="N300" s="56">
        <f t="shared" si="27"/>
        <v>183.59375</v>
      </c>
      <c r="O300" s="56">
        <f t="shared" si="28"/>
        <v>2010.4046242774566</v>
      </c>
      <c r="P300" s="56">
        <f t="shared" si="29"/>
        <v>1697.9768786127167</v>
      </c>
    </row>
    <row r="301" spans="2:16" x14ac:dyDescent="0.25">
      <c r="B301" t="s">
        <v>382</v>
      </c>
      <c r="C301" t="s">
        <v>382</v>
      </c>
      <c r="D301">
        <f t="shared" si="24"/>
        <v>28580</v>
      </c>
      <c r="E301">
        <v>285.8</v>
      </c>
      <c r="F301">
        <v>950</v>
      </c>
      <c r="G301">
        <v>250</v>
      </c>
      <c r="H301">
        <v>28</v>
      </c>
      <c r="I301">
        <v>16</v>
      </c>
      <c r="J301">
        <v>235</v>
      </c>
      <c r="K301">
        <v>0</v>
      </c>
      <c r="L301" s="56">
        <f t="shared" si="25"/>
        <v>6716.3</v>
      </c>
      <c r="M301" s="56">
        <f t="shared" si="26"/>
        <v>2267.9718399999997</v>
      </c>
      <c r="N301" s="56">
        <f t="shared" si="27"/>
        <v>205.625</v>
      </c>
      <c r="O301" s="56">
        <f t="shared" si="28"/>
        <v>2003.884393063584</v>
      </c>
      <c r="P301" s="56">
        <f t="shared" si="29"/>
        <v>1901.7341040462427</v>
      </c>
    </row>
    <row r="302" spans="2:16" x14ac:dyDescent="0.25">
      <c r="B302" t="s">
        <v>383</v>
      </c>
      <c r="C302" t="s">
        <v>383</v>
      </c>
      <c r="D302">
        <f t="shared" si="24"/>
        <v>30450</v>
      </c>
      <c r="E302">
        <v>304.5</v>
      </c>
      <c r="F302">
        <v>950</v>
      </c>
      <c r="G302">
        <v>250</v>
      </c>
      <c r="H302">
        <v>32</v>
      </c>
      <c r="I302">
        <v>16</v>
      </c>
      <c r="J302">
        <v>235</v>
      </c>
      <c r="K302">
        <v>0</v>
      </c>
      <c r="L302" s="56">
        <f t="shared" si="25"/>
        <v>7155.75</v>
      </c>
      <c r="M302" s="56">
        <f t="shared" si="26"/>
        <v>2463.7362400000002</v>
      </c>
      <c r="N302" s="56">
        <f t="shared" si="27"/>
        <v>235</v>
      </c>
      <c r="O302" s="56">
        <f t="shared" si="28"/>
        <v>1995.1907514450866</v>
      </c>
      <c r="P302" s="56">
        <f t="shared" si="29"/>
        <v>2173.4104046242774</v>
      </c>
    </row>
    <row r="303" spans="2:16" x14ac:dyDescent="0.25">
      <c r="B303" t="s">
        <v>384</v>
      </c>
      <c r="C303" t="s">
        <v>384</v>
      </c>
      <c r="D303">
        <f t="shared" si="24"/>
        <v>29880</v>
      </c>
      <c r="E303">
        <v>298.8</v>
      </c>
      <c r="F303">
        <v>950</v>
      </c>
      <c r="G303">
        <v>250</v>
      </c>
      <c r="H303">
        <v>25</v>
      </c>
      <c r="I303">
        <v>19</v>
      </c>
      <c r="J303">
        <v>235</v>
      </c>
      <c r="K303">
        <v>0</v>
      </c>
      <c r="L303" s="56">
        <f t="shared" si="25"/>
        <v>7021.8</v>
      </c>
      <c r="M303" s="56">
        <f t="shared" si="26"/>
        <v>2262.7562499999999</v>
      </c>
      <c r="N303" s="56">
        <f t="shared" si="27"/>
        <v>183.59375</v>
      </c>
      <c r="O303" s="56">
        <f t="shared" si="28"/>
        <v>2387.3554913294802</v>
      </c>
      <c r="P303" s="56">
        <f t="shared" si="29"/>
        <v>1697.9768786127167</v>
      </c>
    </row>
    <row r="304" spans="2:16" x14ac:dyDescent="0.25">
      <c r="B304" t="s">
        <v>385</v>
      </c>
      <c r="C304" t="s">
        <v>385</v>
      </c>
      <c r="D304">
        <f t="shared" si="24"/>
        <v>31260.000000000004</v>
      </c>
      <c r="E304">
        <v>312.60000000000002</v>
      </c>
      <c r="F304">
        <v>950</v>
      </c>
      <c r="G304">
        <v>250</v>
      </c>
      <c r="H304">
        <v>28</v>
      </c>
      <c r="I304">
        <v>19</v>
      </c>
      <c r="J304">
        <v>235</v>
      </c>
      <c r="K304">
        <v>0</v>
      </c>
      <c r="L304" s="56">
        <f t="shared" si="25"/>
        <v>7346.1000000000013</v>
      </c>
      <c r="M304" s="56">
        <f t="shared" si="26"/>
        <v>2408.8371849999999</v>
      </c>
      <c r="N304" s="56">
        <f t="shared" si="27"/>
        <v>205.625</v>
      </c>
      <c r="O304" s="56">
        <f t="shared" si="28"/>
        <v>2379.6127167630057</v>
      </c>
      <c r="P304" s="56">
        <f t="shared" si="29"/>
        <v>1901.7341040462427</v>
      </c>
    </row>
    <row r="305" spans="2:16" x14ac:dyDescent="0.25">
      <c r="B305" t="s">
        <v>386</v>
      </c>
      <c r="C305" t="s">
        <v>386</v>
      </c>
      <c r="D305">
        <f t="shared" si="24"/>
        <v>33110</v>
      </c>
      <c r="E305">
        <v>331.1</v>
      </c>
      <c r="F305">
        <v>950</v>
      </c>
      <c r="G305">
        <v>250</v>
      </c>
      <c r="H305">
        <v>32</v>
      </c>
      <c r="I305">
        <v>19</v>
      </c>
      <c r="J305">
        <v>235</v>
      </c>
      <c r="K305">
        <v>0</v>
      </c>
      <c r="L305" s="56">
        <f t="shared" si="25"/>
        <v>7780.85</v>
      </c>
      <c r="M305" s="56">
        <f t="shared" si="26"/>
        <v>2602.0917850000001</v>
      </c>
      <c r="N305" s="56">
        <f t="shared" si="27"/>
        <v>235</v>
      </c>
      <c r="O305" s="56">
        <f t="shared" si="28"/>
        <v>2369.2890173410406</v>
      </c>
      <c r="P305" s="56">
        <f t="shared" si="29"/>
        <v>2173.4104046242774</v>
      </c>
    </row>
    <row r="306" spans="2:16" x14ac:dyDescent="0.25">
      <c r="B306" t="s">
        <v>387</v>
      </c>
      <c r="C306" t="s">
        <v>387</v>
      </c>
      <c r="D306">
        <f t="shared" si="24"/>
        <v>34960</v>
      </c>
      <c r="E306">
        <v>349.6</v>
      </c>
      <c r="F306">
        <v>950</v>
      </c>
      <c r="G306">
        <v>250</v>
      </c>
      <c r="H306">
        <v>36</v>
      </c>
      <c r="I306">
        <v>19</v>
      </c>
      <c r="J306">
        <v>235</v>
      </c>
      <c r="K306">
        <v>0</v>
      </c>
      <c r="L306" s="56">
        <f t="shared" si="25"/>
        <v>8215.6</v>
      </c>
      <c r="M306" s="56">
        <f t="shared" si="26"/>
        <v>2793.6092650000001</v>
      </c>
      <c r="N306" s="56">
        <f t="shared" si="27"/>
        <v>264.375</v>
      </c>
      <c r="O306" s="56">
        <f t="shared" si="28"/>
        <v>2358.965317919075</v>
      </c>
      <c r="P306" s="56">
        <f t="shared" si="29"/>
        <v>2445.0867052023123</v>
      </c>
    </row>
    <row r="307" spans="2:16" x14ac:dyDescent="0.25">
      <c r="B307" t="s">
        <v>388</v>
      </c>
      <c r="C307" t="s">
        <v>388</v>
      </c>
      <c r="D307">
        <f t="shared" si="24"/>
        <v>27970</v>
      </c>
      <c r="E307">
        <v>279.7</v>
      </c>
      <c r="F307">
        <v>950</v>
      </c>
      <c r="G307">
        <v>300</v>
      </c>
      <c r="H307">
        <v>22</v>
      </c>
      <c r="I307">
        <v>16</v>
      </c>
      <c r="J307">
        <v>235</v>
      </c>
      <c r="K307">
        <v>0</v>
      </c>
      <c r="L307" s="56">
        <f t="shared" si="25"/>
        <v>6572.95</v>
      </c>
      <c r="M307" s="56">
        <f t="shared" si="26"/>
        <v>2210.9138399999997</v>
      </c>
      <c r="N307" s="56">
        <f t="shared" si="27"/>
        <v>232.65</v>
      </c>
      <c r="O307" s="56">
        <f t="shared" si="28"/>
        <v>2016.9248554913295</v>
      </c>
      <c r="P307" s="56">
        <f t="shared" si="29"/>
        <v>1793.0635838150288</v>
      </c>
    </row>
    <row r="308" spans="2:16" x14ac:dyDescent="0.25">
      <c r="B308" t="s">
        <v>389</v>
      </c>
      <c r="C308" t="s">
        <v>389</v>
      </c>
      <c r="D308">
        <f t="shared" si="24"/>
        <v>29680</v>
      </c>
      <c r="E308">
        <v>296.8</v>
      </c>
      <c r="F308">
        <v>950</v>
      </c>
      <c r="G308">
        <v>300</v>
      </c>
      <c r="H308">
        <v>25</v>
      </c>
      <c r="I308">
        <v>16</v>
      </c>
      <c r="J308">
        <v>235</v>
      </c>
      <c r="K308">
        <v>0</v>
      </c>
      <c r="L308" s="56">
        <f t="shared" si="25"/>
        <v>6974.8</v>
      </c>
      <c r="M308" s="56">
        <f t="shared" si="26"/>
        <v>2391.7125000000001</v>
      </c>
      <c r="N308" s="56">
        <f t="shared" si="27"/>
        <v>264.375</v>
      </c>
      <c r="O308" s="56">
        <f t="shared" si="28"/>
        <v>2010.4046242774566</v>
      </c>
      <c r="P308" s="56">
        <f t="shared" si="29"/>
        <v>2037.5722543352601</v>
      </c>
    </row>
    <row r="309" spans="2:16" x14ac:dyDescent="0.25">
      <c r="B309" t="s">
        <v>390</v>
      </c>
      <c r="C309" t="s">
        <v>390</v>
      </c>
      <c r="D309">
        <f t="shared" si="24"/>
        <v>31380</v>
      </c>
      <c r="E309">
        <v>313.8</v>
      </c>
      <c r="F309">
        <v>950</v>
      </c>
      <c r="G309">
        <v>300</v>
      </c>
      <c r="H309">
        <v>28</v>
      </c>
      <c r="I309">
        <v>16</v>
      </c>
      <c r="J309">
        <v>235</v>
      </c>
      <c r="K309">
        <v>0</v>
      </c>
      <c r="L309" s="56">
        <f t="shared" si="25"/>
        <v>7374.3</v>
      </c>
      <c r="M309" s="56">
        <f t="shared" si="26"/>
        <v>2571.3098399999999</v>
      </c>
      <c r="N309" s="56">
        <f t="shared" si="27"/>
        <v>296.10000000000002</v>
      </c>
      <c r="O309" s="56">
        <f t="shared" si="28"/>
        <v>2003.884393063584</v>
      </c>
      <c r="P309" s="56">
        <f t="shared" si="29"/>
        <v>2282.080924855491</v>
      </c>
    </row>
    <row r="310" spans="2:16" x14ac:dyDescent="0.25">
      <c r="B310" t="s">
        <v>76</v>
      </c>
      <c r="C310" t="s">
        <v>76</v>
      </c>
      <c r="D310">
        <f t="shared" si="24"/>
        <v>33650</v>
      </c>
      <c r="E310">
        <v>336.5</v>
      </c>
      <c r="F310">
        <v>950</v>
      </c>
      <c r="G310">
        <v>300</v>
      </c>
      <c r="H310">
        <v>32</v>
      </c>
      <c r="I310">
        <v>16</v>
      </c>
      <c r="J310">
        <v>235</v>
      </c>
      <c r="K310">
        <v>0</v>
      </c>
      <c r="L310" s="56">
        <f t="shared" si="25"/>
        <v>7907.75</v>
      </c>
      <c r="M310" s="56">
        <f t="shared" si="26"/>
        <v>2808.9042400000003</v>
      </c>
      <c r="N310" s="56">
        <f t="shared" si="27"/>
        <v>338.4</v>
      </c>
      <c r="O310" s="56">
        <f t="shared" si="28"/>
        <v>1995.1907514450866</v>
      </c>
      <c r="P310" s="56">
        <f t="shared" si="29"/>
        <v>2608.092485549133</v>
      </c>
    </row>
    <row r="311" spans="2:16" x14ac:dyDescent="0.25">
      <c r="B311" t="s">
        <v>391</v>
      </c>
      <c r="C311" t="s">
        <v>391</v>
      </c>
      <c r="D311">
        <f t="shared" si="24"/>
        <v>32380</v>
      </c>
      <c r="E311">
        <v>323.8</v>
      </c>
      <c r="F311">
        <v>950</v>
      </c>
      <c r="G311">
        <v>300</v>
      </c>
      <c r="H311">
        <v>25</v>
      </c>
      <c r="I311">
        <v>19</v>
      </c>
      <c r="J311">
        <v>235</v>
      </c>
      <c r="K311">
        <v>0</v>
      </c>
      <c r="L311" s="56">
        <f t="shared" si="25"/>
        <v>7609.3</v>
      </c>
      <c r="M311" s="56">
        <f t="shared" si="26"/>
        <v>2534.4749999999999</v>
      </c>
      <c r="N311" s="56">
        <f t="shared" si="27"/>
        <v>264.375</v>
      </c>
      <c r="O311" s="56">
        <f t="shared" si="28"/>
        <v>2387.3554913294802</v>
      </c>
      <c r="P311" s="56">
        <f t="shared" si="29"/>
        <v>2037.5722543352601</v>
      </c>
    </row>
    <row r="312" spans="2:16" x14ac:dyDescent="0.25">
      <c r="B312" t="s">
        <v>392</v>
      </c>
      <c r="C312" t="s">
        <v>392</v>
      </c>
      <c r="D312">
        <f t="shared" si="24"/>
        <v>34060</v>
      </c>
      <c r="E312">
        <v>340.6</v>
      </c>
      <c r="F312">
        <v>950</v>
      </c>
      <c r="G312">
        <v>300</v>
      </c>
      <c r="H312">
        <v>28</v>
      </c>
      <c r="I312">
        <v>19</v>
      </c>
      <c r="J312">
        <v>235</v>
      </c>
      <c r="K312">
        <v>0</v>
      </c>
      <c r="L312" s="56">
        <f t="shared" si="25"/>
        <v>8004.1</v>
      </c>
      <c r="M312" s="56">
        <f t="shared" si="26"/>
        <v>2712.1751850000001</v>
      </c>
      <c r="N312" s="56">
        <f t="shared" si="27"/>
        <v>296.10000000000002</v>
      </c>
      <c r="O312" s="56">
        <f t="shared" si="28"/>
        <v>2379.6127167630057</v>
      </c>
      <c r="P312" s="56">
        <f t="shared" si="29"/>
        <v>2282.080924855491</v>
      </c>
    </row>
    <row r="313" spans="2:16" x14ac:dyDescent="0.25">
      <c r="B313" t="s">
        <v>393</v>
      </c>
      <c r="C313" t="s">
        <v>393</v>
      </c>
      <c r="D313">
        <f t="shared" si="24"/>
        <v>36310</v>
      </c>
      <c r="E313">
        <v>363.1</v>
      </c>
      <c r="F313">
        <v>950</v>
      </c>
      <c r="G313">
        <v>300</v>
      </c>
      <c r="H313">
        <v>32</v>
      </c>
      <c r="I313">
        <v>19</v>
      </c>
      <c r="J313">
        <v>235</v>
      </c>
      <c r="K313">
        <v>0</v>
      </c>
      <c r="L313" s="56">
        <f t="shared" si="25"/>
        <v>8532.85</v>
      </c>
      <c r="M313" s="56">
        <f t="shared" si="26"/>
        <v>2947.2597850000002</v>
      </c>
      <c r="N313" s="56">
        <f t="shared" si="27"/>
        <v>338.4</v>
      </c>
      <c r="O313" s="56">
        <f t="shared" si="28"/>
        <v>2369.2890173410406</v>
      </c>
      <c r="P313" s="56">
        <f t="shared" si="29"/>
        <v>2608.092485549133</v>
      </c>
    </row>
    <row r="314" spans="2:16" x14ac:dyDescent="0.25">
      <c r="B314" t="s">
        <v>394</v>
      </c>
      <c r="C314" t="s">
        <v>394</v>
      </c>
      <c r="D314">
        <f t="shared" si="24"/>
        <v>38560</v>
      </c>
      <c r="E314">
        <v>385.6</v>
      </c>
      <c r="F314">
        <v>950</v>
      </c>
      <c r="G314">
        <v>300</v>
      </c>
      <c r="H314">
        <v>36</v>
      </c>
      <c r="I314">
        <v>19</v>
      </c>
      <c r="J314">
        <v>235</v>
      </c>
      <c r="K314">
        <v>0</v>
      </c>
      <c r="L314" s="56">
        <f t="shared" si="25"/>
        <v>9061.6</v>
      </c>
      <c r="M314" s="56">
        <f t="shared" si="26"/>
        <v>3180.2312650000003</v>
      </c>
      <c r="N314" s="56">
        <f t="shared" si="27"/>
        <v>380.7</v>
      </c>
      <c r="O314" s="56">
        <f t="shared" si="28"/>
        <v>2358.965317919075</v>
      </c>
      <c r="P314" s="56">
        <f t="shared" si="29"/>
        <v>2934.1040462427745</v>
      </c>
    </row>
    <row r="315" spans="2:16" x14ac:dyDescent="0.25">
      <c r="B315" t="s">
        <v>85</v>
      </c>
      <c r="C315" t="s">
        <v>85</v>
      </c>
      <c r="D315">
        <f t="shared" si="24"/>
        <v>40810</v>
      </c>
      <c r="E315">
        <v>408.1</v>
      </c>
      <c r="F315">
        <v>950</v>
      </c>
      <c r="G315">
        <v>300</v>
      </c>
      <c r="H315">
        <v>40</v>
      </c>
      <c r="I315">
        <v>19</v>
      </c>
      <c r="J315">
        <v>235</v>
      </c>
      <c r="K315">
        <v>0</v>
      </c>
      <c r="L315" s="56">
        <f t="shared" si="25"/>
        <v>9590.35</v>
      </c>
      <c r="M315" s="56">
        <f t="shared" si="26"/>
        <v>3411.0896250000001</v>
      </c>
      <c r="N315" s="56">
        <f t="shared" si="27"/>
        <v>423</v>
      </c>
      <c r="O315" s="56">
        <f t="shared" si="28"/>
        <v>2348.6416184971099</v>
      </c>
      <c r="P315" s="56">
        <f t="shared" si="29"/>
        <v>3260.115606936416</v>
      </c>
    </row>
    <row r="316" spans="2:16" x14ac:dyDescent="0.25">
      <c r="B316" t="s">
        <v>395</v>
      </c>
      <c r="C316" t="s">
        <v>395</v>
      </c>
      <c r="D316">
        <f t="shared" si="24"/>
        <v>30170</v>
      </c>
      <c r="E316">
        <v>301.7</v>
      </c>
      <c r="F316">
        <v>950</v>
      </c>
      <c r="G316">
        <v>350</v>
      </c>
      <c r="H316">
        <v>22</v>
      </c>
      <c r="I316">
        <v>16</v>
      </c>
      <c r="J316">
        <v>235</v>
      </c>
      <c r="K316">
        <v>0</v>
      </c>
      <c r="L316" s="56">
        <f t="shared" si="25"/>
        <v>7089.95</v>
      </c>
      <c r="M316" s="56">
        <f t="shared" si="26"/>
        <v>2450.8018399999996</v>
      </c>
      <c r="N316" s="56">
        <f t="shared" si="27"/>
        <v>316.66250000000002</v>
      </c>
      <c r="O316" s="56">
        <f t="shared" si="28"/>
        <v>2016.9248554913295</v>
      </c>
      <c r="P316" s="56">
        <f t="shared" si="29"/>
        <v>2091.907514450867</v>
      </c>
    </row>
    <row r="317" spans="2:16" x14ac:dyDescent="0.25">
      <c r="B317" t="s">
        <v>396</v>
      </c>
      <c r="C317" t="s">
        <v>396</v>
      </c>
      <c r="D317">
        <f t="shared" si="24"/>
        <v>32180</v>
      </c>
      <c r="E317">
        <v>321.8</v>
      </c>
      <c r="F317">
        <v>950</v>
      </c>
      <c r="G317">
        <v>350</v>
      </c>
      <c r="H317">
        <v>25</v>
      </c>
      <c r="I317">
        <v>16</v>
      </c>
      <c r="J317">
        <v>235</v>
      </c>
      <c r="K317">
        <v>0</v>
      </c>
      <c r="L317" s="56">
        <f t="shared" si="25"/>
        <v>7562.3</v>
      </c>
      <c r="M317" s="56">
        <f t="shared" si="26"/>
        <v>2663.4312500000001</v>
      </c>
      <c r="N317" s="56">
        <f t="shared" si="27"/>
        <v>359.84375</v>
      </c>
      <c r="O317" s="56">
        <f t="shared" si="28"/>
        <v>2010.4046242774566</v>
      </c>
      <c r="P317" s="56">
        <f t="shared" si="29"/>
        <v>2377.1676300578033</v>
      </c>
    </row>
    <row r="318" spans="2:16" x14ac:dyDescent="0.25">
      <c r="B318" t="s">
        <v>397</v>
      </c>
      <c r="C318" t="s">
        <v>397</v>
      </c>
      <c r="D318">
        <f t="shared" si="24"/>
        <v>34180</v>
      </c>
      <c r="E318">
        <v>341.8</v>
      </c>
      <c r="F318">
        <v>950</v>
      </c>
      <c r="G318">
        <v>350</v>
      </c>
      <c r="H318">
        <v>28</v>
      </c>
      <c r="I318">
        <v>16</v>
      </c>
      <c r="J318">
        <v>235</v>
      </c>
      <c r="K318">
        <v>0</v>
      </c>
      <c r="L318" s="56">
        <f t="shared" si="25"/>
        <v>8032.3</v>
      </c>
      <c r="M318" s="56">
        <f t="shared" si="26"/>
        <v>2874.6478399999996</v>
      </c>
      <c r="N318" s="56">
        <f t="shared" si="27"/>
        <v>403.02499999999998</v>
      </c>
      <c r="O318" s="56">
        <f t="shared" si="28"/>
        <v>2003.884393063584</v>
      </c>
      <c r="P318" s="56">
        <f t="shared" si="29"/>
        <v>2662.4277456647401</v>
      </c>
    </row>
    <row r="319" spans="2:16" x14ac:dyDescent="0.25">
      <c r="B319" t="s">
        <v>398</v>
      </c>
      <c r="C319" t="s">
        <v>398</v>
      </c>
      <c r="D319">
        <f t="shared" si="24"/>
        <v>36850</v>
      </c>
      <c r="E319">
        <v>368.5</v>
      </c>
      <c r="F319">
        <v>950</v>
      </c>
      <c r="G319">
        <v>350</v>
      </c>
      <c r="H319">
        <v>32</v>
      </c>
      <c r="I319">
        <v>16</v>
      </c>
      <c r="J319">
        <v>235</v>
      </c>
      <c r="K319">
        <v>0</v>
      </c>
      <c r="L319" s="56">
        <f t="shared" si="25"/>
        <v>8659.75</v>
      </c>
      <c r="M319" s="56">
        <f t="shared" si="26"/>
        <v>3154.0722400000004</v>
      </c>
      <c r="N319" s="56">
        <f t="shared" si="27"/>
        <v>460.6</v>
      </c>
      <c r="O319" s="56">
        <f t="shared" si="28"/>
        <v>1995.1907514450866</v>
      </c>
      <c r="P319" s="56">
        <f t="shared" si="29"/>
        <v>3042.7745664739882</v>
      </c>
    </row>
    <row r="320" spans="2:16" x14ac:dyDescent="0.25">
      <c r="B320" t="s">
        <v>399</v>
      </c>
      <c r="C320" t="s">
        <v>399</v>
      </c>
      <c r="D320">
        <f t="shared" si="24"/>
        <v>34880</v>
      </c>
      <c r="E320">
        <v>348.8</v>
      </c>
      <c r="F320">
        <v>950</v>
      </c>
      <c r="G320">
        <v>350</v>
      </c>
      <c r="H320">
        <v>25</v>
      </c>
      <c r="I320">
        <v>19</v>
      </c>
      <c r="J320">
        <v>235</v>
      </c>
      <c r="K320">
        <v>0</v>
      </c>
      <c r="L320" s="56">
        <f t="shared" si="25"/>
        <v>8196.7999999999993</v>
      </c>
      <c r="M320" s="56">
        <f t="shared" si="26"/>
        <v>2806.1937499999999</v>
      </c>
      <c r="N320" s="56">
        <f t="shared" si="27"/>
        <v>359.84375</v>
      </c>
      <c r="O320" s="56">
        <f t="shared" si="28"/>
        <v>2387.3554913294802</v>
      </c>
      <c r="P320" s="56">
        <f t="shared" si="29"/>
        <v>2377.1676300578033</v>
      </c>
    </row>
    <row r="321" spans="2:16" x14ac:dyDescent="0.25">
      <c r="B321" t="s">
        <v>400</v>
      </c>
      <c r="C321" t="s">
        <v>400</v>
      </c>
      <c r="D321">
        <f t="shared" si="24"/>
        <v>36860</v>
      </c>
      <c r="E321">
        <v>368.6</v>
      </c>
      <c r="F321">
        <v>950</v>
      </c>
      <c r="G321">
        <v>350</v>
      </c>
      <c r="H321">
        <v>28</v>
      </c>
      <c r="I321">
        <v>19</v>
      </c>
      <c r="J321">
        <v>235</v>
      </c>
      <c r="K321">
        <v>0</v>
      </c>
      <c r="L321" s="56">
        <f t="shared" si="25"/>
        <v>8662.1</v>
      </c>
      <c r="M321" s="56">
        <f t="shared" si="26"/>
        <v>3015.5131850000002</v>
      </c>
      <c r="N321" s="56">
        <f t="shared" si="27"/>
        <v>403.02499999999998</v>
      </c>
      <c r="O321" s="56">
        <f t="shared" si="28"/>
        <v>2379.6127167630057</v>
      </c>
      <c r="P321" s="56">
        <f t="shared" si="29"/>
        <v>2662.4277456647401</v>
      </c>
    </row>
    <row r="322" spans="2:16" x14ac:dyDescent="0.25">
      <c r="B322" t="s">
        <v>401</v>
      </c>
      <c r="C322" t="s">
        <v>401</v>
      </c>
      <c r="D322">
        <f t="shared" si="24"/>
        <v>39510</v>
      </c>
      <c r="E322">
        <v>395.1</v>
      </c>
      <c r="F322">
        <v>950</v>
      </c>
      <c r="G322">
        <v>350</v>
      </c>
      <c r="H322">
        <v>32</v>
      </c>
      <c r="I322">
        <v>19</v>
      </c>
      <c r="J322">
        <v>235</v>
      </c>
      <c r="K322">
        <v>0</v>
      </c>
      <c r="L322" s="56">
        <f t="shared" si="25"/>
        <v>9284.85</v>
      </c>
      <c r="M322" s="56">
        <f t="shared" si="26"/>
        <v>3292.4277850000003</v>
      </c>
      <c r="N322" s="56">
        <f t="shared" si="27"/>
        <v>460.6</v>
      </c>
      <c r="O322" s="56">
        <f t="shared" si="28"/>
        <v>2369.2890173410406</v>
      </c>
      <c r="P322" s="56">
        <f t="shared" si="29"/>
        <v>3042.7745664739882</v>
      </c>
    </row>
    <row r="323" spans="2:16" x14ac:dyDescent="0.25">
      <c r="B323" t="s">
        <v>402</v>
      </c>
      <c r="C323" t="s">
        <v>402</v>
      </c>
      <c r="D323">
        <f t="shared" si="24"/>
        <v>42160</v>
      </c>
      <c r="E323">
        <v>421.6</v>
      </c>
      <c r="F323">
        <v>950</v>
      </c>
      <c r="G323">
        <v>350</v>
      </c>
      <c r="H323">
        <v>36</v>
      </c>
      <c r="I323">
        <v>19</v>
      </c>
      <c r="J323">
        <v>235</v>
      </c>
      <c r="K323">
        <v>0</v>
      </c>
      <c r="L323" s="56">
        <f t="shared" si="25"/>
        <v>9907.6</v>
      </c>
      <c r="M323" s="56">
        <f t="shared" si="26"/>
        <v>3566.8532650000002</v>
      </c>
      <c r="N323" s="56">
        <f t="shared" si="27"/>
        <v>518.17499999999995</v>
      </c>
      <c r="O323" s="56">
        <f t="shared" si="28"/>
        <v>2358.965317919075</v>
      </c>
      <c r="P323" s="56">
        <f t="shared" si="29"/>
        <v>3423.1213872832373</v>
      </c>
    </row>
    <row r="324" spans="2:16" x14ac:dyDescent="0.25">
      <c r="B324" t="s">
        <v>96</v>
      </c>
      <c r="C324" t="s">
        <v>96</v>
      </c>
      <c r="D324">
        <f t="shared" si="24"/>
        <v>44810</v>
      </c>
      <c r="E324">
        <v>448.1</v>
      </c>
      <c r="F324">
        <v>950</v>
      </c>
      <c r="G324">
        <v>350</v>
      </c>
      <c r="H324">
        <v>40</v>
      </c>
      <c r="I324">
        <v>19</v>
      </c>
      <c r="J324">
        <v>235</v>
      </c>
      <c r="K324">
        <v>0</v>
      </c>
      <c r="L324" s="56">
        <f t="shared" si="25"/>
        <v>10530.35</v>
      </c>
      <c r="M324" s="56">
        <f t="shared" si="26"/>
        <v>3838.7896249999999</v>
      </c>
      <c r="N324" s="56">
        <f t="shared" si="27"/>
        <v>575.75</v>
      </c>
      <c r="O324" s="56">
        <f t="shared" si="28"/>
        <v>2348.6416184971099</v>
      </c>
      <c r="P324" s="56">
        <f t="shared" si="29"/>
        <v>3803.4682080924854</v>
      </c>
    </row>
    <row r="325" spans="2:16" x14ac:dyDescent="0.25">
      <c r="B325" t="s">
        <v>403</v>
      </c>
      <c r="C325" t="s">
        <v>403</v>
      </c>
      <c r="D325">
        <f t="shared" ref="D325:D388" si="30">E325*100</f>
        <v>32370</v>
      </c>
      <c r="E325">
        <v>323.7</v>
      </c>
      <c r="F325">
        <v>950</v>
      </c>
      <c r="G325">
        <v>400</v>
      </c>
      <c r="H325">
        <v>22</v>
      </c>
      <c r="I325">
        <v>16</v>
      </c>
      <c r="J325">
        <v>235</v>
      </c>
      <c r="K325">
        <v>0</v>
      </c>
      <c r="L325" s="56">
        <f t="shared" ref="L325:L388" si="31">D325*J325/1000</f>
        <v>7606.95</v>
      </c>
      <c r="M325" s="56">
        <f t="shared" ref="M325:M388" si="32">(G325*H325*(0.5*F325-0.5*H325)+I325*(0.5*F325-H325)*(0.5*F325-H325)*0.5)*2*J325/1000/1000+(2*K325*2*K325-K325^2*3.14)*0.5*(F325-H325-0.5*K325)*J325/1000/1000</f>
        <v>2690.68984</v>
      </c>
      <c r="N325" s="56">
        <f t="shared" ref="N325:N388" si="33">H325*0.5*G325*0.5*G325*0.5*4*J325/1000000</f>
        <v>413.6</v>
      </c>
      <c r="O325" s="56">
        <f t="shared" ref="O325:O388" si="34">I325*(F325-H325)*J325/1.73/1000</f>
        <v>2016.9248554913295</v>
      </c>
      <c r="P325" s="56">
        <f t="shared" ref="P325:P388" si="35">2*H325*G325*J325/1.73/1000</f>
        <v>2390.7514450867052</v>
      </c>
    </row>
    <row r="326" spans="2:16" x14ac:dyDescent="0.25">
      <c r="B326" t="s">
        <v>404</v>
      </c>
      <c r="C326" t="s">
        <v>404</v>
      </c>
      <c r="D326">
        <f t="shared" si="30"/>
        <v>34680</v>
      </c>
      <c r="E326">
        <v>346.8</v>
      </c>
      <c r="F326">
        <v>950</v>
      </c>
      <c r="G326">
        <v>400</v>
      </c>
      <c r="H326">
        <v>25</v>
      </c>
      <c r="I326">
        <v>16</v>
      </c>
      <c r="J326">
        <v>235</v>
      </c>
      <c r="K326">
        <v>0</v>
      </c>
      <c r="L326" s="56">
        <f t="shared" si="31"/>
        <v>8149.8</v>
      </c>
      <c r="M326" s="56">
        <f t="shared" si="32"/>
        <v>2935.15</v>
      </c>
      <c r="N326" s="56">
        <f t="shared" si="33"/>
        <v>470</v>
      </c>
      <c r="O326" s="56">
        <f t="shared" si="34"/>
        <v>2010.4046242774566</v>
      </c>
      <c r="P326" s="56">
        <f t="shared" si="35"/>
        <v>2716.7630057803467</v>
      </c>
    </row>
    <row r="327" spans="2:16" x14ac:dyDescent="0.25">
      <c r="B327" t="s">
        <v>405</v>
      </c>
      <c r="C327" t="s">
        <v>405</v>
      </c>
      <c r="D327">
        <f t="shared" si="30"/>
        <v>36980</v>
      </c>
      <c r="E327">
        <v>369.8</v>
      </c>
      <c r="F327">
        <v>950</v>
      </c>
      <c r="G327">
        <v>400</v>
      </c>
      <c r="H327">
        <v>28</v>
      </c>
      <c r="I327">
        <v>16</v>
      </c>
      <c r="J327">
        <v>235</v>
      </c>
      <c r="K327">
        <v>0</v>
      </c>
      <c r="L327" s="56">
        <f t="shared" si="31"/>
        <v>8690.2999999999993</v>
      </c>
      <c r="M327" s="56">
        <f t="shared" si="32"/>
        <v>3177.9858399999998</v>
      </c>
      <c r="N327" s="56">
        <f t="shared" si="33"/>
        <v>526.4</v>
      </c>
      <c r="O327" s="56">
        <f t="shared" si="34"/>
        <v>2003.884393063584</v>
      </c>
      <c r="P327" s="56">
        <f t="shared" si="35"/>
        <v>3042.7745664739882</v>
      </c>
    </row>
    <row r="328" spans="2:16" x14ac:dyDescent="0.25">
      <c r="B328" t="s">
        <v>406</v>
      </c>
      <c r="C328" t="s">
        <v>406</v>
      </c>
      <c r="D328">
        <f t="shared" si="30"/>
        <v>40050</v>
      </c>
      <c r="E328">
        <v>400.5</v>
      </c>
      <c r="F328">
        <v>950</v>
      </c>
      <c r="G328">
        <v>400</v>
      </c>
      <c r="H328">
        <v>32</v>
      </c>
      <c r="I328">
        <v>16</v>
      </c>
      <c r="J328">
        <v>235</v>
      </c>
      <c r="K328">
        <v>0</v>
      </c>
      <c r="L328" s="56">
        <f t="shared" si="31"/>
        <v>9411.75</v>
      </c>
      <c r="M328" s="56">
        <f t="shared" si="32"/>
        <v>3499.2402400000001</v>
      </c>
      <c r="N328" s="56">
        <f t="shared" si="33"/>
        <v>601.6</v>
      </c>
      <c r="O328" s="56">
        <f t="shared" si="34"/>
        <v>1995.1907514450866</v>
      </c>
      <c r="P328" s="56">
        <f t="shared" si="35"/>
        <v>3477.4566473988439</v>
      </c>
    </row>
    <row r="329" spans="2:16" x14ac:dyDescent="0.25">
      <c r="B329" t="s">
        <v>407</v>
      </c>
      <c r="C329" t="s">
        <v>407</v>
      </c>
      <c r="D329">
        <f t="shared" si="30"/>
        <v>37380</v>
      </c>
      <c r="E329">
        <v>373.8</v>
      </c>
      <c r="F329">
        <v>950</v>
      </c>
      <c r="G329">
        <v>400</v>
      </c>
      <c r="H329">
        <v>25</v>
      </c>
      <c r="I329">
        <v>19</v>
      </c>
      <c r="J329">
        <v>235</v>
      </c>
      <c r="K329">
        <v>0</v>
      </c>
      <c r="L329" s="56">
        <f t="shared" si="31"/>
        <v>8784.2999999999993</v>
      </c>
      <c r="M329" s="56">
        <f t="shared" si="32"/>
        <v>3077.9124999999999</v>
      </c>
      <c r="N329" s="56">
        <f t="shared" si="33"/>
        <v>470</v>
      </c>
      <c r="O329" s="56">
        <f t="shared" si="34"/>
        <v>2387.3554913294802</v>
      </c>
      <c r="P329" s="56">
        <f t="shared" si="35"/>
        <v>2716.7630057803467</v>
      </c>
    </row>
    <row r="330" spans="2:16" x14ac:dyDescent="0.25">
      <c r="B330" t="s">
        <v>408</v>
      </c>
      <c r="C330" t="s">
        <v>408</v>
      </c>
      <c r="D330">
        <f t="shared" si="30"/>
        <v>39660</v>
      </c>
      <c r="E330">
        <v>396.6</v>
      </c>
      <c r="F330">
        <v>950</v>
      </c>
      <c r="G330">
        <v>400</v>
      </c>
      <c r="H330">
        <v>28</v>
      </c>
      <c r="I330">
        <v>19</v>
      </c>
      <c r="J330">
        <v>235</v>
      </c>
      <c r="K330">
        <v>0</v>
      </c>
      <c r="L330" s="56">
        <f t="shared" si="31"/>
        <v>9320.1</v>
      </c>
      <c r="M330" s="56">
        <f t="shared" si="32"/>
        <v>3318.851185</v>
      </c>
      <c r="N330" s="56">
        <f t="shared" si="33"/>
        <v>526.4</v>
      </c>
      <c r="O330" s="56">
        <f t="shared" si="34"/>
        <v>2379.6127167630057</v>
      </c>
      <c r="P330" s="56">
        <f t="shared" si="35"/>
        <v>3042.7745664739882</v>
      </c>
    </row>
    <row r="331" spans="2:16" x14ac:dyDescent="0.25">
      <c r="B331" t="s">
        <v>409</v>
      </c>
      <c r="C331" t="s">
        <v>409</v>
      </c>
      <c r="D331">
        <f t="shared" si="30"/>
        <v>42710</v>
      </c>
      <c r="E331">
        <v>427.1</v>
      </c>
      <c r="F331">
        <v>950</v>
      </c>
      <c r="G331">
        <v>400</v>
      </c>
      <c r="H331">
        <v>32</v>
      </c>
      <c r="I331">
        <v>19</v>
      </c>
      <c r="J331">
        <v>235</v>
      </c>
      <c r="K331">
        <v>0</v>
      </c>
      <c r="L331" s="56">
        <f t="shared" si="31"/>
        <v>10036.85</v>
      </c>
      <c r="M331" s="56">
        <f t="shared" si="32"/>
        <v>3637.595785</v>
      </c>
      <c r="N331" s="56">
        <f t="shared" si="33"/>
        <v>601.6</v>
      </c>
      <c r="O331" s="56">
        <f t="shared" si="34"/>
        <v>2369.2890173410406</v>
      </c>
      <c r="P331" s="56">
        <f t="shared" si="35"/>
        <v>3477.4566473988439</v>
      </c>
    </row>
    <row r="332" spans="2:16" x14ac:dyDescent="0.25">
      <c r="B332" t="s">
        <v>410</v>
      </c>
      <c r="C332" t="s">
        <v>410</v>
      </c>
      <c r="D332">
        <f t="shared" si="30"/>
        <v>45760</v>
      </c>
      <c r="E332">
        <v>457.6</v>
      </c>
      <c r="F332">
        <v>950</v>
      </c>
      <c r="G332">
        <v>400</v>
      </c>
      <c r="H332">
        <v>36</v>
      </c>
      <c r="I332">
        <v>19</v>
      </c>
      <c r="J332">
        <v>235</v>
      </c>
      <c r="K332">
        <v>0</v>
      </c>
      <c r="L332" s="56">
        <f t="shared" si="31"/>
        <v>10753.6</v>
      </c>
      <c r="M332" s="56">
        <f t="shared" si="32"/>
        <v>3953.475265</v>
      </c>
      <c r="N332" s="56">
        <f t="shared" si="33"/>
        <v>676.8</v>
      </c>
      <c r="O332" s="56">
        <f t="shared" si="34"/>
        <v>2358.965317919075</v>
      </c>
      <c r="P332" s="56">
        <f t="shared" si="35"/>
        <v>3912.1387283236995</v>
      </c>
    </row>
    <row r="333" spans="2:16" x14ac:dyDescent="0.25">
      <c r="B333" t="s">
        <v>97</v>
      </c>
      <c r="C333" t="s">
        <v>97</v>
      </c>
      <c r="D333">
        <f t="shared" si="30"/>
        <v>48810</v>
      </c>
      <c r="E333">
        <v>488.1</v>
      </c>
      <c r="F333">
        <v>950</v>
      </c>
      <c r="G333">
        <v>400</v>
      </c>
      <c r="H333">
        <v>40</v>
      </c>
      <c r="I333">
        <v>19</v>
      </c>
      <c r="J333">
        <v>235</v>
      </c>
      <c r="K333">
        <v>0</v>
      </c>
      <c r="L333" s="56">
        <f t="shared" si="31"/>
        <v>11470.35</v>
      </c>
      <c r="M333" s="56">
        <f t="shared" si="32"/>
        <v>4266.4896250000002</v>
      </c>
      <c r="N333" s="56">
        <f t="shared" si="33"/>
        <v>752</v>
      </c>
      <c r="O333" s="56">
        <f t="shared" si="34"/>
        <v>2348.6416184971099</v>
      </c>
      <c r="P333" s="56">
        <f t="shared" si="35"/>
        <v>4346.8208092485547</v>
      </c>
    </row>
    <row r="334" spans="2:16" x14ac:dyDescent="0.25">
      <c r="B334" t="s">
        <v>411</v>
      </c>
      <c r="C334" t="s">
        <v>411</v>
      </c>
      <c r="D334">
        <f t="shared" si="30"/>
        <v>26570</v>
      </c>
      <c r="E334">
        <v>265.7</v>
      </c>
      <c r="F334">
        <v>1000</v>
      </c>
      <c r="G334">
        <v>250</v>
      </c>
      <c r="H334">
        <v>22</v>
      </c>
      <c r="I334">
        <v>16</v>
      </c>
      <c r="J334">
        <v>235</v>
      </c>
      <c r="K334">
        <v>0</v>
      </c>
      <c r="L334" s="56">
        <f t="shared" si="31"/>
        <v>6243.95</v>
      </c>
      <c r="M334" s="56">
        <f t="shared" si="32"/>
        <v>2123.1648399999999</v>
      </c>
      <c r="N334" s="56">
        <f t="shared" si="33"/>
        <v>161.5625</v>
      </c>
      <c r="O334" s="56">
        <f t="shared" si="34"/>
        <v>2125.5953757225434</v>
      </c>
      <c r="P334" s="56">
        <f t="shared" si="35"/>
        <v>1494.2196531791908</v>
      </c>
    </row>
    <row r="335" spans="2:16" x14ac:dyDescent="0.25">
      <c r="B335" t="s">
        <v>412</v>
      </c>
      <c r="C335" t="s">
        <v>412</v>
      </c>
      <c r="D335">
        <f t="shared" si="30"/>
        <v>27980</v>
      </c>
      <c r="E335">
        <v>279.8</v>
      </c>
      <c r="F335">
        <v>1000</v>
      </c>
      <c r="G335">
        <v>250</v>
      </c>
      <c r="H335">
        <v>25</v>
      </c>
      <c r="I335">
        <v>16</v>
      </c>
      <c r="J335">
        <v>235</v>
      </c>
      <c r="K335">
        <v>0</v>
      </c>
      <c r="L335" s="56">
        <f t="shared" si="31"/>
        <v>6575.3</v>
      </c>
      <c r="M335" s="56">
        <f t="shared" si="32"/>
        <v>2280.3812499999999</v>
      </c>
      <c r="N335" s="56">
        <f t="shared" si="33"/>
        <v>183.59375</v>
      </c>
      <c r="O335" s="56">
        <f t="shared" si="34"/>
        <v>2119.0751445086707</v>
      </c>
      <c r="P335" s="56">
        <f t="shared" si="35"/>
        <v>1697.9768786127167</v>
      </c>
    </row>
    <row r="336" spans="2:16" x14ac:dyDescent="0.25">
      <c r="B336" t="s">
        <v>413</v>
      </c>
      <c r="C336" t="s">
        <v>413</v>
      </c>
      <c r="D336">
        <f t="shared" si="30"/>
        <v>29380</v>
      </c>
      <c r="E336">
        <v>293.8</v>
      </c>
      <c r="F336">
        <v>1000</v>
      </c>
      <c r="G336">
        <v>250</v>
      </c>
      <c r="H336">
        <v>28</v>
      </c>
      <c r="I336">
        <v>16</v>
      </c>
      <c r="J336">
        <v>235</v>
      </c>
      <c r="K336">
        <v>0</v>
      </c>
      <c r="L336" s="56">
        <f t="shared" si="31"/>
        <v>6904.3</v>
      </c>
      <c r="M336" s="56">
        <f t="shared" si="32"/>
        <v>2436.6078399999997</v>
      </c>
      <c r="N336" s="56">
        <f t="shared" si="33"/>
        <v>205.625</v>
      </c>
      <c r="O336" s="56">
        <f t="shared" si="34"/>
        <v>2112.5549132947976</v>
      </c>
      <c r="P336" s="56">
        <f t="shared" si="35"/>
        <v>1901.7341040462427</v>
      </c>
    </row>
    <row r="337" spans="2:16" x14ac:dyDescent="0.25">
      <c r="B337" t="s">
        <v>414</v>
      </c>
      <c r="C337" t="s">
        <v>414</v>
      </c>
      <c r="D337">
        <f t="shared" si="30"/>
        <v>31250</v>
      </c>
      <c r="E337">
        <v>312.5</v>
      </c>
      <c r="F337">
        <v>1000</v>
      </c>
      <c r="G337">
        <v>250</v>
      </c>
      <c r="H337">
        <v>32</v>
      </c>
      <c r="I337">
        <v>16</v>
      </c>
      <c r="J337">
        <v>235</v>
      </c>
      <c r="K337">
        <v>0</v>
      </c>
      <c r="L337" s="56">
        <f t="shared" si="31"/>
        <v>7343.75</v>
      </c>
      <c r="M337" s="56">
        <f t="shared" si="32"/>
        <v>2643.3702400000002</v>
      </c>
      <c r="N337" s="56">
        <f t="shared" si="33"/>
        <v>235</v>
      </c>
      <c r="O337" s="56">
        <f t="shared" si="34"/>
        <v>2103.8612716763005</v>
      </c>
      <c r="P337" s="56">
        <f t="shared" si="35"/>
        <v>2173.4104046242774</v>
      </c>
    </row>
    <row r="338" spans="2:16" x14ac:dyDescent="0.25">
      <c r="B338" t="s">
        <v>415</v>
      </c>
      <c r="C338" t="s">
        <v>415</v>
      </c>
      <c r="D338">
        <f t="shared" si="30"/>
        <v>30830</v>
      </c>
      <c r="E338">
        <v>308.3</v>
      </c>
      <c r="F338">
        <v>1000</v>
      </c>
      <c r="G338">
        <v>250</v>
      </c>
      <c r="H338">
        <v>25</v>
      </c>
      <c r="I338">
        <v>19</v>
      </c>
      <c r="J338">
        <v>235</v>
      </c>
      <c r="K338">
        <v>0</v>
      </c>
      <c r="L338" s="56">
        <f t="shared" si="31"/>
        <v>7245.05</v>
      </c>
      <c r="M338" s="56">
        <f t="shared" si="32"/>
        <v>2439.4468750000001</v>
      </c>
      <c r="N338" s="56">
        <f t="shared" si="33"/>
        <v>183.59375</v>
      </c>
      <c r="O338" s="56">
        <f t="shared" si="34"/>
        <v>2516.4017341040462</v>
      </c>
      <c r="P338" s="56">
        <f t="shared" si="35"/>
        <v>1697.9768786127167</v>
      </c>
    </row>
    <row r="339" spans="2:16" x14ac:dyDescent="0.25">
      <c r="B339" t="s">
        <v>416</v>
      </c>
      <c r="C339" t="s">
        <v>416</v>
      </c>
      <c r="D339">
        <f t="shared" si="30"/>
        <v>32210.000000000004</v>
      </c>
      <c r="E339">
        <v>322.10000000000002</v>
      </c>
      <c r="F339">
        <v>1000</v>
      </c>
      <c r="G339">
        <v>250</v>
      </c>
      <c r="H339">
        <v>28</v>
      </c>
      <c r="I339">
        <v>19</v>
      </c>
      <c r="J339">
        <v>235</v>
      </c>
      <c r="K339">
        <v>0</v>
      </c>
      <c r="L339" s="56">
        <f t="shared" si="31"/>
        <v>7569.3500000000013</v>
      </c>
      <c r="M339" s="56">
        <f t="shared" si="32"/>
        <v>2593.67056</v>
      </c>
      <c r="N339" s="56">
        <f t="shared" si="33"/>
        <v>205.625</v>
      </c>
      <c r="O339" s="56">
        <f t="shared" si="34"/>
        <v>2508.6589595375722</v>
      </c>
      <c r="P339" s="56">
        <f t="shared" si="35"/>
        <v>1901.7341040462427</v>
      </c>
    </row>
    <row r="340" spans="2:16" x14ac:dyDescent="0.25">
      <c r="B340" t="s">
        <v>417</v>
      </c>
      <c r="C340" t="s">
        <v>417</v>
      </c>
      <c r="D340">
        <f t="shared" si="30"/>
        <v>34060</v>
      </c>
      <c r="E340">
        <v>340.6</v>
      </c>
      <c r="F340">
        <v>1000</v>
      </c>
      <c r="G340">
        <v>250</v>
      </c>
      <c r="H340">
        <v>32</v>
      </c>
      <c r="I340">
        <v>19</v>
      </c>
      <c r="J340">
        <v>235</v>
      </c>
      <c r="K340">
        <v>0</v>
      </c>
      <c r="L340" s="56">
        <f t="shared" si="31"/>
        <v>8004.1</v>
      </c>
      <c r="M340" s="56">
        <f t="shared" si="32"/>
        <v>2797.7821600000002</v>
      </c>
      <c r="N340" s="56">
        <f t="shared" si="33"/>
        <v>235</v>
      </c>
      <c r="O340" s="56">
        <f t="shared" si="34"/>
        <v>2498.3352601156071</v>
      </c>
      <c r="P340" s="56">
        <f t="shared" si="35"/>
        <v>2173.4104046242774</v>
      </c>
    </row>
    <row r="341" spans="2:16" x14ac:dyDescent="0.25">
      <c r="B341" t="s">
        <v>418</v>
      </c>
      <c r="C341" t="s">
        <v>418</v>
      </c>
      <c r="D341">
        <f t="shared" si="30"/>
        <v>35910</v>
      </c>
      <c r="E341">
        <v>359.1</v>
      </c>
      <c r="F341">
        <v>1000</v>
      </c>
      <c r="G341">
        <v>250</v>
      </c>
      <c r="H341">
        <v>36</v>
      </c>
      <c r="I341">
        <v>19</v>
      </c>
      <c r="J341">
        <v>235</v>
      </c>
      <c r="K341">
        <v>0</v>
      </c>
      <c r="L341" s="56">
        <f t="shared" si="31"/>
        <v>8438.85</v>
      </c>
      <c r="M341" s="56">
        <f t="shared" si="32"/>
        <v>3000.1566400000002</v>
      </c>
      <c r="N341" s="56">
        <f t="shared" si="33"/>
        <v>264.375</v>
      </c>
      <c r="O341" s="56">
        <f t="shared" si="34"/>
        <v>2488.0115606936415</v>
      </c>
      <c r="P341" s="56">
        <f t="shared" si="35"/>
        <v>2445.0867052023123</v>
      </c>
    </row>
    <row r="342" spans="2:16" x14ac:dyDescent="0.25">
      <c r="B342" t="s">
        <v>419</v>
      </c>
      <c r="C342" t="s">
        <v>419</v>
      </c>
      <c r="D342">
        <f t="shared" si="30"/>
        <v>28770</v>
      </c>
      <c r="E342">
        <v>287.7</v>
      </c>
      <c r="F342">
        <v>1000</v>
      </c>
      <c r="G342">
        <v>300</v>
      </c>
      <c r="H342">
        <v>22</v>
      </c>
      <c r="I342">
        <v>16</v>
      </c>
      <c r="J342">
        <v>235</v>
      </c>
      <c r="K342">
        <v>0</v>
      </c>
      <c r="L342" s="56">
        <f t="shared" si="31"/>
        <v>6760.95</v>
      </c>
      <c r="M342" s="56">
        <f t="shared" si="32"/>
        <v>2375.97784</v>
      </c>
      <c r="N342" s="56">
        <f t="shared" si="33"/>
        <v>232.65</v>
      </c>
      <c r="O342" s="56">
        <f t="shared" si="34"/>
        <v>2125.5953757225434</v>
      </c>
      <c r="P342" s="56">
        <f t="shared" si="35"/>
        <v>1793.0635838150288</v>
      </c>
    </row>
    <row r="343" spans="2:16" x14ac:dyDescent="0.25">
      <c r="B343" t="s">
        <v>420</v>
      </c>
      <c r="C343" t="s">
        <v>420</v>
      </c>
      <c r="D343">
        <f t="shared" si="30"/>
        <v>30480</v>
      </c>
      <c r="E343">
        <v>304.8</v>
      </c>
      <c r="F343">
        <v>1000</v>
      </c>
      <c r="G343">
        <v>300</v>
      </c>
      <c r="H343">
        <v>25</v>
      </c>
      <c r="I343">
        <v>16</v>
      </c>
      <c r="J343">
        <v>235</v>
      </c>
      <c r="K343">
        <v>0</v>
      </c>
      <c r="L343" s="56">
        <f t="shared" si="31"/>
        <v>7162.8</v>
      </c>
      <c r="M343" s="56">
        <f t="shared" si="32"/>
        <v>2566.7874999999999</v>
      </c>
      <c r="N343" s="56">
        <f t="shared" si="33"/>
        <v>264.375</v>
      </c>
      <c r="O343" s="56">
        <f t="shared" si="34"/>
        <v>2119.0751445086707</v>
      </c>
      <c r="P343" s="56">
        <f t="shared" si="35"/>
        <v>2037.5722543352601</v>
      </c>
    </row>
    <row r="344" spans="2:16" x14ac:dyDescent="0.25">
      <c r="B344" t="s">
        <v>421</v>
      </c>
      <c r="C344" t="s">
        <v>421</v>
      </c>
      <c r="D344">
        <f t="shared" si="30"/>
        <v>32180</v>
      </c>
      <c r="E344">
        <v>321.8</v>
      </c>
      <c r="F344">
        <v>1000</v>
      </c>
      <c r="G344">
        <v>300</v>
      </c>
      <c r="H344">
        <v>28</v>
      </c>
      <c r="I344">
        <v>16</v>
      </c>
      <c r="J344">
        <v>235</v>
      </c>
      <c r="K344">
        <v>0</v>
      </c>
      <c r="L344" s="56">
        <f t="shared" si="31"/>
        <v>7562.3</v>
      </c>
      <c r="M344" s="56">
        <f t="shared" si="32"/>
        <v>2756.3958399999997</v>
      </c>
      <c r="N344" s="56">
        <f t="shared" si="33"/>
        <v>296.10000000000002</v>
      </c>
      <c r="O344" s="56">
        <f t="shared" si="34"/>
        <v>2112.5549132947976</v>
      </c>
      <c r="P344" s="56">
        <f t="shared" si="35"/>
        <v>2282.080924855491</v>
      </c>
    </row>
    <row r="345" spans="2:16" x14ac:dyDescent="0.25">
      <c r="B345" t="s">
        <v>422</v>
      </c>
      <c r="C345" t="s">
        <v>422</v>
      </c>
      <c r="D345">
        <f t="shared" si="30"/>
        <v>34450</v>
      </c>
      <c r="E345">
        <v>344.5</v>
      </c>
      <c r="F345">
        <v>1000</v>
      </c>
      <c r="G345">
        <v>300</v>
      </c>
      <c r="H345">
        <v>32</v>
      </c>
      <c r="I345">
        <v>16</v>
      </c>
      <c r="J345">
        <v>235</v>
      </c>
      <c r="K345">
        <v>0</v>
      </c>
      <c r="L345" s="56">
        <f t="shared" si="31"/>
        <v>8095.75</v>
      </c>
      <c r="M345" s="56">
        <f t="shared" si="32"/>
        <v>3007.33824</v>
      </c>
      <c r="N345" s="56">
        <f t="shared" si="33"/>
        <v>338.4</v>
      </c>
      <c r="O345" s="56">
        <f t="shared" si="34"/>
        <v>2103.8612716763005</v>
      </c>
      <c r="P345" s="56">
        <f t="shared" si="35"/>
        <v>2608.092485549133</v>
      </c>
    </row>
    <row r="346" spans="2:16" x14ac:dyDescent="0.25">
      <c r="B346" t="s">
        <v>423</v>
      </c>
      <c r="C346" t="s">
        <v>423</v>
      </c>
      <c r="D346">
        <f t="shared" si="30"/>
        <v>33330</v>
      </c>
      <c r="E346">
        <v>333.3</v>
      </c>
      <c r="F346">
        <v>1000</v>
      </c>
      <c r="G346">
        <v>300</v>
      </c>
      <c r="H346">
        <v>25</v>
      </c>
      <c r="I346">
        <v>19</v>
      </c>
      <c r="J346">
        <v>235</v>
      </c>
      <c r="K346">
        <v>0</v>
      </c>
      <c r="L346" s="56">
        <f t="shared" si="31"/>
        <v>7832.55</v>
      </c>
      <c r="M346" s="56">
        <f t="shared" si="32"/>
        <v>2725.8531250000001</v>
      </c>
      <c r="N346" s="56">
        <f t="shared" si="33"/>
        <v>264.375</v>
      </c>
      <c r="O346" s="56">
        <f t="shared" si="34"/>
        <v>2516.4017341040462</v>
      </c>
      <c r="P346" s="56">
        <f t="shared" si="35"/>
        <v>2037.5722543352601</v>
      </c>
    </row>
    <row r="347" spans="2:16" x14ac:dyDescent="0.25">
      <c r="B347" t="s">
        <v>424</v>
      </c>
      <c r="C347" t="s">
        <v>424</v>
      </c>
      <c r="D347">
        <f t="shared" si="30"/>
        <v>35010</v>
      </c>
      <c r="E347">
        <v>350.1</v>
      </c>
      <c r="F347">
        <v>1000</v>
      </c>
      <c r="G347">
        <v>300</v>
      </c>
      <c r="H347">
        <v>28</v>
      </c>
      <c r="I347">
        <v>19</v>
      </c>
      <c r="J347">
        <v>235</v>
      </c>
      <c r="K347">
        <v>0</v>
      </c>
      <c r="L347" s="56">
        <f t="shared" si="31"/>
        <v>8227.35</v>
      </c>
      <c r="M347" s="56">
        <f t="shared" si="32"/>
        <v>2913.45856</v>
      </c>
      <c r="N347" s="56">
        <f t="shared" si="33"/>
        <v>296.10000000000002</v>
      </c>
      <c r="O347" s="56">
        <f t="shared" si="34"/>
        <v>2508.6589595375722</v>
      </c>
      <c r="P347" s="56">
        <f t="shared" si="35"/>
        <v>2282.080924855491</v>
      </c>
    </row>
    <row r="348" spans="2:16" x14ac:dyDescent="0.25">
      <c r="B348" t="s">
        <v>77</v>
      </c>
      <c r="C348" t="s">
        <v>77</v>
      </c>
      <c r="D348">
        <f t="shared" si="30"/>
        <v>37260</v>
      </c>
      <c r="E348">
        <v>372.6</v>
      </c>
      <c r="F348">
        <v>1000</v>
      </c>
      <c r="G348">
        <v>300</v>
      </c>
      <c r="H348">
        <v>32</v>
      </c>
      <c r="I348">
        <v>19</v>
      </c>
      <c r="J348">
        <v>235</v>
      </c>
      <c r="K348">
        <v>0</v>
      </c>
      <c r="L348" s="56">
        <f t="shared" si="31"/>
        <v>8756.1</v>
      </c>
      <c r="M348" s="56">
        <f t="shared" si="32"/>
        <v>3161.7501600000001</v>
      </c>
      <c r="N348" s="56">
        <f t="shared" si="33"/>
        <v>338.4</v>
      </c>
      <c r="O348" s="56">
        <f t="shared" si="34"/>
        <v>2498.3352601156071</v>
      </c>
      <c r="P348" s="56">
        <f t="shared" si="35"/>
        <v>2608.092485549133</v>
      </c>
    </row>
    <row r="349" spans="2:16" x14ac:dyDescent="0.25">
      <c r="B349" t="s">
        <v>425</v>
      </c>
      <c r="C349" t="s">
        <v>425</v>
      </c>
      <c r="D349">
        <f t="shared" si="30"/>
        <v>39510</v>
      </c>
      <c r="E349">
        <v>395.1</v>
      </c>
      <c r="F349">
        <v>1000</v>
      </c>
      <c r="G349">
        <v>300</v>
      </c>
      <c r="H349">
        <v>36</v>
      </c>
      <c r="I349">
        <v>19</v>
      </c>
      <c r="J349">
        <v>235</v>
      </c>
      <c r="K349">
        <v>0</v>
      </c>
      <c r="L349" s="56">
        <f t="shared" si="31"/>
        <v>9284.85</v>
      </c>
      <c r="M349" s="56">
        <f t="shared" si="32"/>
        <v>3407.9286400000001</v>
      </c>
      <c r="N349" s="56">
        <f t="shared" si="33"/>
        <v>380.7</v>
      </c>
      <c r="O349" s="56">
        <f t="shared" si="34"/>
        <v>2488.0115606936415</v>
      </c>
      <c r="P349" s="56">
        <f t="shared" si="35"/>
        <v>2934.1040462427745</v>
      </c>
    </row>
    <row r="350" spans="2:16" x14ac:dyDescent="0.25">
      <c r="B350" t="s">
        <v>86</v>
      </c>
      <c r="C350" t="s">
        <v>86</v>
      </c>
      <c r="D350">
        <f t="shared" si="30"/>
        <v>41760</v>
      </c>
      <c r="E350">
        <v>417.6</v>
      </c>
      <c r="F350">
        <v>1000</v>
      </c>
      <c r="G350">
        <v>300</v>
      </c>
      <c r="H350">
        <v>40</v>
      </c>
      <c r="I350">
        <v>19</v>
      </c>
      <c r="J350">
        <v>235</v>
      </c>
      <c r="K350">
        <v>0</v>
      </c>
      <c r="L350" s="56">
        <f t="shared" si="31"/>
        <v>9813.6</v>
      </c>
      <c r="M350" s="56">
        <f t="shared" si="32"/>
        <v>3651.9940000000001</v>
      </c>
      <c r="N350" s="56">
        <f t="shared" si="33"/>
        <v>423</v>
      </c>
      <c r="O350" s="56">
        <f t="shared" si="34"/>
        <v>2477.687861271676</v>
      </c>
      <c r="P350" s="56">
        <f t="shared" si="35"/>
        <v>3260.115606936416</v>
      </c>
    </row>
    <row r="351" spans="2:16" x14ac:dyDescent="0.25">
      <c r="B351" t="s">
        <v>426</v>
      </c>
      <c r="C351" t="s">
        <v>426</v>
      </c>
      <c r="D351">
        <f t="shared" si="30"/>
        <v>30970</v>
      </c>
      <c r="E351">
        <v>309.7</v>
      </c>
      <c r="F351">
        <v>1000</v>
      </c>
      <c r="G351">
        <v>350</v>
      </c>
      <c r="H351">
        <v>22</v>
      </c>
      <c r="I351">
        <v>16</v>
      </c>
      <c r="J351">
        <v>235</v>
      </c>
      <c r="K351">
        <v>0</v>
      </c>
      <c r="L351" s="56">
        <f t="shared" si="31"/>
        <v>7277.95</v>
      </c>
      <c r="M351" s="56">
        <f t="shared" si="32"/>
        <v>2628.7908399999997</v>
      </c>
      <c r="N351" s="56">
        <f t="shared" si="33"/>
        <v>316.66250000000002</v>
      </c>
      <c r="O351" s="56">
        <f t="shared" si="34"/>
        <v>2125.5953757225434</v>
      </c>
      <c r="P351" s="56">
        <f t="shared" si="35"/>
        <v>2091.907514450867</v>
      </c>
    </row>
    <row r="352" spans="2:16" x14ac:dyDescent="0.25">
      <c r="B352" t="s">
        <v>427</v>
      </c>
      <c r="C352" t="s">
        <v>427</v>
      </c>
      <c r="D352">
        <f t="shared" si="30"/>
        <v>32980</v>
      </c>
      <c r="E352">
        <v>329.8</v>
      </c>
      <c r="F352">
        <v>1000</v>
      </c>
      <c r="G352">
        <v>350</v>
      </c>
      <c r="H352">
        <v>25</v>
      </c>
      <c r="I352">
        <v>16</v>
      </c>
      <c r="J352">
        <v>235</v>
      </c>
      <c r="K352">
        <v>0</v>
      </c>
      <c r="L352" s="56">
        <f t="shared" si="31"/>
        <v>7750.3</v>
      </c>
      <c r="M352" s="56">
        <f t="shared" si="32"/>
        <v>2853.1937499999999</v>
      </c>
      <c r="N352" s="56">
        <f t="shared" si="33"/>
        <v>359.84375</v>
      </c>
      <c r="O352" s="56">
        <f t="shared" si="34"/>
        <v>2119.0751445086707</v>
      </c>
      <c r="P352" s="56">
        <f t="shared" si="35"/>
        <v>2377.1676300578033</v>
      </c>
    </row>
    <row r="353" spans="2:16" x14ac:dyDescent="0.25">
      <c r="B353" t="s">
        <v>428</v>
      </c>
      <c r="C353" t="s">
        <v>428</v>
      </c>
      <c r="D353">
        <f t="shared" si="30"/>
        <v>34980</v>
      </c>
      <c r="E353">
        <v>349.8</v>
      </c>
      <c r="F353">
        <v>1000</v>
      </c>
      <c r="G353">
        <v>350</v>
      </c>
      <c r="H353">
        <v>28</v>
      </c>
      <c r="I353">
        <v>16</v>
      </c>
      <c r="J353">
        <v>235</v>
      </c>
      <c r="K353">
        <v>0</v>
      </c>
      <c r="L353" s="56">
        <f t="shared" si="31"/>
        <v>8220.2999999999993</v>
      </c>
      <c r="M353" s="56">
        <f t="shared" si="32"/>
        <v>3076.1838399999997</v>
      </c>
      <c r="N353" s="56">
        <f t="shared" si="33"/>
        <v>403.02499999999998</v>
      </c>
      <c r="O353" s="56">
        <f t="shared" si="34"/>
        <v>2112.5549132947976</v>
      </c>
      <c r="P353" s="56">
        <f t="shared" si="35"/>
        <v>2662.4277456647401</v>
      </c>
    </row>
    <row r="354" spans="2:16" x14ac:dyDescent="0.25">
      <c r="B354" t="s">
        <v>429</v>
      </c>
      <c r="C354" t="s">
        <v>429</v>
      </c>
      <c r="D354">
        <f t="shared" si="30"/>
        <v>37650</v>
      </c>
      <c r="E354">
        <v>376.5</v>
      </c>
      <c r="F354">
        <v>1000</v>
      </c>
      <c r="G354">
        <v>350</v>
      </c>
      <c r="H354">
        <v>32</v>
      </c>
      <c r="I354">
        <v>16</v>
      </c>
      <c r="J354">
        <v>235</v>
      </c>
      <c r="K354">
        <v>0</v>
      </c>
      <c r="L354" s="56">
        <f t="shared" si="31"/>
        <v>8847.75</v>
      </c>
      <c r="M354" s="56">
        <f t="shared" si="32"/>
        <v>3371.3062400000003</v>
      </c>
      <c r="N354" s="56">
        <f t="shared" si="33"/>
        <v>460.6</v>
      </c>
      <c r="O354" s="56">
        <f t="shared" si="34"/>
        <v>2103.8612716763005</v>
      </c>
      <c r="P354" s="56">
        <f t="shared" si="35"/>
        <v>3042.7745664739882</v>
      </c>
    </row>
    <row r="355" spans="2:16" x14ac:dyDescent="0.25">
      <c r="B355" t="s">
        <v>430</v>
      </c>
      <c r="C355" t="s">
        <v>430</v>
      </c>
      <c r="D355">
        <f t="shared" si="30"/>
        <v>35830</v>
      </c>
      <c r="E355">
        <v>358.3</v>
      </c>
      <c r="F355">
        <v>1000</v>
      </c>
      <c r="G355">
        <v>350</v>
      </c>
      <c r="H355">
        <v>25</v>
      </c>
      <c r="I355">
        <v>19</v>
      </c>
      <c r="J355">
        <v>235</v>
      </c>
      <c r="K355">
        <v>0</v>
      </c>
      <c r="L355" s="56">
        <f t="shared" si="31"/>
        <v>8420.0499999999993</v>
      </c>
      <c r="M355" s="56">
        <f t="shared" si="32"/>
        <v>3012.2593750000001</v>
      </c>
      <c r="N355" s="56">
        <f t="shared" si="33"/>
        <v>359.84375</v>
      </c>
      <c r="O355" s="56">
        <f t="shared" si="34"/>
        <v>2516.4017341040462</v>
      </c>
      <c r="P355" s="56">
        <f t="shared" si="35"/>
        <v>2377.1676300578033</v>
      </c>
    </row>
    <row r="356" spans="2:16" x14ac:dyDescent="0.25">
      <c r="B356" t="s">
        <v>431</v>
      </c>
      <c r="C356" t="s">
        <v>431</v>
      </c>
      <c r="D356">
        <f t="shared" si="30"/>
        <v>37810</v>
      </c>
      <c r="E356">
        <v>378.1</v>
      </c>
      <c r="F356">
        <v>1000</v>
      </c>
      <c r="G356">
        <v>350</v>
      </c>
      <c r="H356">
        <v>28</v>
      </c>
      <c r="I356">
        <v>19</v>
      </c>
      <c r="J356">
        <v>235</v>
      </c>
      <c r="K356">
        <v>0</v>
      </c>
      <c r="L356" s="56">
        <f t="shared" si="31"/>
        <v>8885.35</v>
      </c>
      <c r="M356" s="56">
        <f t="shared" si="32"/>
        <v>3233.24656</v>
      </c>
      <c r="N356" s="56">
        <f t="shared" si="33"/>
        <v>403.02499999999998</v>
      </c>
      <c r="O356" s="56">
        <f t="shared" si="34"/>
        <v>2508.6589595375722</v>
      </c>
      <c r="P356" s="56">
        <f t="shared" si="35"/>
        <v>2662.4277456647401</v>
      </c>
    </row>
    <row r="357" spans="2:16" x14ac:dyDescent="0.25">
      <c r="B357" t="s">
        <v>432</v>
      </c>
      <c r="C357" t="s">
        <v>432</v>
      </c>
      <c r="D357">
        <f t="shared" si="30"/>
        <v>40460</v>
      </c>
      <c r="E357">
        <v>404.6</v>
      </c>
      <c r="F357">
        <v>1000</v>
      </c>
      <c r="G357">
        <v>350</v>
      </c>
      <c r="H357">
        <v>32</v>
      </c>
      <c r="I357">
        <v>19</v>
      </c>
      <c r="J357">
        <v>235</v>
      </c>
      <c r="K357">
        <v>0</v>
      </c>
      <c r="L357" s="56">
        <f t="shared" si="31"/>
        <v>9508.1</v>
      </c>
      <c r="M357" s="56">
        <f t="shared" si="32"/>
        <v>3525.7181600000004</v>
      </c>
      <c r="N357" s="56">
        <f t="shared" si="33"/>
        <v>460.6</v>
      </c>
      <c r="O357" s="56">
        <f t="shared" si="34"/>
        <v>2498.3352601156071</v>
      </c>
      <c r="P357" s="56">
        <f t="shared" si="35"/>
        <v>3042.7745664739882</v>
      </c>
    </row>
    <row r="358" spans="2:16" x14ac:dyDescent="0.25">
      <c r="B358" t="s">
        <v>433</v>
      </c>
      <c r="C358" t="s">
        <v>433</v>
      </c>
      <c r="D358">
        <f t="shared" si="30"/>
        <v>43110</v>
      </c>
      <c r="E358">
        <v>431.1</v>
      </c>
      <c r="F358">
        <v>1000</v>
      </c>
      <c r="G358">
        <v>350</v>
      </c>
      <c r="H358">
        <v>36</v>
      </c>
      <c r="I358">
        <v>19</v>
      </c>
      <c r="J358">
        <v>235</v>
      </c>
      <c r="K358">
        <v>0</v>
      </c>
      <c r="L358" s="56">
        <f t="shared" si="31"/>
        <v>10130.85</v>
      </c>
      <c r="M358" s="56">
        <f t="shared" si="32"/>
        <v>3815.70064</v>
      </c>
      <c r="N358" s="56">
        <f t="shared" si="33"/>
        <v>518.17499999999995</v>
      </c>
      <c r="O358" s="56">
        <f t="shared" si="34"/>
        <v>2488.0115606936415</v>
      </c>
      <c r="P358" s="56">
        <f t="shared" si="35"/>
        <v>3423.1213872832373</v>
      </c>
    </row>
    <row r="359" spans="2:16" x14ac:dyDescent="0.25">
      <c r="B359" t="s">
        <v>98</v>
      </c>
      <c r="C359" t="s">
        <v>98</v>
      </c>
      <c r="D359">
        <f t="shared" si="30"/>
        <v>45760</v>
      </c>
      <c r="E359">
        <v>457.6</v>
      </c>
      <c r="F359">
        <v>1000</v>
      </c>
      <c r="G359">
        <v>350</v>
      </c>
      <c r="H359">
        <v>40</v>
      </c>
      <c r="I359">
        <v>19</v>
      </c>
      <c r="J359">
        <v>235</v>
      </c>
      <c r="K359">
        <v>0</v>
      </c>
      <c r="L359" s="56">
        <f t="shared" si="31"/>
        <v>10753.6</v>
      </c>
      <c r="M359" s="56">
        <f t="shared" si="32"/>
        <v>4103.1940000000004</v>
      </c>
      <c r="N359" s="56">
        <f t="shared" si="33"/>
        <v>575.75</v>
      </c>
      <c r="O359" s="56">
        <f t="shared" si="34"/>
        <v>2477.687861271676</v>
      </c>
      <c r="P359" s="56">
        <f t="shared" si="35"/>
        <v>3803.4682080924854</v>
      </c>
    </row>
    <row r="360" spans="2:16" x14ac:dyDescent="0.25">
      <c r="B360" t="s">
        <v>434</v>
      </c>
      <c r="C360" t="s">
        <v>434</v>
      </c>
      <c r="D360">
        <f t="shared" si="30"/>
        <v>33170</v>
      </c>
      <c r="E360">
        <v>331.7</v>
      </c>
      <c r="F360">
        <v>1000</v>
      </c>
      <c r="G360">
        <v>400</v>
      </c>
      <c r="H360">
        <v>22</v>
      </c>
      <c r="I360">
        <v>16</v>
      </c>
      <c r="J360">
        <v>235</v>
      </c>
      <c r="K360">
        <v>0</v>
      </c>
      <c r="L360" s="56">
        <f t="shared" si="31"/>
        <v>7794.95</v>
      </c>
      <c r="M360" s="56">
        <f t="shared" si="32"/>
        <v>2881.6038399999998</v>
      </c>
      <c r="N360" s="56">
        <f t="shared" si="33"/>
        <v>413.6</v>
      </c>
      <c r="O360" s="56">
        <f t="shared" si="34"/>
        <v>2125.5953757225434</v>
      </c>
      <c r="P360" s="56">
        <f t="shared" si="35"/>
        <v>2390.7514450867052</v>
      </c>
    </row>
    <row r="361" spans="2:16" x14ac:dyDescent="0.25">
      <c r="B361" t="s">
        <v>435</v>
      </c>
      <c r="C361" t="s">
        <v>435</v>
      </c>
      <c r="D361">
        <f t="shared" si="30"/>
        <v>35480</v>
      </c>
      <c r="E361">
        <v>354.8</v>
      </c>
      <c r="F361">
        <v>1000</v>
      </c>
      <c r="G361">
        <v>400</v>
      </c>
      <c r="H361">
        <v>25</v>
      </c>
      <c r="I361">
        <v>16</v>
      </c>
      <c r="J361">
        <v>235</v>
      </c>
      <c r="K361">
        <v>0</v>
      </c>
      <c r="L361" s="56">
        <f t="shared" si="31"/>
        <v>8337.7999999999993</v>
      </c>
      <c r="M361" s="56">
        <f t="shared" si="32"/>
        <v>3139.6</v>
      </c>
      <c r="N361" s="56">
        <f t="shared" si="33"/>
        <v>470</v>
      </c>
      <c r="O361" s="56">
        <f t="shared" si="34"/>
        <v>2119.0751445086707</v>
      </c>
      <c r="P361" s="56">
        <f t="shared" si="35"/>
        <v>2716.7630057803467</v>
      </c>
    </row>
    <row r="362" spans="2:16" x14ac:dyDescent="0.25">
      <c r="B362" t="s">
        <v>436</v>
      </c>
      <c r="C362" t="s">
        <v>436</v>
      </c>
      <c r="D362">
        <f t="shared" si="30"/>
        <v>37780</v>
      </c>
      <c r="E362">
        <v>377.8</v>
      </c>
      <c r="F362">
        <v>1000</v>
      </c>
      <c r="G362">
        <v>400</v>
      </c>
      <c r="H362">
        <v>28</v>
      </c>
      <c r="I362">
        <v>16</v>
      </c>
      <c r="J362">
        <v>235</v>
      </c>
      <c r="K362">
        <v>0</v>
      </c>
      <c r="L362" s="56">
        <f t="shared" si="31"/>
        <v>8878.2999999999993</v>
      </c>
      <c r="M362" s="56">
        <f t="shared" si="32"/>
        <v>3395.9718399999997</v>
      </c>
      <c r="N362" s="56">
        <f t="shared" si="33"/>
        <v>526.4</v>
      </c>
      <c r="O362" s="56">
        <f t="shared" si="34"/>
        <v>2112.5549132947976</v>
      </c>
      <c r="P362" s="56">
        <f t="shared" si="35"/>
        <v>3042.7745664739882</v>
      </c>
    </row>
    <row r="363" spans="2:16" x14ac:dyDescent="0.25">
      <c r="B363" t="s">
        <v>437</v>
      </c>
      <c r="C363" t="s">
        <v>437</v>
      </c>
      <c r="D363">
        <f t="shared" si="30"/>
        <v>40850</v>
      </c>
      <c r="E363">
        <v>408.5</v>
      </c>
      <c r="F363">
        <v>1000</v>
      </c>
      <c r="G363">
        <v>400</v>
      </c>
      <c r="H363">
        <v>32</v>
      </c>
      <c r="I363">
        <v>16</v>
      </c>
      <c r="J363">
        <v>235</v>
      </c>
      <c r="K363">
        <v>0</v>
      </c>
      <c r="L363" s="56">
        <f t="shared" si="31"/>
        <v>9599.75</v>
      </c>
      <c r="M363" s="56">
        <f t="shared" si="32"/>
        <v>3735.2742400000002</v>
      </c>
      <c r="N363" s="56">
        <f t="shared" si="33"/>
        <v>601.6</v>
      </c>
      <c r="O363" s="56">
        <f t="shared" si="34"/>
        <v>2103.8612716763005</v>
      </c>
      <c r="P363" s="56">
        <f t="shared" si="35"/>
        <v>3477.4566473988439</v>
      </c>
    </row>
    <row r="364" spans="2:16" x14ac:dyDescent="0.25">
      <c r="B364" t="s">
        <v>438</v>
      </c>
      <c r="C364" t="s">
        <v>438</v>
      </c>
      <c r="D364">
        <f t="shared" si="30"/>
        <v>38330</v>
      </c>
      <c r="E364">
        <v>383.3</v>
      </c>
      <c r="F364">
        <v>1000</v>
      </c>
      <c r="G364">
        <v>400</v>
      </c>
      <c r="H364">
        <v>25</v>
      </c>
      <c r="I364">
        <v>19</v>
      </c>
      <c r="J364">
        <v>235</v>
      </c>
      <c r="K364">
        <v>0</v>
      </c>
      <c r="L364" s="56">
        <f t="shared" si="31"/>
        <v>9007.5499999999993</v>
      </c>
      <c r="M364" s="56">
        <f t="shared" si="32"/>
        <v>3298.6656250000001</v>
      </c>
      <c r="N364" s="56">
        <f t="shared" si="33"/>
        <v>470</v>
      </c>
      <c r="O364" s="56">
        <f t="shared" si="34"/>
        <v>2516.4017341040462</v>
      </c>
      <c r="P364" s="56">
        <f t="shared" si="35"/>
        <v>2716.7630057803467</v>
      </c>
    </row>
    <row r="365" spans="2:16" x14ac:dyDescent="0.25">
      <c r="B365" t="s">
        <v>439</v>
      </c>
      <c r="C365" t="s">
        <v>439</v>
      </c>
      <c r="D365">
        <f t="shared" si="30"/>
        <v>40610</v>
      </c>
      <c r="E365">
        <v>406.1</v>
      </c>
      <c r="F365">
        <v>1000</v>
      </c>
      <c r="G365">
        <v>400</v>
      </c>
      <c r="H365">
        <v>28</v>
      </c>
      <c r="I365">
        <v>19</v>
      </c>
      <c r="J365">
        <v>235</v>
      </c>
      <c r="K365">
        <v>0</v>
      </c>
      <c r="L365" s="56">
        <f t="shared" si="31"/>
        <v>9543.35</v>
      </c>
      <c r="M365" s="56">
        <f t="shared" si="32"/>
        <v>3553.0345600000001</v>
      </c>
      <c r="N365" s="56">
        <f t="shared" si="33"/>
        <v>526.4</v>
      </c>
      <c r="O365" s="56">
        <f t="shared" si="34"/>
        <v>2508.6589595375722</v>
      </c>
      <c r="P365" s="56">
        <f t="shared" si="35"/>
        <v>3042.7745664739882</v>
      </c>
    </row>
    <row r="366" spans="2:16" x14ac:dyDescent="0.25">
      <c r="B366" t="s">
        <v>440</v>
      </c>
      <c r="C366" t="s">
        <v>440</v>
      </c>
      <c r="D366">
        <f t="shared" si="30"/>
        <v>43660</v>
      </c>
      <c r="E366">
        <v>436.6</v>
      </c>
      <c r="F366">
        <v>1000</v>
      </c>
      <c r="G366">
        <v>400</v>
      </c>
      <c r="H366">
        <v>32</v>
      </c>
      <c r="I366">
        <v>19</v>
      </c>
      <c r="J366">
        <v>235</v>
      </c>
      <c r="K366">
        <v>0</v>
      </c>
      <c r="L366" s="56">
        <f t="shared" si="31"/>
        <v>10260.1</v>
      </c>
      <c r="M366" s="56">
        <f t="shared" si="32"/>
        <v>3889.6861600000002</v>
      </c>
      <c r="N366" s="56">
        <f t="shared" si="33"/>
        <v>601.6</v>
      </c>
      <c r="O366" s="56">
        <f t="shared" si="34"/>
        <v>2498.3352601156071</v>
      </c>
      <c r="P366" s="56">
        <f t="shared" si="35"/>
        <v>3477.4566473988439</v>
      </c>
    </row>
    <row r="367" spans="2:16" x14ac:dyDescent="0.25">
      <c r="B367" t="s">
        <v>441</v>
      </c>
      <c r="C367" t="s">
        <v>441</v>
      </c>
      <c r="D367">
        <f t="shared" si="30"/>
        <v>46710</v>
      </c>
      <c r="E367">
        <v>467.1</v>
      </c>
      <c r="F367">
        <v>1000</v>
      </c>
      <c r="G367">
        <v>400</v>
      </c>
      <c r="H367">
        <v>36</v>
      </c>
      <c r="I367">
        <v>19</v>
      </c>
      <c r="J367">
        <v>235</v>
      </c>
      <c r="K367">
        <v>0</v>
      </c>
      <c r="L367" s="56">
        <f t="shared" si="31"/>
        <v>10976.85</v>
      </c>
      <c r="M367" s="56">
        <f t="shared" si="32"/>
        <v>4223.47264</v>
      </c>
      <c r="N367" s="56">
        <f t="shared" si="33"/>
        <v>676.8</v>
      </c>
      <c r="O367" s="56">
        <f t="shared" si="34"/>
        <v>2488.0115606936415</v>
      </c>
      <c r="P367" s="56">
        <f t="shared" si="35"/>
        <v>3912.1387283236995</v>
      </c>
    </row>
    <row r="368" spans="2:16" x14ac:dyDescent="0.25">
      <c r="B368" t="s">
        <v>99</v>
      </c>
      <c r="C368" t="s">
        <v>99</v>
      </c>
      <c r="D368">
        <f t="shared" si="30"/>
        <v>49760</v>
      </c>
      <c r="E368">
        <v>497.6</v>
      </c>
      <c r="F368">
        <v>1000</v>
      </c>
      <c r="G368">
        <v>400</v>
      </c>
      <c r="H368">
        <v>40</v>
      </c>
      <c r="I368">
        <v>19</v>
      </c>
      <c r="J368">
        <v>235</v>
      </c>
      <c r="K368">
        <v>0</v>
      </c>
      <c r="L368" s="56">
        <f t="shared" si="31"/>
        <v>11693.6</v>
      </c>
      <c r="M368" s="56">
        <f t="shared" si="32"/>
        <v>4554.3940000000002</v>
      </c>
      <c r="N368" s="56">
        <f t="shared" si="33"/>
        <v>752</v>
      </c>
      <c r="O368" s="56">
        <f t="shared" si="34"/>
        <v>2477.687861271676</v>
      </c>
      <c r="P368" s="56">
        <f t="shared" si="35"/>
        <v>4346.8208092485547</v>
      </c>
    </row>
    <row r="369" spans="2:16" x14ac:dyDescent="0.25">
      <c r="L369" s="56"/>
      <c r="M369" s="56"/>
      <c r="N369" s="56"/>
      <c r="O369" s="56"/>
      <c r="P369" s="56"/>
    </row>
    <row r="370" spans="2:16" x14ac:dyDescent="0.25">
      <c r="B370" t="s">
        <v>451</v>
      </c>
      <c r="C370" t="s">
        <v>451</v>
      </c>
      <c r="D370">
        <f t="shared" si="30"/>
        <v>1643</v>
      </c>
      <c r="E370">
        <v>16.43</v>
      </c>
      <c r="F370">
        <v>100</v>
      </c>
      <c r="G370">
        <v>75</v>
      </c>
      <c r="H370">
        <v>8</v>
      </c>
      <c r="I370">
        <v>5</v>
      </c>
      <c r="J370">
        <v>235</v>
      </c>
      <c r="K370">
        <v>0</v>
      </c>
      <c r="L370" s="56">
        <f t="shared" si="31"/>
        <v>386.10500000000002</v>
      </c>
      <c r="M370" s="56">
        <f t="shared" si="32"/>
        <v>15.044700000000001</v>
      </c>
      <c r="N370" s="56">
        <f t="shared" si="33"/>
        <v>5.2874999999999996</v>
      </c>
      <c r="O370" s="56">
        <f t="shared" si="34"/>
        <v>62.48554913294798</v>
      </c>
      <c r="P370" s="56">
        <f t="shared" si="35"/>
        <v>163.00578034682081</v>
      </c>
    </row>
    <row r="371" spans="2:16" x14ac:dyDescent="0.25">
      <c r="B371" t="s">
        <v>452</v>
      </c>
      <c r="C371" t="s">
        <v>452</v>
      </c>
      <c r="D371">
        <f t="shared" si="30"/>
        <v>2045</v>
      </c>
      <c r="E371">
        <v>20.45</v>
      </c>
      <c r="F371">
        <v>125</v>
      </c>
      <c r="G371">
        <v>75</v>
      </c>
      <c r="H371">
        <v>9.5</v>
      </c>
      <c r="I371">
        <v>5.5</v>
      </c>
      <c r="J371">
        <v>235</v>
      </c>
      <c r="K371">
        <v>0</v>
      </c>
      <c r="L371" s="56">
        <f t="shared" si="31"/>
        <v>480.57499999999999</v>
      </c>
      <c r="M371" s="56">
        <f t="shared" si="32"/>
        <v>22.969663749999999</v>
      </c>
      <c r="N371" s="56">
        <f t="shared" si="33"/>
        <v>6.2789062500000004</v>
      </c>
      <c r="O371" s="56">
        <f t="shared" si="34"/>
        <v>86.291184971098261</v>
      </c>
      <c r="P371" s="56">
        <f t="shared" si="35"/>
        <v>193.56936416184973</v>
      </c>
    </row>
    <row r="372" spans="2:16" x14ac:dyDescent="0.25">
      <c r="B372" t="s">
        <v>453</v>
      </c>
      <c r="C372" t="s">
        <v>453</v>
      </c>
      <c r="D372">
        <f t="shared" si="30"/>
        <v>2183</v>
      </c>
      <c r="E372">
        <v>21.83</v>
      </c>
      <c r="F372">
        <v>150</v>
      </c>
      <c r="G372">
        <v>75</v>
      </c>
      <c r="H372">
        <v>9.5</v>
      </c>
      <c r="I372">
        <v>5.5</v>
      </c>
      <c r="J372">
        <v>235</v>
      </c>
      <c r="K372">
        <v>0</v>
      </c>
      <c r="L372" s="56">
        <f t="shared" si="31"/>
        <v>513.005</v>
      </c>
      <c r="M372" s="56">
        <f t="shared" si="32"/>
        <v>29.070116875</v>
      </c>
      <c r="N372" s="56">
        <f t="shared" si="33"/>
        <v>6.2789062500000004</v>
      </c>
      <c r="O372" s="56">
        <f t="shared" si="34"/>
        <v>104.96893063583816</v>
      </c>
      <c r="P372" s="56">
        <f t="shared" si="35"/>
        <v>193.56936416184973</v>
      </c>
    </row>
    <row r="373" spans="2:16" x14ac:dyDescent="0.25">
      <c r="B373" t="s">
        <v>454</v>
      </c>
      <c r="C373" t="s">
        <v>454</v>
      </c>
      <c r="D373">
        <f t="shared" si="30"/>
        <v>3006</v>
      </c>
      <c r="E373">
        <v>30.06</v>
      </c>
      <c r="F373">
        <v>180</v>
      </c>
      <c r="G373">
        <v>100</v>
      </c>
      <c r="H373">
        <v>10</v>
      </c>
      <c r="I373">
        <v>6</v>
      </c>
      <c r="J373">
        <v>235</v>
      </c>
      <c r="K373">
        <v>0</v>
      </c>
      <c r="L373" s="56">
        <f t="shared" si="31"/>
        <v>706.41</v>
      </c>
      <c r="M373" s="56">
        <f t="shared" si="32"/>
        <v>48.973999999999997</v>
      </c>
      <c r="N373" s="56">
        <f t="shared" si="33"/>
        <v>11.75</v>
      </c>
      <c r="O373" s="56">
        <f t="shared" si="34"/>
        <v>138.55491329479767</v>
      </c>
      <c r="P373" s="56">
        <f t="shared" si="35"/>
        <v>271.67630057803467</v>
      </c>
    </row>
    <row r="374" spans="2:16" x14ac:dyDescent="0.25">
      <c r="B374" t="s">
        <v>455</v>
      </c>
      <c r="C374" t="s">
        <v>455</v>
      </c>
      <c r="D374">
        <f t="shared" si="30"/>
        <v>3306</v>
      </c>
      <c r="E374">
        <v>33.06</v>
      </c>
      <c r="F374">
        <v>200</v>
      </c>
      <c r="G374">
        <v>100</v>
      </c>
      <c r="H374">
        <v>10</v>
      </c>
      <c r="I374">
        <v>7</v>
      </c>
      <c r="J374">
        <v>235</v>
      </c>
      <c r="K374">
        <v>0</v>
      </c>
      <c r="L374" s="56">
        <f t="shared" si="31"/>
        <v>776.91</v>
      </c>
      <c r="M374" s="56">
        <f t="shared" si="32"/>
        <v>57.974499999999999</v>
      </c>
      <c r="N374" s="56">
        <f t="shared" si="33"/>
        <v>11.75</v>
      </c>
      <c r="O374" s="56">
        <f t="shared" si="34"/>
        <v>180.66473988439304</v>
      </c>
      <c r="P374" s="56">
        <f t="shared" si="35"/>
        <v>271.67630057803467</v>
      </c>
    </row>
    <row r="375" spans="2:16" x14ac:dyDescent="0.25">
      <c r="B375" t="s">
        <v>456</v>
      </c>
      <c r="C375" t="s">
        <v>456</v>
      </c>
      <c r="D375">
        <f t="shared" si="30"/>
        <v>4615</v>
      </c>
      <c r="E375">
        <v>46.15</v>
      </c>
      <c r="F375">
        <v>150</v>
      </c>
      <c r="G375">
        <v>125</v>
      </c>
      <c r="H375">
        <v>14</v>
      </c>
      <c r="I375">
        <v>8.5</v>
      </c>
      <c r="J375">
        <v>235</v>
      </c>
      <c r="K375">
        <v>0</v>
      </c>
      <c r="L375" s="56">
        <f t="shared" si="31"/>
        <v>1084.5250000000001</v>
      </c>
      <c r="M375" s="56">
        <f t="shared" si="32"/>
        <v>63.362697500000003</v>
      </c>
      <c r="N375" s="56">
        <f t="shared" si="33"/>
        <v>25.703125</v>
      </c>
      <c r="O375" s="56">
        <f t="shared" si="34"/>
        <v>157.02890173410407</v>
      </c>
      <c r="P375" s="56">
        <f t="shared" si="35"/>
        <v>475.43352601156067</v>
      </c>
    </row>
    <row r="376" spans="2:16" x14ac:dyDescent="0.25">
      <c r="B376" t="s">
        <v>457</v>
      </c>
      <c r="C376" t="s">
        <v>457</v>
      </c>
      <c r="D376">
        <f t="shared" si="30"/>
        <v>4879</v>
      </c>
      <c r="E376">
        <v>48.79</v>
      </c>
      <c r="F376">
        <v>250</v>
      </c>
      <c r="G376">
        <v>125</v>
      </c>
      <c r="H376">
        <v>12.5</v>
      </c>
      <c r="I376">
        <v>7.5</v>
      </c>
      <c r="J376">
        <v>235</v>
      </c>
      <c r="K376">
        <v>0</v>
      </c>
      <c r="L376" s="56">
        <f t="shared" si="31"/>
        <v>1146.5650000000001</v>
      </c>
      <c r="M376" s="56">
        <f t="shared" si="32"/>
        <v>109.513671875</v>
      </c>
      <c r="N376" s="56">
        <f t="shared" si="33"/>
        <v>22.94921875</v>
      </c>
      <c r="O376" s="56">
        <f t="shared" si="34"/>
        <v>241.96170520231215</v>
      </c>
      <c r="P376" s="56">
        <f t="shared" si="35"/>
        <v>424.49421965317919</v>
      </c>
    </row>
    <row r="377" spans="2:16" x14ac:dyDescent="0.25">
      <c r="B377" t="s">
        <v>458</v>
      </c>
      <c r="C377" t="s">
        <v>458</v>
      </c>
      <c r="D377">
        <f t="shared" si="30"/>
        <v>6158</v>
      </c>
      <c r="E377">
        <v>61.58</v>
      </c>
      <c r="F377">
        <v>300</v>
      </c>
      <c r="G377">
        <v>150</v>
      </c>
      <c r="H377">
        <v>13</v>
      </c>
      <c r="I377">
        <v>8</v>
      </c>
      <c r="J377">
        <v>235</v>
      </c>
      <c r="K377">
        <v>0</v>
      </c>
      <c r="L377" s="56">
        <f t="shared" si="31"/>
        <v>1447.13</v>
      </c>
      <c r="M377" s="56">
        <f t="shared" si="32"/>
        <v>166.80347</v>
      </c>
      <c r="N377" s="56">
        <f t="shared" si="33"/>
        <v>34.368749999999999</v>
      </c>
      <c r="O377" s="56">
        <f t="shared" si="34"/>
        <v>311.88439306358384</v>
      </c>
      <c r="P377" s="56">
        <f t="shared" si="35"/>
        <v>529.76878612716769</v>
      </c>
    </row>
    <row r="378" spans="2:16" x14ac:dyDescent="0.25">
      <c r="B378" t="s">
        <v>459</v>
      </c>
      <c r="C378" t="s">
        <v>459</v>
      </c>
      <c r="D378">
        <f t="shared" si="30"/>
        <v>6416</v>
      </c>
      <c r="E378">
        <v>64.16</v>
      </c>
      <c r="F378">
        <v>200</v>
      </c>
      <c r="G378">
        <v>150</v>
      </c>
      <c r="H378">
        <v>16</v>
      </c>
      <c r="I378">
        <v>9</v>
      </c>
      <c r="J378">
        <v>235</v>
      </c>
      <c r="K378">
        <v>0</v>
      </c>
      <c r="L378" s="56">
        <f t="shared" si="31"/>
        <v>1507.76</v>
      </c>
      <c r="M378" s="56">
        <f t="shared" si="32"/>
        <v>118.69944</v>
      </c>
      <c r="N378" s="56">
        <f t="shared" si="33"/>
        <v>42.3</v>
      </c>
      <c r="O378" s="56">
        <f t="shared" si="34"/>
        <v>224.94797687861271</v>
      </c>
      <c r="P378" s="56">
        <f t="shared" si="35"/>
        <v>652.02312138728325</v>
      </c>
    </row>
    <row r="379" spans="2:16" x14ac:dyDescent="0.25">
      <c r="B379" t="s">
        <v>460</v>
      </c>
      <c r="C379" t="s">
        <v>460</v>
      </c>
      <c r="D379">
        <f t="shared" si="30"/>
        <v>7073</v>
      </c>
      <c r="E379">
        <v>70.73</v>
      </c>
      <c r="F379">
        <v>250</v>
      </c>
      <c r="G379">
        <v>125</v>
      </c>
      <c r="H379">
        <v>19</v>
      </c>
      <c r="I379">
        <v>10</v>
      </c>
      <c r="J379">
        <v>235</v>
      </c>
      <c r="K379">
        <v>0</v>
      </c>
      <c r="L379" s="56">
        <f t="shared" si="31"/>
        <v>1662.155</v>
      </c>
      <c r="M379" s="56">
        <f t="shared" si="32"/>
        <v>155.33147500000001</v>
      </c>
      <c r="N379" s="56">
        <f t="shared" si="33"/>
        <v>34.8828125</v>
      </c>
      <c r="O379" s="56">
        <f t="shared" si="34"/>
        <v>313.78612716763007</v>
      </c>
      <c r="P379" s="56">
        <f t="shared" si="35"/>
        <v>645.23121387283231</v>
      </c>
    </row>
    <row r="380" spans="2:16" x14ac:dyDescent="0.25">
      <c r="B380" t="s">
        <v>461</v>
      </c>
      <c r="C380" t="s">
        <v>461</v>
      </c>
      <c r="D380">
        <f t="shared" si="30"/>
        <v>7458</v>
      </c>
      <c r="E380">
        <v>74.58</v>
      </c>
      <c r="F380">
        <v>350</v>
      </c>
      <c r="G380">
        <v>150</v>
      </c>
      <c r="H380">
        <v>15</v>
      </c>
      <c r="I380">
        <v>9</v>
      </c>
      <c r="J380">
        <v>235</v>
      </c>
      <c r="K380">
        <v>0</v>
      </c>
      <c r="L380" s="56">
        <f t="shared" si="31"/>
        <v>1752.63</v>
      </c>
      <c r="M380" s="56">
        <f t="shared" si="32"/>
        <v>231.27525</v>
      </c>
      <c r="N380" s="56">
        <f t="shared" si="33"/>
        <v>39.65625</v>
      </c>
      <c r="O380" s="56">
        <f t="shared" si="34"/>
        <v>409.55202312138726</v>
      </c>
      <c r="P380" s="56">
        <f t="shared" si="35"/>
        <v>611.27167630057806</v>
      </c>
    </row>
    <row r="381" spans="2:16" x14ac:dyDescent="0.25">
      <c r="B381" t="s">
        <v>462</v>
      </c>
      <c r="C381" t="s">
        <v>462</v>
      </c>
      <c r="D381">
        <f t="shared" si="30"/>
        <v>8347</v>
      </c>
      <c r="E381">
        <v>83.47</v>
      </c>
      <c r="F381">
        <v>300</v>
      </c>
      <c r="G381">
        <v>150</v>
      </c>
      <c r="H381">
        <v>18.5</v>
      </c>
      <c r="I381">
        <v>10</v>
      </c>
      <c r="J381">
        <v>235</v>
      </c>
      <c r="K381">
        <v>0</v>
      </c>
      <c r="L381" s="56">
        <f t="shared" si="31"/>
        <v>1961.5450000000001</v>
      </c>
      <c r="M381" s="56">
        <f t="shared" si="32"/>
        <v>224.20997500000001</v>
      </c>
      <c r="N381" s="56">
        <f t="shared" si="33"/>
        <v>48.909374999999997</v>
      </c>
      <c r="O381" s="56">
        <f t="shared" si="34"/>
        <v>382.38439306358384</v>
      </c>
      <c r="P381" s="56">
        <f t="shared" si="35"/>
        <v>753.90173410404623</v>
      </c>
    </row>
    <row r="382" spans="2:16" x14ac:dyDescent="0.25">
      <c r="B382" t="s">
        <v>463</v>
      </c>
      <c r="C382" t="s">
        <v>463</v>
      </c>
      <c r="D382">
        <f t="shared" si="30"/>
        <v>9173</v>
      </c>
      <c r="E382">
        <v>91.73</v>
      </c>
      <c r="F382">
        <v>400</v>
      </c>
      <c r="G382">
        <v>150</v>
      </c>
      <c r="H382">
        <v>18</v>
      </c>
      <c r="I382">
        <v>10</v>
      </c>
      <c r="J382">
        <v>235</v>
      </c>
      <c r="K382">
        <v>0</v>
      </c>
      <c r="L382" s="56">
        <f t="shared" si="31"/>
        <v>2155.6550000000002</v>
      </c>
      <c r="M382" s="56">
        <f t="shared" si="32"/>
        <v>320.22040000000004</v>
      </c>
      <c r="N382" s="56">
        <f t="shared" si="33"/>
        <v>47.587499999999999</v>
      </c>
      <c r="O382" s="56">
        <f t="shared" si="34"/>
        <v>518.90173410404623</v>
      </c>
      <c r="P382" s="56">
        <f t="shared" si="35"/>
        <v>733.52601156069363</v>
      </c>
    </row>
    <row r="383" spans="2:16" x14ac:dyDescent="0.25">
      <c r="B383" t="s">
        <v>464</v>
      </c>
      <c r="C383" t="s">
        <v>464</v>
      </c>
      <c r="D383">
        <f t="shared" si="30"/>
        <v>9788</v>
      </c>
      <c r="E383">
        <v>97.88</v>
      </c>
      <c r="F383">
        <v>300</v>
      </c>
      <c r="G383">
        <v>150</v>
      </c>
      <c r="H383">
        <v>22</v>
      </c>
      <c r="I383">
        <v>11.5</v>
      </c>
      <c r="J383">
        <v>235</v>
      </c>
      <c r="K383">
        <v>0</v>
      </c>
      <c r="L383" s="56">
        <f t="shared" si="31"/>
        <v>2300.1799999999998</v>
      </c>
      <c r="M383" s="56">
        <f t="shared" si="32"/>
        <v>259.86676</v>
      </c>
      <c r="N383" s="56">
        <f t="shared" si="33"/>
        <v>58.162500000000001</v>
      </c>
      <c r="O383" s="56">
        <f t="shared" si="34"/>
        <v>434.27456647398844</v>
      </c>
      <c r="P383" s="56">
        <f t="shared" si="35"/>
        <v>896.53179190751439</v>
      </c>
    </row>
    <row r="384" spans="2:16" x14ac:dyDescent="0.25">
      <c r="B384" t="s">
        <v>465</v>
      </c>
      <c r="C384" t="s">
        <v>465</v>
      </c>
      <c r="D384">
        <f t="shared" si="30"/>
        <v>11110</v>
      </c>
      <c r="E384">
        <v>111.1</v>
      </c>
      <c r="F384">
        <v>350</v>
      </c>
      <c r="G384">
        <v>150</v>
      </c>
      <c r="H384">
        <v>24</v>
      </c>
      <c r="I384">
        <v>12</v>
      </c>
      <c r="J384">
        <v>235</v>
      </c>
      <c r="K384">
        <v>0</v>
      </c>
      <c r="L384" s="56">
        <f t="shared" si="31"/>
        <v>2610.85</v>
      </c>
      <c r="M384" s="56">
        <f t="shared" si="32"/>
        <v>340.09482000000003</v>
      </c>
      <c r="N384" s="56">
        <f t="shared" si="33"/>
        <v>63.45</v>
      </c>
      <c r="O384" s="56">
        <f t="shared" si="34"/>
        <v>531.39884393063585</v>
      </c>
      <c r="P384" s="56">
        <f t="shared" si="35"/>
        <v>978.03468208092488</v>
      </c>
    </row>
    <row r="385" spans="2:16" x14ac:dyDescent="0.25">
      <c r="B385" t="s">
        <v>466</v>
      </c>
      <c r="C385" t="s">
        <v>466</v>
      </c>
      <c r="D385">
        <f t="shared" si="30"/>
        <v>11680</v>
      </c>
      <c r="E385">
        <v>116.8</v>
      </c>
      <c r="F385">
        <v>450</v>
      </c>
      <c r="G385">
        <v>175</v>
      </c>
      <c r="H385">
        <v>20</v>
      </c>
      <c r="I385">
        <v>11</v>
      </c>
      <c r="J385">
        <v>235</v>
      </c>
      <c r="K385">
        <v>0</v>
      </c>
      <c r="L385" s="56">
        <f t="shared" si="31"/>
        <v>2744.8</v>
      </c>
      <c r="M385" s="56">
        <f t="shared" si="32"/>
        <v>462.30962499999998</v>
      </c>
      <c r="N385" s="56">
        <f t="shared" si="33"/>
        <v>71.96875</v>
      </c>
      <c r="O385" s="56">
        <f t="shared" si="34"/>
        <v>642.51445086705212</v>
      </c>
      <c r="P385" s="56">
        <f t="shared" si="35"/>
        <v>950.86705202312135</v>
      </c>
    </row>
    <row r="386" spans="2:16" x14ac:dyDescent="0.25">
      <c r="B386" t="s">
        <v>467</v>
      </c>
      <c r="C386" t="s">
        <v>467</v>
      </c>
      <c r="D386">
        <f t="shared" si="30"/>
        <v>12210</v>
      </c>
      <c r="E386">
        <v>122.1</v>
      </c>
      <c r="F386">
        <v>400</v>
      </c>
      <c r="G386">
        <v>150</v>
      </c>
      <c r="H386">
        <v>25</v>
      </c>
      <c r="I386">
        <v>12.5</v>
      </c>
      <c r="J386">
        <v>235</v>
      </c>
      <c r="K386">
        <v>0</v>
      </c>
      <c r="L386" s="56">
        <f t="shared" si="31"/>
        <v>2869.35</v>
      </c>
      <c r="M386" s="56">
        <f t="shared" si="32"/>
        <v>420.4296875</v>
      </c>
      <c r="N386" s="56">
        <f t="shared" si="33"/>
        <v>66.09375</v>
      </c>
      <c r="O386" s="56">
        <f t="shared" si="34"/>
        <v>636.74132947976875</v>
      </c>
      <c r="P386" s="56">
        <f t="shared" si="35"/>
        <v>1018.7861271676301</v>
      </c>
    </row>
    <row r="387" spans="2:16" x14ac:dyDescent="0.25">
      <c r="B387" t="s">
        <v>468</v>
      </c>
      <c r="C387" t="s">
        <v>468</v>
      </c>
      <c r="D387">
        <f t="shared" si="30"/>
        <v>14610</v>
      </c>
      <c r="E387">
        <v>146.1</v>
      </c>
      <c r="F387">
        <v>450</v>
      </c>
      <c r="G387">
        <v>175</v>
      </c>
      <c r="H387">
        <v>26</v>
      </c>
      <c r="I387">
        <v>13</v>
      </c>
      <c r="J387">
        <v>235</v>
      </c>
      <c r="K387">
        <v>0</v>
      </c>
      <c r="L387" s="56">
        <f t="shared" si="31"/>
        <v>3433.35</v>
      </c>
      <c r="M387" s="56">
        <f t="shared" si="32"/>
        <v>574.34305500000005</v>
      </c>
      <c r="N387" s="56">
        <f t="shared" si="33"/>
        <v>93.559375000000003</v>
      </c>
      <c r="O387" s="56">
        <f t="shared" si="34"/>
        <v>748.73988439306356</v>
      </c>
      <c r="P387" s="56">
        <f t="shared" si="35"/>
        <v>1236.1271676300578</v>
      </c>
    </row>
    <row r="388" spans="2:16" x14ac:dyDescent="0.25">
      <c r="B388" t="s">
        <v>469</v>
      </c>
      <c r="C388" t="s">
        <v>469</v>
      </c>
      <c r="D388">
        <f t="shared" si="30"/>
        <v>16940</v>
      </c>
      <c r="E388">
        <v>169.4</v>
      </c>
      <c r="F388">
        <v>600</v>
      </c>
      <c r="G388">
        <v>190</v>
      </c>
      <c r="H388">
        <v>25</v>
      </c>
      <c r="I388">
        <v>13</v>
      </c>
      <c r="J388">
        <v>235</v>
      </c>
      <c r="K388">
        <v>0</v>
      </c>
      <c r="L388" s="56">
        <f t="shared" si="31"/>
        <v>3980.9</v>
      </c>
      <c r="M388" s="56">
        <f t="shared" si="32"/>
        <v>872.87812499999995</v>
      </c>
      <c r="N388" s="56">
        <f t="shared" si="33"/>
        <v>106.04375</v>
      </c>
      <c r="O388" s="56">
        <f t="shared" si="34"/>
        <v>1015.3901734104046</v>
      </c>
      <c r="P388" s="56">
        <f t="shared" si="35"/>
        <v>1290.4624277456646</v>
      </c>
    </row>
    <row r="389" spans="2:16" x14ac:dyDescent="0.25">
      <c r="B389" t="s">
        <v>470</v>
      </c>
      <c r="C389" t="s">
        <v>470</v>
      </c>
      <c r="D389">
        <f t="shared" ref="D389:D422" si="36">E389*100</f>
        <v>22450</v>
      </c>
      <c r="E389">
        <v>224.5</v>
      </c>
      <c r="F389">
        <v>600</v>
      </c>
      <c r="G389">
        <v>190</v>
      </c>
      <c r="H389">
        <v>35</v>
      </c>
      <c r="I389">
        <v>16</v>
      </c>
      <c r="J389">
        <v>235</v>
      </c>
      <c r="K389">
        <v>0</v>
      </c>
      <c r="L389" s="56">
        <f t="shared" ref="L389:L422" si="37">D389*J389/1000</f>
        <v>5275.75</v>
      </c>
      <c r="M389" s="56">
        <f t="shared" ref="M389:M422" si="38">(G389*H389*(0.5*F389-0.5*H389)+I389*(0.5*F389-H389)*(0.5*F389-H389)*0.5)*2*J389/1000/1000+(2*K389*2*K389-K389^2*3.14)*0.5*(F389-H389-0.5*K389)*J389/1000/1000</f>
        <v>1146.9997499999999</v>
      </c>
      <c r="N389" s="56">
        <f t="shared" ref="N389:N422" si="39">H389*0.5*G389*0.5*G389*0.5*4*J389/1000000</f>
        <v>148.46125000000001</v>
      </c>
      <c r="O389" s="56">
        <f t="shared" ref="O389:O422" si="40">I389*(F389-H389)*J389/1.73/1000</f>
        <v>1227.9768786127167</v>
      </c>
      <c r="P389" s="56">
        <f t="shared" ref="P389:P422" si="41">2*H389*G389*J389/1.73/1000</f>
        <v>1806.6473988439307</v>
      </c>
    </row>
    <row r="390" spans="2:16" x14ac:dyDescent="0.25">
      <c r="L390" s="56"/>
      <c r="M390" s="56"/>
      <c r="N390" s="56"/>
      <c r="O390" s="56"/>
      <c r="P390" s="56"/>
    </row>
    <row r="391" spans="2:16" x14ac:dyDescent="0.25">
      <c r="B391" t="s">
        <v>471</v>
      </c>
      <c r="C391" t="s">
        <v>471</v>
      </c>
      <c r="D391">
        <f t="shared" si="36"/>
        <v>882</v>
      </c>
      <c r="E391">
        <v>8.82</v>
      </c>
      <c r="F391">
        <v>75</v>
      </c>
      <c r="G391">
        <v>40</v>
      </c>
      <c r="H391">
        <v>7</v>
      </c>
      <c r="I391">
        <v>5</v>
      </c>
      <c r="J391">
        <v>235</v>
      </c>
      <c r="K391">
        <v>0</v>
      </c>
      <c r="L391" s="56">
        <f t="shared" si="37"/>
        <v>207.27</v>
      </c>
      <c r="M391" s="56">
        <f t="shared" si="38"/>
        <v>5.5674437500000007</v>
      </c>
      <c r="N391" s="56">
        <f t="shared" si="39"/>
        <v>1.3160000000000001</v>
      </c>
      <c r="O391" s="56">
        <f t="shared" si="40"/>
        <v>46.184971098265898</v>
      </c>
      <c r="P391" s="56">
        <f t="shared" si="41"/>
        <v>76.069364161849705</v>
      </c>
    </row>
    <row r="392" spans="2:16" x14ac:dyDescent="0.25">
      <c r="B392" t="s">
        <v>472</v>
      </c>
      <c r="C392" t="s">
        <v>472</v>
      </c>
      <c r="D392">
        <f t="shared" si="36"/>
        <v>1192</v>
      </c>
      <c r="E392">
        <v>11.92</v>
      </c>
      <c r="F392">
        <v>100</v>
      </c>
      <c r="G392">
        <v>50</v>
      </c>
      <c r="H392">
        <v>7.5</v>
      </c>
      <c r="I392">
        <v>5</v>
      </c>
      <c r="J392">
        <v>235</v>
      </c>
      <c r="K392">
        <v>0</v>
      </c>
      <c r="L392" s="56">
        <f t="shared" si="37"/>
        <v>280.12</v>
      </c>
      <c r="M392" s="56">
        <f t="shared" si="38"/>
        <v>10.27390625</v>
      </c>
      <c r="N392" s="56">
        <f t="shared" si="39"/>
        <v>2.203125</v>
      </c>
      <c r="O392" s="56">
        <f t="shared" si="40"/>
        <v>62.825144508670519</v>
      </c>
      <c r="P392" s="56">
        <f t="shared" si="41"/>
        <v>101.878612716763</v>
      </c>
    </row>
    <row r="393" spans="2:16" x14ac:dyDescent="0.25">
      <c r="B393" t="s">
        <v>473</v>
      </c>
      <c r="C393" t="s">
        <v>473</v>
      </c>
      <c r="D393">
        <f t="shared" si="36"/>
        <v>1711</v>
      </c>
      <c r="E393">
        <v>17.11</v>
      </c>
      <c r="F393">
        <v>125</v>
      </c>
      <c r="G393">
        <v>65</v>
      </c>
      <c r="H393">
        <v>8</v>
      </c>
      <c r="I393">
        <v>6</v>
      </c>
      <c r="J393">
        <v>235</v>
      </c>
      <c r="K393">
        <v>0</v>
      </c>
      <c r="L393" s="56">
        <f t="shared" si="37"/>
        <v>402.08499999999998</v>
      </c>
      <c r="M393" s="56">
        <f t="shared" si="38"/>
        <v>18.485452500000001</v>
      </c>
      <c r="N393" s="56">
        <f t="shared" si="39"/>
        <v>3.9714999999999998</v>
      </c>
      <c r="O393" s="56">
        <f t="shared" si="40"/>
        <v>95.358381502890168</v>
      </c>
      <c r="P393" s="56">
        <f t="shared" si="41"/>
        <v>141.27167630057804</v>
      </c>
    </row>
    <row r="394" spans="2:16" x14ac:dyDescent="0.25">
      <c r="B394" t="s">
        <v>474</v>
      </c>
      <c r="C394" t="s">
        <v>474</v>
      </c>
      <c r="D394">
        <f t="shared" si="36"/>
        <v>2371</v>
      </c>
      <c r="E394">
        <v>23.71</v>
      </c>
      <c r="F394">
        <v>150</v>
      </c>
      <c r="G394">
        <v>75</v>
      </c>
      <c r="H394">
        <v>10</v>
      </c>
      <c r="I394">
        <v>6.5</v>
      </c>
      <c r="J394">
        <v>235</v>
      </c>
      <c r="K394">
        <v>0</v>
      </c>
      <c r="L394" s="56">
        <f t="shared" si="37"/>
        <v>557.18499999999995</v>
      </c>
      <c r="M394" s="56">
        <f t="shared" si="38"/>
        <v>31.128687500000002</v>
      </c>
      <c r="N394" s="56">
        <f t="shared" si="39"/>
        <v>6.609375</v>
      </c>
      <c r="O394" s="56">
        <f t="shared" si="40"/>
        <v>123.61271676300578</v>
      </c>
      <c r="P394" s="56">
        <f t="shared" si="41"/>
        <v>203.757225433526</v>
      </c>
    </row>
    <row r="395" spans="2:16" x14ac:dyDescent="0.25">
      <c r="B395" t="s">
        <v>475</v>
      </c>
      <c r="C395" t="s">
        <v>475</v>
      </c>
      <c r="D395">
        <f t="shared" si="36"/>
        <v>2720</v>
      </c>
      <c r="E395">
        <v>27.2</v>
      </c>
      <c r="F395">
        <v>180</v>
      </c>
      <c r="G395">
        <v>75</v>
      </c>
      <c r="H395">
        <v>10.5</v>
      </c>
      <c r="I395">
        <v>7</v>
      </c>
      <c r="J395">
        <v>235</v>
      </c>
      <c r="K395">
        <v>0</v>
      </c>
      <c r="L395" s="56">
        <f t="shared" si="37"/>
        <v>639.20000000000005</v>
      </c>
      <c r="M395" s="56">
        <f t="shared" si="38"/>
        <v>41.764904999999999</v>
      </c>
      <c r="N395" s="56">
        <f t="shared" si="39"/>
        <v>6.9398437499999996</v>
      </c>
      <c r="O395" s="56">
        <f t="shared" si="40"/>
        <v>161.17196531791907</v>
      </c>
      <c r="P395" s="56">
        <f t="shared" si="41"/>
        <v>213.94508670520233</v>
      </c>
    </row>
    <row r="396" spans="2:16" x14ac:dyDescent="0.25">
      <c r="B396" t="s">
        <v>476</v>
      </c>
      <c r="C396" t="s">
        <v>476</v>
      </c>
      <c r="D396">
        <f t="shared" si="36"/>
        <v>3059</v>
      </c>
      <c r="E396">
        <v>30.59</v>
      </c>
      <c r="F396">
        <v>150</v>
      </c>
      <c r="G396">
        <v>75</v>
      </c>
      <c r="H396">
        <v>12.5</v>
      </c>
      <c r="I396">
        <v>9</v>
      </c>
      <c r="J396">
        <v>235</v>
      </c>
      <c r="K396">
        <v>0</v>
      </c>
      <c r="L396" s="56">
        <f t="shared" si="37"/>
        <v>718.86500000000001</v>
      </c>
      <c r="M396" s="56">
        <f t="shared" si="38"/>
        <v>38.5546875</v>
      </c>
      <c r="N396" s="56">
        <f t="shared" si="39"/>
        <v>8.26171875</v>
      </c>
      <c r="O396" s="56">
        <f t="shared" si="40"/>
        <v>168.09971098265896</v>
      </c>
      <c r="P396" s="56">
        <f t="shared" si="41"/>
        <v>254.69653179190752</v>
      </c>
    </row>
    <row r="397" spans="2:16" x14ac:dyDescent="0.25">
      <c r="B397" t="s">
        <v>477</v>
      </c>
      <c r="C397" t="s">
        <v>477</v>
      </c>
      <c r="D397">
        <f t="shared" si="36"/>
        <v>3133</v>
      </c>
      <c r="E397">
        <v>31.33</v>
      </c>
      <c r="F397">
        <v>200</v>
      </c>
      <c r="G397">
        <v>80</v>
      </c>
      <c r="H397">
        <v>11</v>
      </c>
      <c r="I397">
        <v>7.5</v>
      </c>
      <c r="J397">
        <v>235</v>
      </c>
      <c r="K397">
        <v>0</v>
      </c>
      <c r="L397" s="56">
        <f t="shared" si="37"/>
        <v>736.255</v>
      </c>
      <c r="M397" s="56">
        <f t="shared" si="38"/>
        <v>53.045962500000002</v>
      </c>
      <c r="N397" s="56">
        <f t="shared" si="39"/>
        <v>8.2720000000000002</v>
      </c>
      <c r="O397" s="56">
        <f t="shared" si="40"/>
        <v>192.55057803468208</v>
      </c>
      <c r="P397" s="56">
        <f t="shared" si="41"/>
        <v>239.07514450867052</v>
      </c>
    </row>
    <row r="398" spans="2:16" x14ac:dyDescent="0.25">
      <c r="B398" t="s">
        <v>478</v>
      </c>
      <c r="C398" t="s">
        <v>478</v>
      </c>
      <c r="D398">
        <f t="shared" si="36"/>
        <v>3865</v>
      </c>
      <c r="E398">
        <v>38.65</v>
      </c>
      <c r="F398">
        <v>200</v>
      </c>
      <c r="G398">
        <v>90</v>
      </c>
      <c r="H398">
        <v>13.5</v>
      </c>
      <c r="I398">
        <v>8</v>
      </c>
      <c r="J398">
        <v>235</v>
      </c>
      <c r="K398">
        <v>0</v>
      </c>
      <c r="L398" s="56">
        <f t="shared" si="37"/>
        <v>908.27499999999998</v>
      </c>
      <c r="M398" s="56">
        <f t="shared" si="38"/>
        <v>67.317042499999999</v>
      </c>
      <c r="N398" s="56">
        <f t="shared" si="39"/>
        <v>12.848625</v>
      </c>
      <c r="O398" s="56">
        <f t="shared" si="40"/>
        <v>202.67052023121389</v>
      </c>
      <c r="P398" s="56">
        <f t="shared" si="41"/>
        <v>330.08670520231215</v>
      </c>
    </row>
    <row r="399" spans="2:16" x14ac:dyDescent="0.25">
      <c r="B399" t="s">
        <v>479</v>
      </c>
      <c r="C399" t="s">
        <v>479</v>
      </c>
      <c r="D399">
        <f t="shared" si="36"/>
        <v>4407</v>
      </c>
      <c r="E399">
        <v>44.07</v>
      </c>
      <c r="F399">
        <v>250</v>
      </c>
      <c r="G399">
        <v>90</v>
      </c>
      <c r="H399">
        <v>13</v>
      </c>
      <c r="I399">
        <v>9</v>
      </c>
      <c r="J399">
        <v>235</v>
      </c>
      <c r="K399">
        <v>0</v>
      </c>
      <c r="L399" s="56">
        <f t="shared" si="37"/>
        <v>1035.645</v>
      </c>
      <c r="M399" s="56">
        <f t="shared" si="38"/>
        <v>91.69371000000001</v>
      </c>
      <c r="N399" s="56">
        <f t="shared" si="39"/>
        <v>12.37275</v>
      </c>
      <c r="O399" s="56">
        <f t="shared" si="40"/>
        <v>289.74277456647394</v>
      </c>
      <c r="P399" s="56">
        <f t="shared" si="41"/>
        <v>317.86127167630053</v>
      </c>
    </row>
    <row r="400" spans="2:16" x14ac:dyDescent="0.25">
      <c r="B400" t="s">
        <v>480</v>
      </c>
      <c r="C400" t="s">
        <v>480</v>
      </c>
      <c r="D400">
        <f t="shared" si="36"/>
        <v>4857</v>
      </c>
      <c r="E400">
        <v>48.57</v>
      </c>
      <c r="F400">
        <v>300</v>
      </c>
      <c r="G400">
        <v>90</v>
      </c>
      <c r="H400">
        <v>13</v>
      </c>
      <c r="I400">
        <v>9</v>
      </c>
      <c r="J400">
        <v>235</v>
      </c>
      <c r="K400">
        <v>0</v>
      </c>
      <c r="L400" s="56">
        <f t="shared" si="37"/>
        <v>1141.395</v>
      </c>
      <c r="M400" s="56">
        <f t="shared" si="38"/>
        <v>118.60708500000001</v>
      </c>
      <c r="N400" s="56">
        <f t="shared" si="39"/>
        <v>12.37275</v>
      </c>
      <c r="O400" s="56">
        <f t="shared" si="40"/>
        <v>350.86994219653178</v>
      </c>
      <c r="P400" s="56">
        <f t="shared" si="41"/>
        <v>317.86127167630053</v>
      </c>
    </row>
    <row r="401" spans="2:16" x14ac:dyDescent="0.25">
      <c r="B401" t="s">
        <v>481</v>
      </c>
      <c r="C401" t="s">
        <v>481</v>
      </c>
      <c r="D401">
        <f t="shared" si="36"/>
        <v>5117</v>
      </c>
      <c r="E401">
        <v>51.17</v>
      </c>
      <c r="F401">
        <v>250</v>
      </c>
      <c r="G401">
        <v>90</v>
      </c>
      <c r="H401">
        <v>14.5</v>
      </c>
      <c r="I401">
        <v>11</v>
      </c>
      <c r="J401">
        <v>235</v>
      </c>
      <c r="K401">
        <v>0</v>
      </c>
      <c r="L401" s="56">
        <f t="shared" si="37"/>
        <v>1202.4949999999999</v>
      </c>
      <c r="M401" s="56">
        <f t="shared" si="38"/>
        <v>103.78545875</v>
      </c>
      <c r="N401" s="56">
        <f t="shared" si="39"/>
        <v>13.800375000000001</v>
      </c>
      <c r="O401" s="56">
        <f t="shared" si="40"/>
        <v>351.88872832369947</v>
      </c>
      <c r="P401" s="56">
        <f t="shared" si="41"/>
        <v>354.53757225433526</v>
      </c>
    </row>
    <row r="402" spans="2:16" x14ac:dyDescent="0.25">
      <c r="B402" t="s">
        <v>482</v>
      </c>
      <c r="C402" t="s">
        <v>482</v>
      </c>
      <c r="D402">
        <f t="shared" si="36"/>
        <v>5574</v>
      </c>
      <c r="E402">
        <v>55.74</v>
      </c>
      <c r="F402">
        <v>300</v>
      </c>
      <c r="G402">
        <v>90</v>
      </c>
      <c r="H402">
        <v>15.5</v>
      </c>
      <c r="I402">
        <v>10</v>
      </c>
      <c r="J402">
        <v>235</v>
      </c>
      <c r="K402">
        <v>0</v>
      </c>
      <c r="L402" s="56">
        <f t="shared" si="37"/>
        <v>1309.8900000000001</v>
      </c>
      <c r="M402" s="56">
        <f t="shared" si="38"/>
        <v>135.7783</v>
      </c>
      <c r="N402" s="56">
        <f t="shared" si="39"/>
        <v>14.752124999999999</v>
      </c>
      <c r="O402" s="56">
        <f t="shared" si="40"/>
        <v>386.45953757225431</v>
      </c>
      <c r="P402" s="56">
        <f t="shared" si="41"/>
        <v>378.98843930635837</v>
      </c>
    </row>
    <row r="403" spans="2:16" x14ac:dyDescent="0.25">
      <c r="B403" t="s">
        <v>483</v>
      </c>
      <c r="C403" t="s">
        <v>483</v>
      </c>
      <c r="D403">
        <f t="shared" si="36"/>
        <v>6190</v>
      </c>
      <c r="E403">
        <v>61.9</v>
      </c>
      <c r="F403">
        <v>300</v>
      </c>
      <c r="G403">
        <v>90</v>
      </c>
      <c r="H403">
        <v>16</v>
      </c>
      <c r="I403">
        <v>12</v>
      </c>
      <c r="J403">
        <v>235</v>
      </c>
      <c r="K403">
        <v>0</v>
      </c>
      <c r="L403" s="56">
        <f t="shared" si="37"/>
        <v>1454.65</v>
      </c>
      <c r="M403" s="56">
        <f t="shared" si="38"/>
        <v>146.74151999999998</v>
      </c>
      <c r="N403" s="56">
        <f t="shared" si="39"/>
        <v>15.228</v>
      </c>
      <c r="O403" s="56">
        <f t="shared" si="40"/>
        <v>462.93641618497111</v>
      </c>
      <c r="P403" s="56">
        <f t="shared" si="41"/>
        <v>391.21387283236993</v>
      </c>
    </row>
    <row r="404" spans="2:16" x14ac:dyDescent="0.25">
      <c r="B404" t="s">
        <v>484</v>
      </c>
      <c r="C404" t="s">
        <v>484</v>
      </c>
      <c r="D404">
        <f t="shared" si="36"/>
        <v>6939</v>
      </c>
      <c r="E404">
        <v>69.39</v>
      </c>
      <c r="F404">
        <v>380</v>
      </c>
      <c r="G404">
        <v>100</v>
      </c>
      <c r="H404">
        <v>16</v>
      </c>
      <c r="I404">
        <v>10.5</v>
      </c>
      <c r="J404">
        <v>235</v>
      </c>
      <c r="K404">
        <v>0</v>
      </c>
      <c r="L404" s="56">
        <f t="shared" si="37"/>
        <v>1630.665</v>
      </c>
      <c r="M404" s="56">
        <f t="shared" si="38"/>
        <v>211.57003</v>
      </c>
      <c r="N404" s="56">
        <f t="shared" si="39"/>
        <v>18.8</v>
      </c>
      <c r="O404" s="56">
        <f t="shared" si="40"/>
        <v>519.17341040462429</v>
      </c>
      <c r="P404" s="56">
        <f t="shared" si="41"/>
        <v>434.68208092485548</v>
      </c>
    </row>
    <row r="405" spans="2:16" x14ac:dyDescent="0.25">
      <c r="B405" t="s">
        <v>485</v>
      </c>
      <c r="C405" t="s">
        <v>485</v>
      </c>
      <c r="D405">
        <f t="shared" si="36"/>
        <v>7895.9999999999991</v>
      </c>
      <c r="E405">
        <v>78.959999999999994</v>
      </c>
      <c r="F405">
        <v>380</v>
      </c>
      <c r="G405">
        <v>100</v>
      </c>
      <c r="H405">
        <v>16.5</v>
      </c>
      <c r="I405">
        <v>13</v>
      </c>
      <c r="J405">
        <v>235</v>
      </c>
      <c r="K405">
        <v>0</v>
      </c>
      <c r="L405" s="56">
        <f t="shared" si="37"/>
        <v>1855.5599999999997</v>
      </c>
      <c r="M405" s="56">
        <f t="shared" si="38"/>
        <v>232.90949875000001</v>
      </c>
      <c r="N405" s="56">
        <f t="shared" si="39"/>
        <v>19.387499999999999</v>
      </c>
      <c r="O405" s="56">
        <f t="shared" si="40"/>
        <v>641.90317919075142</v>
      </c>
      <c r="P405" s="56">
        <f t="shared" si="41"/>
        <v>448.26589595375719</v>
      </c>
    </row>
    <row r="406" spans="2:16" x14ac:dyDescent="0.25">
      <c r="B406" t="s">
        <v>486</v>
      </c>
      <c r="C406" t="s">
        <v>486</v>
      </c>
      <c r="D406">
        <f t="shared" si="36"/>
        <v>8571</v>
      </c>
      <c r="E406">
        <v>85.71</v>
      </c>
      <c r="F406">
        <v>380</v>
      </c>
      <c r="G406">
        <v>100</v>
      </c>
      <c r="H406">
        <v>20</v>
      </c>
      <c r="I406">
        <v>13</v>
      </c>
      <c r="J406">
        <v>235</v>
      </c>
      <c r="K406">
        <v>0</v>
      </c>
      <c r="L406" s="56">
        <f t="shared" si="37"/>
        <v>2014.1849999999999</v>
      </c>
      <c r="M406" s="56">
        <f t="shared" si="38"/>
        <v>257.48950000000002</v>
      </c>
      <c r="N406" s="56">
        <f t="shared" si="39"/>
        <v>23.5</v>
      </c>
      <c r="O406" s="56">
        <f t="shared" si="40"/>
        <v>635.72254335260106</v>
      </c>
      <c r="P406" s="56">
        <f t="shared" si="41"/>
        <v>543.35260115606934</v>
      </c>
    </row>
    <row r="407" spans="2:16" x14ac:dyDescent="0.25">
      <c r="L407" s="56"/>
      <c r="M407" s="56"/>
      <c r="N407" s="56"/>
      <c r="O407" s="56"/>
      <c r="P407" s="56"/>
    </row>
    <row r="408" spans="2:16" x14ac:dyDescent="0.25">
      <c r="B408" t="s">
        <v>518</v>
      </c>
      <c r="C408" t="s">
        <v>527</v>
      </c>
      <c r="D408">
        <f t="shared" si="36"/>
        <v>480.19999999999993</v>
      </c>
      <c r="E408">
        <v>4.8019999999999996</v>
      </c>
      <c r="F408">
        <v>50</v>
      </c>
      <c r="G408">
        <v>50</v>
      </c>
      <c r="H408">
        <v>5</v>
      </c>
      <c r="I408">
        <v>5</v>
      </c>
      <c r="J408">
        <v>235</v>
      </c>
      <c r="K408">
        <v>0</v>
      </c>
      <c r="L408" s="56">
        <f t="shared" si="37"/>
        <v>112.84699999999998</v>
      </c>
      <c r="M408" s="56">
        <f t="shared" si="38"/>
        <v>3.11375</v>
      </c>
      <c r="N408" s="56">
        <f t="shared" si="39"/>
        <v>1.46875</v>
      </c>
      <c r="O408" s="56">
        <f t="shared" si="40"/>
        <v>30.563583815028903</v>
      </c>
      <c r="P408" s="56">
        <f t="shared" si="41"/>
        <v>67.919075144508668</v>
      </c>
    </row>
    <row r="409" spans="2:16" x14ac:dyDescent="0.25">
      <c r="B409" t="s">
        <v>519</v>
      </c>
      <c r="C409" t="s">
        <v>512</v>
      </c>
      <c r="D409">
        <f t="shared" si="36"/>
        <v>752.7</v>
      </c>
      <c r="E409">
        <v>7.5270000000000001</v>
      </c>
      <c r="F409">
        <v>65</v>
      </c>
      <c r="G409">
        <v>65</v>
      </c>
      <c r="H409">
        <v>6</v>
      </c>
      <c r="I409">
        <v>6</v>
      </c>
      <c r="J409">
        <v>235</v>
      </c>
      <c r="K409">
        <v>0</v>
      </c>
      <c r="L409" s="56">
        <f t="shared" si="37"/>
        <v>176.8845</v>
      </c>
      <c r="M409" s="56">
        <f t="shared" si="38"/>
        <v>6.3975225</v>
      </c>
      <c r="N409" s="56">
        <f t="shared" si="39"/>
        <v>2.9786250000000001</v>
      </c>
      <c r="O409" s="56">
        <f t="shared" si="40"/>
        <v>48.086705202312139</v>
      </c>
      <c r="P409" s="56">
        <f t="shared" si="41"/>
        <v>105.95375722543352</v>
      </c>
    </row>
    <row r="410" spans="2:16" x14ac:dyDescent="0.25">
      <c r="B410" t="s">
        <v>520</v>
      </c>
      <c r="C410" t="s">
        <v>528</v>
      </c>
      <c r="D410">
        <f t="shared" si="36"/>
        <v>1269</v>
      </c>
      <c r="E410">
        <v>12.69</v>
      </c>
      <c r="F410">
        <v>75</v>
      </c>
      <c r="G410">
        <v>75</v>
      </c>
      <c r="H410">
        <v>9</v>
      </c>
      <c r="I410">
        <v>9</v>
      </c>
      <c r="J410">
        <v>235</v>
      </c>
      <c r="K410">
        <v>0</v>
      </c>
      <c r="L410" s="56">
        <f t="shared" si="37"/>
        <v>298.21499999999997</v>
      </c>
      <c r="M410" s="56">
        <f t="shared" si="38"/>
        <v>12.18715875</v>
      </c>
      <c r="N410" s="56">
        <f t="shared" si="39"/>
        <v>5.9484374999999998</v>
      </c>
      <c r="O410" s="56">
        <f t="shared" si="40"/>
        <v>80.687861271676297</v>
      </c>
      <c r="P410" s="56">
        <f t="shared" si="41"/>
        <v>183.38150289017341</v>
      </c>
    </row>
    <row r="411" spans="2:16" x14ac:dyDescent="0.25">
      <c r="B411" t="s">
        <v>521</v>
      </c>
      <c r="C411" t="s">
        <v>529</v>
      </c>
      <c r="D411">
        <f t="shared" si="36"/>
        <v>1700</v>
      </c>
      <c r="E411">
        <v>17</v>
      </c>
      <c r="F411">
        <v>90</v>
      </c>
      <c r="G411">
        <v>90</v>
      </c>
      <c r="H411">
        <v>10</v>
      </c>
      <c r="I411">
        <v>10</v>
      </c>
      <c r="J411">
        <v>235</v>
      </c>
      <c r="K411">
        <v>0</v>
      </c>
      <c r="L411" s="56">
        <f t="shared" si="37"/>
        <v>399.5</v>
      </c>
      <c r="M411" s="56">
        <f t="shared" si="38"/>
        <v>19.798749999999998</v>
      </c>
      <c r="N411" s="56">
        <f t="shared" si="39"/>
        <v>9.5175000000000001</v>
      </c>
      <c r="O411" s="56">
        <f t="shared" si="40"/>
        <v>108.67052023121387</v>
      </c>
      <c r="P411" s="56">
        <f t="shared" si="41"/>
        <v>244.50867052023122</v>
      </c>
    </row>
    <row r="412" spans="2:16" x14ac:dyDescent="0.25">
      <c r="B412" t="s">
        <v>522</v>
      </c>
      <c r="C412" t="s">
        <v>530</v>
      </c>
      <c r="D412">
        <f t="shared" si="36"/>
        <v>1900</v>
      </c>
      <c r="E412">
        <v>19</v>
      </c>
      <c r="F412">
        <v>100</v>
      </c>
      <c r="G412">
        <v>100</v>
      </c>
      <c r="H412">
        <v>12</v>
      </c>
      <c r="I412">
        <v>12</v>
      </c>
      <c r="J412">
        <v>235</v>
      </c>
      <c r="K412">
        <v>0</v>
      </c>
      <c r="L412" s="56">
        <f t="shared" si="37"/>
        <v>446.5</v>
      </c>
      <c r="M412" s="56">
        <f t="shared" si="38"/>
        <v>28.888080000000002</v>
      </c>
      <c r="N412" s="56">
        <f t="shared" si="39"/>
        <v>14.1</v>
      </c>
      <c r="O412" s="56">
        <f t="shared" si="40"/>
        <v>143.44508670520233</v>
      </c>
      <c r="P412" s="56">
        <f t="shared" si="41"/>
        <v>326.01156069364163</v>
      </c>
    </row>
    <row r="413" spans="2:16" x14ac:dyDescent="0.25">
      <c r="B413" t="s">
        <v>523</v>
      </c>
      <c r="C413" t="s">
        <v>531</v>
      </c>
      <c r="D413">
        <f t="shared" si="36"/>
        <v>2976</v>
      </c>
      <c r="E413">
        <v>29.76</v>
      </c>
      <c r="F413">
        <v>130</v>
      </c>
      <c r="G413">
        <v>130</v>
      </c>
      <c r="H413">
        <v>15</v>
      </c>
      <c r="I413">
        <v>15</v>
      </c>
      <c r="J413">
        <v>235</v>
      </c>
      <c r="K413">
        <v>0</v>
      </c>
      <c r="L413" s="56">
        <f t="shared" si="37"/>
        <v>699.36</v>
      </c>
      <c r="M413" s="56">
        <f t="shared" si="38"/>
        <v>61.511249999999997</v>
      </c>
      <c r="N413" s="56">
        <f t="shared" si="39"/>
        <v>29.786249999999999</v>
      </c>
      <c r="O413" s="56">
        <f t="shared" si="40"/>
        <v>234.32080924855492</v>
      </c>
      <c r="P413" s="56">
        <f t="shared" si="41"/>
        <v>529.76878612716769</v>
      </c>
    </row>
    <row r="414" spans="2:16" x14ac:dyDescent="0.25">
      <c r="B414" t="s">
        <v>524</v>
      </c>
      <c r="C414" t="s">
        <v>532</v>
      </c>
      <c r="D414">
        <f t="shared" si="36"/>
        <v>4274</v>
      </c>
      <c r="E414">
        <v>42.74</v>
      </c>
      <c r="F414">
        <v>150</v>
      </c>
      <c r="G414">
        <v>150</v>
      </c>
      <c r="H414">
        <v>15</v>
      </c>
      <c r="I414">
        <v>15</v>
      </c>
      <c r="J414">
        <v>235</v>
      </c>
      <c r="K414">
        <v>0</v>
      </c>
      <c r="L414" s="56">
        <f t="shared" si="37"/>
        <v>1004.39</v>
      </c>
      <c r="M414" s="56">
        <f t="shared" si="38"/>
        <v>84.071250000000006</v>
      </c>
      <c r="N414" s="56">
        <f t="shared" si="39"/>
        <v>39.65625</v>
      </c>
      <c r="O414" s="56">
        <f t="shared" si="40"/>
        <v>275.07225433526014</v>
      </c>
      <c r="P414" s="56">
        <f t="shared" si="41"/>
        <v>611.27167630057806</v>
      </c>
    </row>
    <row r="415" spans="2:16" x14ac:dyDescent="0.25">
      <c r="B415" t="s">
        <v>525</v>
      </c>
      <c r="C415" t="s">
        <v>533</v>
      </c>
      <c r="D415">
        <f t="shared" si="36"/>
        <v>5021</v>
      </c>
      <c r="E415">
        <v>50.21</v>
      </c>
      <c r="F415">
        <v>175</v>
      </c>
      <c r="G415">
        <v>175</v>
      </c>
      <c r="H415">
        <v>15</v>
      </c>
      <c r="I415">
        <v>15</v>
      </c>
      <c r="J415">
        <v>235</v>
      </c>
      <c r="K415">
        <v>0</v>
      </c>
      <c r="L415" s="56">
        <f t="shared" si="37"/>
        <v>1179.9349999999999</v>
      </c>
      <c r="M415" s="56">
        <f t="shared" si="38"/>
        <v>117.22828124999999</v>
      </c>
      <c r="N415" s="56">
        <f t="shared" si="39"/>
        <v>53.9765625</v>
      </c>
      <c r="O415" s="56">
        <f t="shared" si="40"/>
        <v>326.01156069364163</v>
      </c>
      <c r="P415" s="56">
        <f t="shared" si="41"/>
        <v>713.15028901734115</v>
      </c>
    </row>
    <row r="416" spans="2:16" x14ac:dyDescent="0.25">
      <c r="B416" t="s">
        <v>526</v>
      </c>
      <c r="C416" t="s">
        <v>534</v>
      </c>
      <c r="D416">
        <f t="shared" si="36"/>
        <v>7600</v>
      </c>
      <c r="E416">
        <v>76</v>
      </c>
      <c r="F416">
        <v>200</v>
      </c>
      <c r="G416">
        <v>200</v>
      </c>
      <c r="H416">
        <v>20</v>
      </c>
      <c r="I416">
        <v>20</v>
      </c>
      <c r="J416">
        <v>235</v>
      </c>
      <c r="K416">
        <v>0</v>
      </c>
      <c r="L416" s="56">
        <f t="shared" si="37"/>
        <v>1786</v>
      </c>
      <c r="M416" s="56">
        <f t="shared" si="38"/>
        <v>199.28</v>
      </c>
      <c r="N416" s="56">
        <f t="shared" si="39"/>
        <v>94</v>
      </c>
      <c r="O416" s="56">
        <f t="shared" si="40"/>
        <v>489.01734104046244</v>
      </c>
      <c r="P416" s="56">
        <f t="shared" si="41"/>
        <v>1086.7052023121387</v>
      </c>
    </row>
    <row r="417" spans="2:16" x14ac:dyDescent="0.25">
      <c r="L417" s="56"/>
      <c r="M417" s="56"/>
      <c r="N417" s="56"/>
      <c r="O417" s="56"/>
      <c r="P417" s="56"/>
    </row>
    <row r="418" spans="2:16" x14ac:dyDescent="0.25">
      <c r="B418" t="s">
        <v>541</v>
      </c>
      <c r="C418" t="s">
        <v>546</v>
      </c>
      <c r="D418">
        <f t="shared" si="36"/>
        <v>2339</v>
      </c>
      <c r="E418">
        <v>23.39</v>
      </c>
      <c r="F418">
        <v>150</v>
      </c>
      <c r="G418">
        <v>150</v>
      </c>
      <c r="H418">
        <v>6.5</v>
      </c>
      <c r="I418">
        <v>9</v>
      </c>
      <c r="J418">
        <v>235</v>
      </c>
      <c r="K418">
        <v>0</v>
      </c>
      <c r="L418" s="56">
        <f t="shared" si="37"/>
        <v>549.66499999999996</v>
      </c>
      <c r="M418" s="56">
        <f t="shared" si="38"/>
        <v>42.803546249999997</v>
      </c>
      <c r="N418" s="56">
        <f t="shared" si="39"/>
        <v>17.184374999999999</v>
      </c>
      <c r="O418" s="56">
        <f t="shared" si="40"/>
        <v>175.43497109826589</v>
      </c>
      <c r="P418" s="56">
        <f t="shared" si="41"/>
        <v>264.88439306358384</v>
      </c>
    </row>
    <row r="419" spans="2:16" x14ac:dyDescent="0.25">
      <c r="B419" t="s">
        <v>542</v>
      </c>
      <c r="C419" t="s">
        <v>547</v>
      </c>
      <c r="D419">
        <f t="shared" si="36"/>
        <v>5923</v>
      </c>
      <c r="E419">
        <v>59.23</v>
      </c>
      <c r="F419">
        <v>150</v>
      </c>
      <c r="G419">
        <v>300</v>
      </c>
      <c r="H419">
        <v>10</v>
      </c>
      <c r="I419">
        <v>15</v>
      </c>
      <c r="J419">
        <v>235</v>
      </c>
      <c r="K419">
        <v>0</v>
      </c>
      <c r="L419" s="56">
        <f t="shared" si="37"/>
        <v>1391.905</v>
      </c>
      <c r="M419" s="56">
        <f t="shared" si="38"/>
        <v>113.593125</v>
      </c>
      <c r="N419" s="56">
        <f t="shared" si="39"/>
        <v>105.75</v>
      </c>
      <c r="O419" s="56">
        <f t="shared" si="40"/>
        <v>285.26011560693638</v>
      </c>
      <c r="P419" s="56">
        <f t="shared" si="41"/>
        <v>815.02890173410401</v>
      </c>
    </row>
    <row r="420" spans="2:16" x14ac:dyDescent="0.25">
      <c r="B420" t="s">
        <v>543</v>
      </c>
      <c r="C420" t="s">
        <v>548</v>
      </c>
      <c r="D420">
        <f t="shared" si="36"/>
        <v>4929</v>
      </c>
      <c r="E420">
        <v>49.29</v>
      </c>
      <c r="F420">
        <v>200</v>
      </c>
      <c r="G420">
        <v>200</v>
      </c>
      <c r="H420">
        <v>9</v>
      </c>
      <c r="I420">
        <v>16</v>
      </c>
      <c r="J420">
        <v>235</v>
      </c>
      <c r="K420">
        <v>0</v>
      </c>
      <c r="L420" s="56">
        <f t="shared" si="37"/>
        <v>1158.3150000000001</v>
      </c>
      <c r="M420" s="56">
        <f t="shared" si="38"/>
        <v>111.92956</v>
      </c>
      <c r="N420" s="56">
        <f t="shared" si="39"/>
        <v>42.3</v>
      </c>
      <c r="O420" s="56">
        <f t="shared" si="40"/>
        <v>415.12138728323703</v>
      </c>
      <c r="P420" s="56">
        <f t="shared" si="41"/>
        <v>489.01734104046244</v>
      </c>
    </row>
    <row r="421" spans="2:16" x14ac:dyDescent="0.25">
      <c r="B421" t="s">
        <v>544</v>
      </c>
      <c r="C421" t="s">
        <v>549</v>
      </c>
      <c r="D421">
        <f t="shared" si="36"/>
        <v>9409</v>
      </c>
      <c r="E421">
        <v>94.09</v>
      </c>
      <c r="F421">
        <v>250</v>
      </c>
      <c r="G421">
        <v>300</v>
      </c>
      <c r="H421">
        <v>12</v>
      </c>
      <c r="I421">
        <v>22</v>
      </c>
      <c r="J421">
        <v>235</v>
      </c>
      <c r="K421">
        <v>0</v>
      </c>
      <c r="L421" s="56">
        <f t="shared" si="37"/>
        <v>2211.1149999999998</v>
      </c>
      <c r="M421" s="56">
        <f t="shared" si="38"/>
        <v>267.36372999999998</v>
      </c>
      <c r="N421" s="56">
        <f t="shared" si="39"/>
        <v>126.9</v>
      </c>
      <c r="O421" s="56">
        <f t="shared" si="40"/>
        <v>711.24855491329481</v>
      </c>
      <c r="P421" s="56">
        <f t="shared" si="41"/>
        <v>978.03468208092488</v>
      </c>
    </row>
    <row r="422" spans="2:16" x14ac:dyDescent="0.25">
      <c r="B422" t="s">
        <v>545</v>
      </c>
      <c r="C422" t="s">
        <v>550</v>
      </c>
      <c r="D422">
        <f t="shared" si="36"/>
        <v>14450</v>
      </c>
      <c r="E422">
        <v>144.5</v>
      </c>
      <c r="F422">
        <v>350</v>
      </c>
      <c r="G422">
        <v>350</v>
      </c>
      <c r="H422">
        <v>14</v>
      </c>
      <c r="I422">
        <v>28</v>
      </c>
      <c r="J422">
        <v>235</v>
      </c>
      <c r="K422">
        <v>0</v>
      </c>
      <c r="L422" s="56">
        <f t="shared" si="37"/>
        <v>3395.75</v>
      </c>
      <c r="M422" s="56">
        <f t="shared" si="38"/>
        <v>557.46418000000006</v>
      </c>
      <c r="N422" s="56">
        <f t="shared" si="39"/>
        <v>201.51249999999999</v>
      </c>
      <c r="O422" s="56">
        <f t="shared" si="40"/>
        <v>1277.9653179190752</v>
      </c>
      <c r="P422" s="56">
        <f t="shared" si="41"/>
        <v>1331.21387283237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0"/>
  <sheetViews>
    <sheetView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15.85546875" bestFit="1" customWidth="1"/>
  </cols>
  <sheetData>
    <row r="3" spans="1:19" x14ac:dyDescent="0.25">
      <c r="A3" t="s">
        <v>24</v>
      </c>
      <c r="B3" t="s">
        <v>25</v>
      </c>
    </row>
    <row r="4" spans="1:19" x14ac:dyDescent="0.25">
      <c r="A4">
        <v>1</v>
      </c>
      <c r="B4" t="s">
        <v>556</v>
      </c>
      <c r="C4">
        <v>46.78</v>
      </c>
      <c r="D4">
        <v>30</v>
      </c>
      <c r="E4">
        <v>15</v>
      </c>
      <c r="F4">
        <v>0.9</v>
      </c>
      <c r="G4">
        <v>0.65</v>
      </c>
      <c r="H4">
        <v>7210</v>
      </c>
      <c r="I4">
        <v>508</v>
      </c>
      <c r="J4">
        <v>9.9540000000000006</v>
      </c>
      <c r="S4" s="4"/>
    </row>
    <row r="5" spans="1:19" x14ac:dyDescent="0.25">
      <c r="A5">
        <v>2</v>
      </c>
      <c r="B5" t="s">
        <v>555</v>
      </c>
      <c r="C5">
        <v>36.97</v>
      </c>
      <c r="D5">
        <v>25</v>
      </c>
      <c r="E5">
        <v>12.5</v>
      </c>
      <c r="F5">
        <v>0.9</v>
      </c>
      <c r="G5">
        <v>0.6</v>
      </c>
      <c r="H5">
        <v>3960</v>
      </c>
      <c r="I5">
        <v>294</v>
      </c>
      <c r="J5">
        <v>7.81</v>
      </c>
    </row>
    <row r="6" spans="1:19" x14ac:dyDescent="0.25">
      <c r="A6">
        <v>3</v>
      </c>
      <c r="B6" t="s">
        <v>505</v>
      </c>
      <c r="C6">
        <v>17.850000000000001</v>
      </c>
      <c r="D6">
        <v>15</v>
      </c>
      <c r="E6">
        <v>7.5</v>
      </c>
      <c r="F6">
        <v>0.7</v>
      </c>
      <c r="G6">
        <v>0.5</v>
      </c>
      <c r="H6">
        <v>666</v>
      </c>
      <c r="I6">
        <v>49.5</v>
      </c>
      <c r="J6">
        <v>2.3109999999999999</v>
      </c>
    </row>
    <row r="7" spans="1:19" x14ac:dyDescent="0.25">
      <c r="A7">
        <v>4</v>
      </c>
      <c r="B7" t="s">
        <v>508</v>
      </c>
      <c r="C7">
        <v>26.67</v>
      </c>
      <c r="D7">
        <v>20</v>
      </c>
      <c r="E7">
        <v>10</v>
      </c>
      <c r="F7">
        <v>0.8</v>
      </c>
      <c r="G7">
        <v>0.55000000000000004</v>
      </c>
      <c r="H7">
        <v>1810</v>
      </c>
      <c r="I7">
        <v>134</v>
      </c>
      <c r="J7">
        <v>4.4779999999999998</v>
      </c>
      <c r="S7" s="4"/>
    </row>
    <row r="8" spans="1:19" x14ac:dyDescent="0.25">
      <c r="A8">
        <v>5</v>
      </c>
      <c r="B8" t="s">
        <v>527</v>
      </c>
      <c r="C8">
        <v>4.8019999999999996</v>
      </c>
      <c r="D8">
        <v>5</v>
      </c>
      <c r="E8">
        <v>5</v>
      </c>
      <c r="F8">
        <v>0.5</v>
      </c>
      <c r="G8">
        <v>4.6959999999999997</v>
      </c>
      <c r="H8">
        <v>17.806999999999999</v>
      </c>
      <c r="I8">
        <v>0.40600000000000003</v>
      </c>
      <c r="S8" s="4"/>
    </row>
    <row r="9" spans="1:19" x14ac:dyDescent="0.25">
      <c r="A9">
        <v>6</v>
      </c>
      <c r="B9" t="s">
        <v>530</v>
      </c>
      <c r="C9">
        <v>19</v>
      </c>
      <c r="D9">
        <v>10</v>
      </c>
      <c r="E9">
        <v>10</v>
      </c>
      <c r="F9">
        <v>1</v>
      </c>
      <c r="G9">
        <v>73.424999999999997</v>
      </c>
      <c r="H9">
        <v>286.58300000000003</v>
      </c>
      <c r="I9">
        <v>6.5</v>
      </c>
    </row>
    <row r="10" spans="1:19" x14ac:dyDescent="0.25">
      <c r="A10">
        <v>7</v>
      </c>
      <c r="B10" t="s">
        <v>555</v>
      </c>
      <c r="C10">
        <v>36.97</v>
      </c>
      <c r="D10">
        <v>25</v>
      </c>
      <c r="E10">
        <v>12.5</v>
      </c>
      <c r="F10">
        <v>0.9</v>
      </c>
      <c r="G10">
        <v>0.6</v>
      </c>
      <c r="H10">
        <v>3960</v>
      </c>
      <c r="I10">
        <v>294</v>
      </c>
      <c r="J10">
        <v>7.81</v>
      </c>
    </row>
    <row r="11" spans="1:19" x14ac:dyDescent="0.25">
      <c r="A11">
        <v>8</v>
      </c>
      <c r="B11" t="s">
        <v>505</v>
      </c>
      <c r="C11">
        <v>17.850000000000001</v>
      </c>
      <c r="D11">
        <v>15</v>
      </c>
      <c r="E11">
        <v>7.5</v>
      </c>
      <c r="F11">
        <v>0.7</v>
      </c>
      <c r="G11">
        <v>0.5</v>
      </c>
      <c r="H11">
        <v>666</v>
      </c>
      <c r="I11">
        <v>49.5</v>
      </c>
      <c r="J11">
        <v>2.3109999999999999</v>
      </c>
    </row>
    <row r="12" spans="1:19" x14ac:dyDescent="0.25">
      <c r="A12">
        <v>9</v>
      </c>
      <c r="B12" t="s">
        <v>541</v>
      </c>
      <c r="C12">
        <v>23.39</v>
      </c>
      <c r="D12">
        <v>15</v>
      </c>
      <c r="E12">
        <v>15</v>
      </c>
      <c r="F12">
        <v>0.9</v>
      </c>
      <c r="G12">
        <v>0.65</v>
      </c>
      <c r="H12">
        <v>464</v>
      </c>
      <c r="I12">
        <v>254</v>
      </c>
      <c r="J12">
        <v>4.9770000000000003</v>
      </c>
    </row>
    <row r="13" spans="1:19" x14ac:dyDescent="0.25">
      <c r="A13">
        <v>10</v>
      </c>
      <c r="B13" t="s">
        <v>527</v>
      </c>
      <c r="C13">
        <v>4.8019999999999996</v>
      </c>
      <c r="D13">
        <v>5</v>
      </c>
      <c r="E13">
        <v>5</v>
      </c>
      <c r="F13">
        <v>0.5</v>
      </c>
      <c r="G13">
        <v>4.6959999999999997</v>
      </c>
      <c r="H13">
        <v>17.806999999999999</v>
      </c>
      <c r="I13">
        <v>0.40600000000000003</v>
      </c>
    </row>
    <row r="14" spans="1:19" x14ac:dyDescent="0.25">
      <c r="A14">
        <v>11</v>
      </c>
      <c r="B14" t="s">
        <v>555</v>
      </c>
      <c r="C14">
        <v>36.97</v>
      </c>
      <c r="D14">
        <v>25</v>
      </c>
      <c r="E14">
        <v>12.5</v>
      </c>
      <c r="F14">
        <v>0.9</v>
      </c>
      <c r="G14">
        <v>0.6</v>
      </c>
      <c r="H14">
        <v>3960</v>
      </c>
      <c r="I14">
        <v>294</v>
      </c>
      <c r="J14">
        <v>7.81</v>
      </c>
    </row>
    <row r="15" spans="1:19" x14ac:dyDescent="0.25">
      <c r="A15">
        <v>12</v>
      </c>
      <c r="B15" t="s">
        <v>531</v>
      </c>
      <c r="C15">
        <v>29.76</v>
      </c>
      <c r="D15">
        <v>13</v>
      </c>
      <c r="E15">
        <v>13</v>
      </c>
      <c r="F15">
        <v>1.2</v>
      </c>
      <c r="G15">
        <v>195.12299999999999</v>
      </c>
      <c r="H15">
        <v>764.43499999999995</v>
      </c>
      <c r="I15">
        <v>14.63</v>
      </c>
    </row>
    <row r="16" spans="1:19" x14ac:dyDescent="0.25">
      <c r="A16">
        <v>13</v>
      </c>
      <c r="B16" t="s">
        <v>528</v>
      </c>
      <c r="C16">
        <v>12.69</v>
      </c>
      <c r="D16">
        <v>7.5</v>
      </c>
      <c r="E16">
        <v>7.5</v>
      </c>
      <c r="F16">
        <v>0.9</v>
      </c>
      <c r="G16">
        <v>27.35</v>
      </c>
      <c r="H16">
        <v>105.54900000000001</v>
      </c>
      <c r="I16">
        <v>3.536</v>
      </c>
    </row>
    <row r="17" spans="1:10" x14ac:dyDescent="0.25">
      <c r="A17">
        <v>14</v>
      </c>
      <c r="B17" t="s">
        <v>509</v>
      </c>
      <c r="C17">
        <v>63.53</v>
      </c>
      <c r="D17">
        <v>20</v>
      </c>
      <c r="E17">
        <v>20</v>
      </c>
      <c r="F17">
        <v>1.2</v>
      </c>
      <c r="G17">
        <v>0.8</v>
      </c>
      <c r="H17">
        <v>4720</v>
      </c>
      <c r="I17">
        <v>1600</v>
      </c>
      <c r="J17">
        <v>26.248999999999999</v>
      </c>
    </row>
    <row r="18" spans="1:10" x14ac:dyDescent="0.25">
      <c r="A18">
        <v>15</v>
      </c>
      <c r="B18" t="s">
        <v>509</v>
      </c>
      <c r="C18">
        <v>63.53</v>
      </c>
      <c r="D18">
        <v>20</v>
      </c>
      <c r="E18">
        <v>20</v>
      </c>
      <c r="F18">
        <v>1.2</v>
      </c>
      <c r="G18">
        <v>0.8</v>
      </c>
      <c r="H18">
        <v>4720</v>
      </c>
      <c r="I18">
        <v>1600</v>
      </c>
      <c r="J18">
        <v>26.248999999999999</v>
      </c>
    </row>
    <row r="19" spans="1:10" x14ac:dyDescent="0.25">
      <c r="A19">
        <v>16</v>
      </c>
      <c r="B19" t="s">
        <v>508</v>
      </c>
      <c r="C19">
        <v>26.67</v>
      </c>
      <c r="D19">
        <v>20</v>
      </c>
      <c r="E19">
        <v>10</v>
      </c>
      <c r="F19">
        <v>0.8</v>
      </c>
      <c r="G19">
        <v>0.55000000000000004</v>
      </c>
      <c r="H19">
        <v>1810</v>
      </c>
      <c r="I19">
        <v>134</v>
      </c>
      <c r="J19">
        <v>4.4779999999999998</v>
      </c>
    </row>
    <row r="20" spans="1:10" x14ac:dyDescent="0.25">
      <c r="A20">
        <v>17</v>
      </c>
      <c r="B20" t="s">
        <v>510</v>
      </c>
      <c r="C20">
        <v>22.9</v>
      </c>
      <c r="D20">
        <v>17.5</v>
      </c>
      <c r="E20">
        <v>9</v>
      </c>
      <c r="F20">
        <v>0.8</v>
      </c>
      <c r="G20">
        <v>0.5</v>
      </c>
      <c r="H20">
        <v>1210</v>
      </c>
      <c r="I20">
        <v>97.5</v>
      </c>
      <c r="J20">
        <v>3.7679999999999998</v>
      </c>
    </row>
    <row r="21" spans="1:10" x14ac:dyDescent="0.25">
      <c r="A21">
        <v>18</v>
      </c>
      <c r="B21" t="s">
        <v>529</v>
      </c>
      <c r="C21">
        <v>17</v>
      </c>
      <c r="D21">
        <v>9</v>
      </c>
      <c r="E21">
        <v>9</v>
      </c>
      <c r="F21">
        <v>1</v>
      </c>
      <c r="G21">
        <v>52.945999999999998</v>
      </c>
      <c r="H21">
        <v>205.417</v>
      </c>
      <c r="I21">
        <v>5.8330000000000002</v>
      </c>
    </row>
    <row r="22" spans="1:10" x14ac:dyDescent="0.25">
      <c r="A22">
        <v>19</v>
      </c>
      <c r="B22" t="s">
        <v>512</v>
      </c>
      <c r="C22">
        <v>7.5270000000000001</v>
      </c>
      <c r="D22">
        <v>6.5</v>
      </c>
      <c r="E22">
        <v>6.5</v>
      </c>
      <c r="F22">
        <v>0.6</v>
      </c>
      <c r="G22">
        <v>12.492000000000001</v>
      </c>
      <c r="H22">
        <v>47.487000000000002</v>
      </c>
      <c r="I22">
        <v>0.91400000000000003</v>
      </c>
    </row>
    <row r="23" spans="1:10" x14ac:dyDescent="0.25">
      <c r="A23">
        <v>20</v>
      </c>
      <c r="B23" t="s">
        <v>504</v>
      </c>
      <c r="C23">
        <v>39.65</v>
      </c>
      <c r="D23">
        <v>15</v>
      </c>
      <c r="E23">
        <v>15</v>
      </c>
      <c r="F23">
        <v>1</v>
      </c>
      <c r="G23">
        <v>0.7</v>
      </c>
      <c r="H23">
        <v>1620</v>
      </c>
      <c r="I23">
        <v>563</v>
      </c>
      <c r="J23">
        <v>11.601000000000001</v>
      </c>
    </row>
    <row r="78" spans="8:8" x14ac:dyDescent="0.25">
      <c r="H78" s="4"/>
    </row>
    <row r="86" spans="8:8" x14ac:dyDescent="0.25">
      <c r="H86" s="4"/>
    </row>
    <row r="89" spans="8:8" x14ac:dyDescent="0.25">
      <c r="H89" s="4"/>
    </row>
    <row r="93" spans="8:8" x14ac:dyDescent="0.25">
      <c r="H93" s="4"/>
    </row>
    <row r="101" spans="8:8" x14ac:dyDescent="0.25">
      <c r="H101" s="4"/>
    </row>
    <row r="105" spans="8:8" x14ac:dyDescent="0.25">
      <c r="H105" s="4"/>
    </row>
    <row r="109" spans="8:8" x14ac:dyDescent="0.25">
      <c r="H109" s="4"/>
    </row>
    <row r="110" spans="8:8" x14ac:dyDescent="0.25">
      <c r="H110" s="4"/>
    </row>
  </sheetData>
  <sortState ref="A5:J50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workbookViewId="0">
      <selection activeCell="I7" sqref="I7"/>
    </sheetView>
  </sheetViews>
  <sheetFormatPr defaultRowHeight="15" x14ac:dyDescent="0.25"/>
  <cols>
    <col min="2" max="3" width="9.140625" customWidth="1"/>
    <col min="5" max="8" width="9.140625" customWidth="1"/>
    <col min="9" max="9" width="17.7109375" customWidth="1"/>
  </cols>
  <sheetData>
    <row r="1" spans="1:11" x14ac:dyDescent="0.25">
      <c r="K1" s="1"/>
    </row>
    <row r="2" spans="1:11" x14ac:dyDescent="0.25">
      <c r="A2" t="s">
        <v>12</v>
      </c>
      <c r="D2" t="s">
        <v>14</v>
      </c>
      <c r="H2" t="s">
        <v>12</v>
      </c>
      <c r="I2" t="s">
        <v>15</v>
      </c>
      <c r="K2" s="1"/>
    </row>
    <row r="3" spans="1:11" x14ac:dyDescent="0.25">
      <c r="A3" s="42" t="s">
        <v>11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11" x14ac:dyDescent="0.25">
      <c r="A4">
        <v>1</v>
      </c>
      <c r="B4">
        <v>1</v>
      </c>
      <c r="C4">
        <v>13</v>
      </c>
      <c r="D4">
        <v>2</v>
      </c>
      <c r="E4" t="s">
        <v>557</v>
      </c>
      <c r="F4">
        <v>0</v>
      </c>
      <c r="G4">
        <v>2.16</v>
      </c>
      <c r="H4">
        <f>A4</f>
        <v>1</v>
      </c>
      <c r="I4" t="str">
        <f>INDEX(SECTIONS,MATCH(D4,BNOS,0),2)</f>
        <v>H250X125X6X9</v>
      </c>
    </row>
    <row r="5" spans="1:11" x14ac:dyDescent="0.25">
      <c r="A5">
        <v>2</v>
      </c>
      <c r="B5">
        <v>9</v>
      </c>
      <c r="C5">
        <v>129</v>
      </c>
      <c r="D5">
        <v>2</v>
      </c>
      <c r="E5" t="s">
        <v>557</v>
      </c>
      <c r="F5">
        <v>0</v>
      </c>
      <c r="G5">
        <v>1.1599999999999999</v>
      </c>
      <c r="H5">
        <f t="shared" ref="H5:H68" si="0">A5</f>
        <v>2</v>
      </c>
      <c r="I5" t="str">
        <f>INDEX(SECTIONS,MATCH(D5,BNOS,0),2)</f>
        <v>H250X125X6X9</v>
      </c>
    </row>
    <row r="6" spans="1:11" x14ac:dyDescent="0.25">
      <c r="A6">
        <v>3</v>
      </c>
      <c r="B6">
        <v>10</v>
      </c>
      <c r="C6">
        <v>130</v>
      </c>
      <c r="D6">
        <v>2</v>
      </c>
      <c r="E6" t="s">
        <v>557</v>
      </c>
      <c r="F6">
        <v>0</v>
      </c>
      <c r="G6">
        <v>1.1599999999999999</v>
      </c>
      <c r="H6">
        <f t="shared" si="0"/>
        <v>3</v>
      </c>
      <c r="I6" t="str">
        <f>INDEX(SECTIONS,MATCH(D6,BNOS,0),2)</f>
        <v>H250X125X6X9</v>
      </c>
    </row>
    <row r="7" spans="1:11" x14ac:dyDescent="0.25">
      <c r="A7">
        <v>4</v>
      </c>
      <c r="B7">
        <v>2</v>
      </c>
      <c r="C7">
        <v>24</v>
      </c>
      <c r="D7">
        <v>2</v>
      </c>
      <c r="E7" t="s">
        <v>557</v>
      </c>
      <c r="F7">
        <v>0</v>
      </c>
      <c r="G7">
        <v>2.16</v>
      </c>
      <c r="H7">
        <f t="shared" si="0"/>
        <v>4</v>
      </c>
      <c r="I7" t="str">
        <f>INDEX(SECTIONS,MATCH(D7,BNOS,0),2)</f>
        <v>H250X125X6X9</v>
      </c>
    </row>
    <row r="8" spans="1:11" x14ac:dyDescent="0.25">
      <c r="A8">
        <v>5</v>
      </c>
      <c r="B8">
        <v>14</v>
      </c>
      <c r="C8">
        <v>51</v>
      </c>
      <c r="D8">
        <v>11</v>
      </c>
      <c r="E8" t="s">
        <v>557</v>
      </c>
      <c r="F8">
        <v>0</v>
      </c>
      <c r="G8">
        <v>1.1399999999999999</v>
      </c>
      <c r="H8">
        <f t="shared" si="0"/>
        <v>5</v>
      </c>
      <c r="I8" t="str">
        <f t="shared" ref="I8:I67" si="1">INDEX(SECTIONS,MATCH(D8,BNOS,0),2)</f>
        <v>H250X125X6X9</v>
      </c>
    </row>
    <row r="9" spans="1:11" x14ac:dyDescent="0.25">
      <c r="A9">
        <v>6</v>
      </c>
      <c r="B9">
        <v>16</v>
      </c>
      <c r="C9">
        <v>35</v>
      </c>
      <c r="D9">
        <v>1</v>
      </c>
      <c r="E9" t="s">
        <v>557</v>
      </c>
      <c r="F9">
        <v>0</v>
      </c>
      <c r="G9">
        <v>1</v>
      </c>
      <c r="H9">
        <f t="shared" si="0"/>
        <v>6</v>
      </c>
      <c r="I9" t="str">
        <f t="shared" si="1"/>
        <v>H300X150X6.5X9</v>
      </c>
    </row>
    <row r="10" spans="1:11" x14ac:dyDescent="0.25">
      <c r="A10">
        <v>7</v>
      </c>
      <c r="B10">
        <v>3</v>
      </c>
      <c r="C10">
        <v>27</v>
      </c>
      <c r="D10">
        <v>14</v>
      </c>
      <c r="E10" t="s">
        <v>557</v>
      </c>
      <c r="F10">
        <v>0</v>
      </c>
      <c r="G10">
        <v>2.2999999999999998</v>
      </c>
      <c r="H10">
        <f t="shared" si="0"/>
        <v>7</v>
      </c>
      <c r="I10" t="str">
        <f t="shared" si="1"/>
        <v>H200X200X8X12</v>
      </c>
    </row>
    <row r="11" spans="1:11" x14ac:dyDescent="0.25">
      <c r="A11">
        <v>8</v>
      </c>
      <c r="B11">
        <v>7</v>
      </c>
      <c r="C11">
        <v>28</v>
      </c>
      <c r="D11">
        <v>14</v>
      </c>
      <c r="E11" t="s">
        <v>557</v>
      </c>
      <c r="F11">
        <v>0</v>
      </c>
      <c r="G11">
        <v>2.2999999999999998</v>
      </c>
      <c r="H11">
        <f t="shared" si="0"/>
        <v>8</v>
      </c>
      <c r="I11" t="str">
        <f t="shared" si="1"/>
        <v>H200X200X8X12</v>
      </c>
    </row>
    <row r="12" spans="1:11" x14ac:dyDescent="0.25">
      <c r="A12">
        <v>9</v>
      </c>
      <c r="B12">
        <v>11</v>
      </c>
      <c r="C12">
        <v>109</v>
      </c>
      <c r="D12">
        <v>14</v>
      </c>
      <c r="E12" t="s">
        <v>557</v>
      </c>
      <c r="F12">
        <v>0</v>
      </c>
      <c r="G12">
        <v>2.6</v>
      </c>
      <c r="H12">
        <f t="shared" si="0"/>
        <v>9</v>
      </c>
      <c r="I12" t="str">
        <f t="shared" si="1"/>
        <v>H200X200X8X12</v>
      </c>
    </row>
    <row r="13" spans="1:11" x14ac:dyDescent="0.25">
      <c r="A13">
        <v>10</v>
      </c>
      <c r="B13">
        <v>4</v>
      </c>
      <c r="C13">
        <v>20</v>
      </c>
      <c r="D13">
        <v>2</v>
      </c>
      <c r="E13" t="s">
        <v>557</v>
      </c>
      <c r="F13">
        <v>0</v>
      </c>
      <c r="G13">
        <v>2.2999999999999998</v>
      </c>
      <c r="H13">
        <f t="shared" si="0"/>
        <v>10</v>
      </c>
      <c r="I13" t="str">
        <f t="shared" si="1"/>
        <v>H250X125X6X9</v>
      </c>
    </row>
    <row r="14" spans="1:11" x14ac:dyDescent="0.25">
      <c r="A14">
        <v>11</v>
      </c>
      <c r="B14">
        <v>8</v>
      </c>
      <c r="C14">
        <v>29</v>
      </c>
      <c r="D14">
        <v>14</v>
      </c>
      <c r="E14" t="s">
        <v>557</v>
      </c>
      <c r="F14">
        <v>0</v>
      </c>
      <c r="G14">
        <v>2.2999999999999998</v>
      </c>
      <c r="H14">
        <f t="shared" si="0"/>
        <v>11</v>
      </c>
      <c r="I14" t="str">
        <f t="shared" si="1"/>
        <v>H200X200X8X12</v>
      </c>
    </row>
    <row r="15" spans="1:11" x14ac:dyDescent="0.25">
      <c r="A15">
        <v>12</v>
      </c>
      <c r="B15">
        <v>12</v>
      </c>
      <c r="C15">
        <v>22</v>
      </c>
      <c r="D15">
        <v>2</v>
      </c>
      <c r="E15" t="s">
        <v>557</v>
      </c>
      <c r="F15">
        <v>0</v>
      </c>
      <c r="G15">
        <v>4.07</v>
      </c>
      <c r="H15">
        <f t="shared" si="0"/>
        <v>12</v>
      </c>
      <c r="I15" t="str">
        <f t="shared" si="1"/>
        <v>H250X125X6X9</v>
      </c>
    </row>
    <row r="16" spans="1:11" x14ac:dyDescent="0.25">
      <c r="A16">
        <v>13</v>
      </c>
      <c r="B16">
        <v>22</v>
      </c>
      <c r="C16">
        <v>19</v>
      </c>
      <c r="D16">
        <v>11</v>
      </c>
      <c r="E16" t="s">
        <v>557</v>
      </c>
      <c r="F16">
        <v>0</v>
      </c>
      <c r="G16">
        <v>6</v>
      </c>
      <c r="H16">
        <f t="shared" si="0"/>
        <v>13</v>
      </c>
      <c r="I16" t="str">
        <f t="shared" si="1"/>
        <v>H250X125X6X9</v>
      </c>
    </row>
    <row r="17" spans="1:9" x14ac:dyDescent="0.25">
      <c r="A17">
        <v>14</v>
      </c>
      <c r="B17">
        <v>21</v>
      </c>
      <c r="C17">
        <v>18</v>
      </c>
      <c r="D17">
        <v>11</v>
      </c>
      <c r="E17" t="s">
        <v>557</v>
      </c>
      <c r="F17">
        <v>0</v>
      </c>
      <c r="G17">
        <v>6</v>
      </c>
      <c r="H17">
        <f t="shared" si="0"/>
        <v>14</v>
      </c>
      <c r="I17" t="str">
        <f t="shared" si="1"/>
        <v>H250X125X6X9</v>
      </c>
    </row>
    <row r="18" spans="1:9" x14ac:dyDescent="0.25">
      <c r="A18">
        <v>15</v>
      </c>
      <c r="B18">
        <v>21</v>
      </c>
      <c r="C18">
        <v>22</v>
      </c>
      <c r="D18">
        <v>4</v>
      </c>
      <c r="E18" t="s">
        <v>557</v>
      </c>
      <c r="F18">
        <v>0</v>
      </c>
      <c r="G18">
        <v>4.43</v>
      </c>
      <c r="H18">
        <f t="shared" si="0"/>
        <v>15</v>
      </c>
      <c r="I18" t="str">
        <f t="shared" si="1"/>
        <v>H200X100X5.5X8</v>
      </c>
    </row>
    <row r="19" spans="1:9" x14ac:dyDescent="0.25">
      <c r="A19">
        <v>16</v>
      </c>
      <c r="B19">
        <v>18</v>
      </c>
      <c r="C19">
        <v>19</v>
      </c>
      <c r="D19">
        <v>4</v>
      </c>
      <c r="E19" t="s">
        <v>557</v>
      </c>
      <c r="F19">
        <v>0</v>
      </c>
      <c r="G19">
        <v>4.43</v>
      </c>
      <c r="H19">
        <f t="shared" si="0"/>
        <v>16</v>
      </c>
      <c r="I19" t="str">
        <f t="shared" si="1"/>
        <v>H200X100X5.5X8</v>
      </c>
    </row>
    <row r="20" spans="1:9" x14ac:dyDescent="0.25">
      <c r="A20">
        <v>17</v>
      </c>
      <c r="B20">
        <v>17</v>
      </c>
      <c r="C20">
        <v>100</v>
      </c>
      <c r="D20">
        <v>4</v>
      </c>
      <c r="E20" t="s">
        <v>557</v>
      </c>
      <c r="F20">
        <v>0</v>
      </c>
      <c r="G20">
        <v>1.5</v>
      </c>
      <c r="H20">
        <f t="shared" si="0"/>
        <v>17</v>
      </c>
      <c r="I20" t="str">
        <f t="shared" si="1"/>
        <v>H200X100X5.5X8</v>
      </c>
    </row>
    <row r="21" spans="1:9" x14ac:dyDescent="0.25">
      <c r="A21">
        <v>18</v>
      </c>
      <c r="B21">
        <v>23</v>
      </c>
      <c r="C21">
        <v>128</v>
      </c>
      <c r="D21">
        <v>2</v>
      </c>
      <c r="E21" t="s">
        <v>557</v>
      </c>
      <c r="F21">
        <v>0</v>
      </c>
      <c r="G21">
        <v>0.44</v>
      </c>
      <c r="H21">
        <f t="shared" si="0"/>
        <v>18</v>
      </c>
      <c r="I21" t="str">
        <f t="shared" si="1"/>
        <v>H250X125X6X9</v>
      </c>
    </row>
    <row r="22" spans="1:9" x14ac:dyDescent="0.25">
      <c r="A22">
        <v>19</v>
      </c>
      <c r="B22">
        <v>14</v>
      </c>
      <c r="C22">
        <v>84</v>
      </c>
      <c r="D22">
        <v>7</v>
      </c>
      <c r="E22" t="s">
        <v>557</v>
      </c>
      <c r="F22">
        <v>0</v>
      </c>
      <c r="G22">
        <v>1.5</v>
      </c>
      <c r="H22">
        <f t="shared" si="0"/>
        <v>19</v>
      </c>
      <c r="I22" t="str">
        <f t="shared" si="1"/>
        <v>H250X125X6X9</v>
      </c>
    </row>
    <row r="23" spans="1:9" x14ac:dyDescent="0.25">
      <c r="A23">
        <v>20</v>
      </c>
      <c r="B23">
        <v>24</v>
      </c>
      <c r="C23">
        <v>15</v>
      </c>
      <c r="D23">
        <v>2</v>
      </c>
      <c r="E23" t="s">
        <v>557</v>
      </c>
      <c r="F23">
        <v>0</v>
      </c>
      <c r="G23">
        <v>1.64</v>
      </c>
      <c r="H23">
        <f t="shared" si="0"/>
        <v>20</v>
      </c>
      <c r="I23" t="str">
        <f t="shared" si="1"/>
        <v>H250X125X6X9</v>
      </c>
    </row>
    <row r="24" spans="1:9" x14ac:dyDescent="0.25">
      <c r="A24">
        <v>21</v>
      </c>
      <c r="B24">
        <v>13</v>
      </c>
      <c r="C24">
        <v>92</v>
      </c>
      <c r="D24">
        <v>1</v>
      </c>
      <c r="E24" t="s">
        <v>557</v>
      </c>
      <c r="F24">
        <v>0</v>
      </c>
      <c r="G24">
        <v>1.5</v>
      </c>
      <c r="H24">
        <f t="shared" si="0"/>
        <v>21</v>
      </c>
      <c r="I24" t="str">
        <f t="shared" si="1"/>
        <v>H300X150X6.5X9</v>
      </c>
    </row>
    <row r="25" spans="1:9" x14ac:dyDescent="0.25">
      <c r="A25">
        <v>22</v>
      </c>
      <c r="B25">
        <v>23</v>
      </c>
      <c r="C25">
        <v>52</v>
      </c>
      <c r="D25">
        <v>11</v>
      </c>
      <c r="E25" t="s">
        <v>557</v>
      </c>
      <c r="F25">
        <v>0</v>
      </c>
      <c r="G25">
        <v>1.1399999999999999</v>
      </c>
      <c r="H25">
        <f t="shared" si="0"/>
        <v>22</v>
      </c>
      <c r="I25" t="str">
        <f t="shared" si="1"/>
        <v>H250X125X6X9</v>
      </c>
    </row>
    <row r="26" spans="1:9" x14ac:dyDescent="0.25">
      <c r="A26">
        <v>23</v>
      </c>
      <c r="B26">
        <v>25</v>
      </c>
      <c r="C26">
        <v>18</v>
      </c>
      <c r="D26">
        <v>14</v>
      </c>
      <c r="E26" t="s">
        <v>557</v>
      </c>
      <c r="F26">
        <v>0</v>
      </c>
      <c r="G26">
        <v>0.5</v>
      </c>
      <c r="H26">
        <f t="shared" si="0"/>
        <v>23</v>
      </c>
      <c r="I26" t="str">
        <f t="shared" si="1"/>
        <v>H200X200X8X12</v>
      </c>
    </row>
    <row r="27" spans="1:9" x14ac:dyDescent="0.25">
      <c r="A27">
        <v>24</v>
      </c>
      <c r="B27">
        <v>17</v>
      </c>
      <c r="C27">
        <v>48</v>
      </c>
      <c r="D27">
        <v>2</v>
      </c>
      <c r="E27" t="s">
        <v>557</v>
      </c>
      <c r="F27">
        <v>0</v>
      </c>
      <c r="G27">
        <v>0.88500000000000001</v>
      </c>
      <c r="H27">
        <f t="shared" si="0"/>
        <v>24</v>
      </c>
      <c r="I27" t="str">
        <f t="shared" si="1"/>
        <v>H250X125X6X9</v>
      </c>
    </row>
    <row r="28" spans="1:9" x14ac:dyDescent="0.25">
      <c r="A28">
        <v>25</v>
      </c>
      <c r="B28">
        <v>26</v>
      </c>
      <c r="C28">
        <v>19</v>
      </c>
      <c r="D28">
        <v>14</v>
      </c>
      <c r="E28" t="s">
        <v>557</v>
      </c>
      <c r="F28">
        <v>0</v>
      </c>
      <c r="G28">
        <v>0.5</v>
      </c>
      <c r="H28">
        <f t="shared" si="0"/>
        <v>25</v>
      </c>
      <c r="I28" t="str">
        <f t="shared" si="1"/>
        <v>H200X200X8X12</v>
      </c>
    </row>
    <row r="29" spans="1:9" x14ac:dyDescent="0.25">
      <c r="A29">
        <v>26</v>
      </c>
      <c r="B29">
        <v>25</v>
      </c>
      <c r="C29">
        <v>40</v>
      </c>
      <c r="D29">
        <v>2</v>
      </c>
      <c r="E29" t="s">
        <v>557</v>
      </c>
      <c r="F29">
        <v>0</v>
      </c>
      <c r="G29">
        <v>1.03</v>
      </c>
      <c r="H29">
        <f t="shared" si="0"/>
        <v>26</v>
      </c>
      <c r="I29" t="str">
        <f t="shared" si="1"/>
        <v>H250X125X6X9</v>
      </c>
    </row>
    <row r="30" spans="1:9" x14ac:dyDescent="0.25">
      <c r="A30">
        <v>27</v>
      </c>
      <c r="B30">
        <v>26</v>
      </c>
      <c r="C30">
        <v>85</v>
      </c>
      <c r="D30">
        <v>7</v>
      </c>
      <c r="E30" t="s">
        <v>557</v>
      </c>
      <c r="F30">
        <v>0</v>
      </c>
      <c r="G30">
        <v>1.5</v>
      </c>
      <c r="H30">
        <f t="shared" si="0"/>
        <v>27</v>
      </c>
      <c r="I30" t="str">
        <f t="shared" si="1"/>
        <v>H250X125X6X9</v>
      </c>
    </row>
    <row r="31" spans="1:9" x14ac:dyDescent="0.25">
      <c r="A31">
        <v>28</v>
      </c>
      <c r="B31">
        <v>27</v>
      </c>
      <c r="C31">
        <v>17</v>
      </c>
      <c r="D31">
        <v>14</v>
      </c>
      <c r="E31" t="s">
        <v>557</v>
      </c>
      <c r="F31">
        <v>0</v>
      </c>
      <c r="G31">
        <v>1.5</v>
      </c>
      <c r="H31">
        <f t="shared" si="0"/>
        <v>28</v>
      </c>
      <c r="I31" t="str">
        <f t="shared" si="1"/>
        <v>H200X200X8X12</v>
      </c>
    </row>
    <row r="32" spans="1:9" x14ac:dyDescent="0.25">
      <c r="A32">
        <v>29</v>
      </c>
      <c r="B32">
        <v>20</v>
      </c>
      <c r="C32">
        <v>123</v>
      </c>
      <c r="D32">
        <v>1</v>
      </c>
      <c r="E32" t="s">
        <v>557</v>
      </c>
      <c r="F32">
        <v>0</v>
      </c>
      <c r="G32">
        <v>1.75</v>
      </c>
      <c r="H32">
        <f t="shared" si="0"/>
        <v>29</v>
      </c>
      <c r="I32" t="str">
        <f t="shared" si="1"/>
        <v>H300X150X6.5X9</v>
      </c>
    </row>
    <row r="33" spans="1:9" x14ac:dyDescent="0.25">
      <c r="A33">
        <v>30</v>
      </c>
      <c r="B33">
        <v>28</v>
      </c>
      <c r="C33">
        <v>25</v>
      </c>
      <c r="D33">
        <v>14</v>
      </c>
      <c r="E33" t="s">
        <v>557</v>
      </c>
      <c r="F33">
        <v>0</v>
      </c>
      <c r="G33">
        <v>1.5</v>
      </c>
      <c r="H33">
        <f t="shared" si="0"/>
        <v>30</v>
      </c>
      <c r="I33" t="str">
        <f t="shared" si="1"/>
        <v>H200X200X8X12</v>
      </c>
    </row>
    <row r="34" spans="1:9" x14ac:dyDescent="0.25">
      <c r="A34">
        <v>31</v>
      </c>
      <c r="B34">
        <v>27</v>
      </c>
      <c r="C34">
        <v>70</v>
      </c>
      <c r="D34">
        <v>4</v>
      </c>
      <c r="E34" t="s">
        <v>557</v>
      </c>
      <c r="F34">
        <v>0</v>
      </c>
      <c r="G34">
        <v>0.65</v>
      </c>
      <c r="H34">
        <f t="shared" si="0"/>
        <v>31</v>
      </c>
      <c r="I34" t="str">
        <f t="shared" si="1"/>
        <v>H200X100X5.5X8</v>
      </c>
    </row>
    <row r="35" spans="1:9" x14ac:dyDescent="0.25">
      <c r="A35">
        <v>32</v>
      </c>
      <c r="B35">
        <v>29</v>
      </c>
      <c r="C35">
        <v>21</v>
      </c>
      <c r="D35">
        <v>14</v>
      </c>
      <c r="E35" t="s">
        <v>557</v>
      </c>
      <c r="F35">
        <v>0</v>
      </c>
      <c r="G35">
        <v>1.76</v>
      </c>
      <c r="H35">
        <f t="shared" si="0"/>
        <v>32</v>
      </c>
      <c r="I35" t="str">
        <f t="shared" si="1"/>
        <v>H200X200X8X12</v>
      </c>
    </row>
    <row r="36" spans="1:9" x14ac:dyDescent="0.25">
      <c r="A36">
        <v>33</v>
      </c>
      <c r="B36">
        <v>28</v>
      </c>
      <c r="C36">
        <v>68</v>
      </c>
      <c r="D36">
        <v>15</v>
      </c>
      <c r="E36" t="s">
        <v>557</v>
      </c>
      <c r="F36">
        <v>0</v>
      </c>
      <c r="G36">
        <v>1.78</v>
      </c>
      <c r="H36">
        <f t="shared" si="0"/>
        <v>33</v>
      </c>
      <c r="I36" t="str">
        <f t="shared" si="1"/>
        <v>H200X200X8X12</v>
      </c>
    </row>
    <row r="37" spans="1:9" x14ac:dyDescent="0.25">
      <c r="A37">
        <v>34</v>
      </c>
      <c r="B37">
        <v>20</v>
      </c>
      <c r="C37">
        <v>120</v>
      </c>
      <c r="D37">
        <v>4</v>
      </c>
      <c r="E37" t="s">
        <v>557</v>
      </c>
      <c r="F37">
        <v>0</v>
      </c>
      <c r="G37">
        <v>1.43</v>
      </c>
      <c r="H37">
        <f t="shared" si="0"/>
        <v>34</v>
      </c>
      <c r="I37" t="str">
        <f t="shared" si="1"/>
        <v>H200X100X5.5X8</v>
      </c>
    </row>
    <row r="38" spans="1:9" x14ac:dyDescent="0.25">
      <c r="A38">
        <v>43</v>
      </c>
      <c r="B38">
        <v>35</v>
      </c>
      <c r="C38">
        <v>37</v>
      </c>
      <c r="D38">
        <v>1</v>
      </c>
      <c r="E38" t="s">
        <v>557</v>
      </c>
      <c r="F38">
        <v>0</v>
      </c>
      <c r="G38">
        <v>1.2</v>
      </c>
      <c r="H38">
        <f t="shared" si="0"/>
        <v>43</v>
      </c>
      <c r="I38" t="str">
        <f t="shared" si="1"/>
        <v>H300X150X6.5X9</v>
      </c>
    </row>
    <row r="39" spans="1:9" x14ac:dyDescent="0.25">
      <c r="A39">
        <v>44</v>
      </c>
      <c r="B39">
        <v>36</v>
      </c>
      <c r="C39">
        <v>26</v>
      </c>
      <c r="D39">
        <v>2</v>
      </c>
      <c r="E39" t="s">
        <v>557</v>
      </c>
      <c r="F39">
        <v>0</v>
      </c>
      <c r="G39">
        <v>1</v>
      </c>
      <c r="H39">
        <f t="shared" si="0"/>
        <v>44</v>
      </c>
      <c r="I39" t="str">
        <f t="shared" si="1"/>
        <v>H250X125X6X9</v>
      </c>
    </row>
    <row r="40" spans="1:9" x14ac:dyDescent="0.25">
      <c r="A40">
        <v>45</v>
      </c>
      <c r="B40">
        <v>36</v>
      </c>
      <c r="C40">
        <v>93</v>
      </c>
      <c r="D40">
        <v>8</v>
      </c>
      <c r="E40" t="s">
        <v>557</v>
      </c>
      <c r="F40">
        <v>0</v>
      </c>
      <c r="G40">
        <v>1.5</v>
      </c>
      <c r="H40">
        <f t="shared" si="0"/>
        <v>45</v>
      </c>
      <c r="I40" t="str">
        <f t="shared" si="1"/>
        <v>H150X75X5X7</v>
      </c>
    </row>
    <row r="41" spans="1:9" x14ac:dyDescent="0.25">
      <c r="A41">
        <v>46</v>
      </c>
      <c r="B41">
        <v>37</v>
      </c>
      <c r="C41">
        <v>39</v>
      </c>
      <c r="D41">
        <v>1</v>
      </c>
      <c r="E41" t="s">
        <v>557</v>
      </c>
      <c r="F41">
        <v>0</v>
      </c>
      <c r="G41">
        <v>1.2</v>
      </c>
      <c r="H41">
        <f t="shared" si="0"/>
        <v>46</v>
      </c>
      <c r="I41" t="str">
        <f t="shared" si="1"/>
        <v>H300X150X6.5X9</v>
      </c>
    </row>
    <row r="42" spans="1:9" x14ac:dyDescent="0.25">
      <c r="A42">
        <v>47</v>
      </c>
      <c r="B42">
        <v>38</v>
      </c>
      <c r="C42">
        <v>36</v>
      </c>
      <c r="D42">
        <v>2</v>
      </c>
      <c r="E42" t="s">
        <v>557</v>
      </c>
      <c r="F42">
        <v>0</v>
      </c>
      <c r="G42">
        <v>1.2</v>
      </c>
      <c r="H42">
        <f t="shared" si="0"/>
        <v>47</v>
      </c>
      <c r="I42" t="str">
        <f t="shared" si="1"/>
        <v>H250X125X6X9</v>
      </c>
    </row>
    <row r="43" spans="1:9" x14ac:dyDescent="0.25">
      <c r="A43">
        <v>48</v>
      </c>
      <c r="B43">
        <v>38</v>
      </c>
      <c r="C43">
        <v>94</v>
      </c>
      <c r="D43">
        <v>8</v>
      </c>
      <c r="E43" t="s">
        <v>557</v>
      </c>
      <c r="F43">
        <v>0</v>
      </c>
      <c r="G43">
        <v>1.5</v>
      </c>
      <c r="H43">
        <f t="shared" si="0"/>
        <v>48</v>
      </c>
      <c r="I43" t="str">
        <f t="shared" si="1"/>
        <v>H150X75X5X7</v>
      </c>
    </row>
    <row r="44" spans="1:9" x14ac:dyDescent="0.25">
      <c r="A44">
        <v>49</v>
      </c>
      <c r="B44">
        <v>39</v>
      </c>
      <c r="C44">
        <v>105</v>
      </c>
      <c r="D44">
        <v>1</v>
      </c>
      <c r="E44" t="s">
        <v>557</v>
      </c>
      <c r="F44">
        <v>0</v>
      </c>
      <c r="G44">
        <v>1.03</v>
      </c>
      <c r="H44">
        <f t="shared" si="0"/>
        <v>49</v>
      </c>
      <c r="I44" t="str">
        <f t="shared" si="1"/>
        <v>H300X150X6.5X9</v>
      </c>
    </row>
    <row r="45" spans="1:9" x14ac:dyDescent="0.25">
      <c r="A45">
        <v>50</v>
      </c>
      <c r="B45">
        <v>40</v>
      </c>
      <c r="C45">
        <v>38</v>
      </c>
      <c r="D45">
        <v>2</v>
      </c>
      <c r="E45" t="s">
        <v>557</v>
      </c>
      <c r="F45">
        <v>0</v>
      </c>
      <c r="G45">
        <v>1.2</v>
      </c>
      <c r="H45">
        <f t="shared" si="0"/>
        <v>50</v>
      </c>
      <c r="I45" t="str">
        <f t="shared" si="1"/>
        <v>H250X125X6X9</v>
      </c>
    </row>
    <row r="46" spans="1:9" x14ac:dyDescent="0.25">
      <c r="A46">
        <v>51</v>
      </c>
      <c r="B46">
        <v>40</v>
      </c>
      <c r="C46">
        <v>154</v>
      </c>
      <c r="D46">
        <v>8</v>
      </c>
      <c r="E46" t="s">
        <v>557</v>
      </c>
      <c r="F46">
        <v>0</v>
      </c>
      <c r="G46">
        <v>0.92</v>
      </c>
      <c r="H46">
        <f t="shared" si="0"/>
        <v>51</v>
      </c>
      <c r="I46" t="str">
        <f t="shared" si="1"/>
        <v>H150X75X5X7</v>
      </c>
    </row>
    <row r="47" spans="1:9" x14ac:dyDescent="0.25">
      <c r="A47">
        <v>52</v>
      </c>
      <c r="B47">
        <v>105</v>
      </c>
      <c r="C47">
        <v>43</v>
      </c>
      <c r="D47">
        <v>1</v>
      </c>
      <c r="E47" t="s">
        <v>557</v>
      </c>
      <c r="F47">
        <v>0</v>
      </c>
      <c r="G47">
        <v>1.03</v>
      </c>
      <c r="H47">
        <f t="shared" si="0"/>
        <v>52</v>
      </c>
      <c r="I47" t="str">
        <f t="shared" si="1"/>
        <v>H300X150X6.5X9</v>
      </c>
    </row>
    <row r="48" spans="1:9" x14ac:dyDescent="0.25">
      <c r="A48">
        <v>54</v>
      </c>
      <c r="B48">
        <v>25</v>
      </c>
      <c r="C48">
        <v>152</v>
      </c>
      <c r="D48">
        <v>1</v>
      </c>
      <c r="E48" t="s">
        <v>557</v>
      </c>
      <c r="F48">
        <v>0</v>
      </c>
      <c r="G48">
        <v>0.92</v>
      </c>
      <c r="H48">
        <f t="shared" si="0"/>
        <v>54</v>
      </c>
      <c r="I48" t="str">
        <f t="shared" si="1"/>
        <v>H300X150X6.5X9</v>
      </c>
    </row>
    <row r="49" spans="1:9" x14ac:dyDescent="0.25">
      <c r="A49">
        <v>55</v>
      </c>
      <c r="B49">
        <v>43</v>
      </c>
      <c r="C49">
        <v>45</v>
      </c>
      <c r="D49">
        <v>1</v>
      </c>
      <c r="E49" t="s">
        <v>557</v>
      </c>
      <c r="F49">
        <v>0</v>
      </c>
      <c r="G49">
        <v>0.7</v>
      </c>
      <c r="H49">
        <f t="shared" si="0"/>
        <v>55</v>
      </c>
      <c r="I49" t="str">
        <f t="shared" si="1"/>
        <v>H300X150X6.5X9</v>
      </c>
    </row>
    <row r="50" spans="1:9" x14ac:dyDescent="0.25">
      <c r="A50">
        <v>56</v>
      </c>
      <c r="B50">
        <v>44</v>
      </c>
      <c r="C50">
        <v>25</v>
      </c>
      <c r="D50">
        <v>2</v>
      </c>
      <c r="E50" t="s">
        <v>557</v>
      </c>
      <c r="F50">
        <v>0</v>
      </c>
      <c r="G50">
        <v>1.03</v>
      </c>
      <c r="H50">
        <f t="shared" si="0"/>
        <v>56</v>
      </c>
      <c r="I50" t="str">
        <f t="shared" si="1"/>
        <v>H250X125X6X9</v>
      </c>
    </row>
    <row r="51" spans="1:9" x14ac:dyDescent="0.25">
      <c r="A51">
        <v>58</v>
      </c>
      <c r="B51">
        <v>45</v>
      </c>
      <c r="C51">
        <v>47</v>
      </c>
      <c r="D51">
        <v>1</v>
      </c>
      <c r="E51" t="s">
        <v>557</v>
      </c>
      <c r="F51">
        <v>0</v>
      </c>
      <c r="G51">
        <v>0.88500000000000001</v>
      </c>
      <c r="H51">
        <f t="shared" si="0"/>
        <v>58</v>
      </c>
      <c r="I51" t="str">
        <f t="shared" si="1"/>
        <v>H300X150X6.5X9</v>
      </c>
    </row>
    <row r="52" spans="1:9" x14ac:dyDescent="0.25">
      <c r="A52">
        <v>59</v>
      </c>
      <c r="B52">
        <v>46</v>
      </c>
      <c r="C52">
        <v>44</v>
      </c>
      <c r="D52">
        <v>2</v>
      </c>
      <c r="E52" t="s">
        <v>557</v>
      </c>
      <c r="F52">
        <v>0</v>
      </c>
      <c r="G52">
        <v>0.7</v>
      </c>
      <c r="H52">
        <f t="shared" si="0"/>
        <v>59</v>
      </c>
      <c r="I52" t="str">
        <f t="shared" si="1"/>
        <v>H250X125X6X9</v>
      </c>
    </row>
    <row r="53" spans="1:9" x14ac:dyDescent="0.25">
      <c r="A53">
        <v>60</v>
      </c>
      <c r="B53">
        <v>46</v>
      </c>
      <c r="C53">
        <v>98</v>
      </c>
      <c r="D53">
        <v>7</v>
      </c>
      <c r="E53" t="s">
        <v>557</v>
      </c>
      <c r="F53">
        <v>0</v>
      </c>
      <c r="G53">
        <v>1.5</v>
      </c>
      <c r="H53">
        <f t="shared" si="0"/>
        <v>60</v>
      </c>
      <c r="I53" t="str">
        <f t="shared" si="1"/>
        <v>H250X125X6X9</v>
      </c>
    </row>
    <row r="54" spans="1:9" x14ac:dyDescent="0.25">
      <c r="A54">
        <v>61</v>
      </c>
      <c r="B54">
        <v>47</v>
      </c>
      <c r="C54">
        <v>15</v>
      </c>
      <c r="D54">
        <v>1</v>
      </c>
      <c r="E54" t="s">
        <v>557</v>
      </c>
      <c r="F54">
        <v>0</v>
      </c>
      <c r="G54">
        <v>0.88500000000000001</v>
      </c>
      <c r="H54">
        <f t="shared" si="0"/>
        <v>61</v>
      </c>
      <c r="I54" t="str">
        <f t="shared" si="1"/>
        <v>H300X150X6.5X9</v>
      </c>
    </row>
    <row r="55" spans="1:9" x14ac:dyDescent="0.25">
      <c r="A55">
        <v>62</v>
      </c>
      <c r="B55">
        <v>48</v>
      </c>
      <c r="C55">
        <v>46</v>
      </c>
      <c r="D55">
        <v>2</v>
      </c>
      <c r="E55" t="s">
        <v>557</v>
      </c>
      <c r="F55">
        <v>0</v>
      </c>
      <c r="G55">
        <v>0.88500000000000001</v>
      </c>
      <c r="H55">
        <f t="shared" si="0"/>
        <v>62</v>
      </c>
      <c r="I55" t="str">
        <f t="shared" si="1"/>
        <v>H250X125X6X9</v>
      </c>
    </row>
    <row r="56" spans="1:9" x14ac:dyDescent="0.25">
      <c r="A56">
        <v>64</v>
      </c>
      <c r="B56">
        <v>49</v>
      </c>
      <c r="C56">
        <v>134</v>
      </c>
      <c r="D56">
        <v>8</v>
      </c>
      <c r="E56" t="s">
        <v>557</v>
      </c>
      <c r="F56">
        <v>0</v>
      </c>
      <c r="G56">
        <v>0.75</v>
      </c>
      <c r="H56">
        <f t="shared" si="0"/>
        <v>64</v>
      </c>
      <c r="I56" t="str">
        <f t="shared" si="1"/>
        <v>H150X75X5X7</v>
      </c>
    </row>
    <row r="57" spans="1:9" x14ac:dyDescent="0.25">
      <c r="A57">
        <v>65</v>
      </c>
      <c r="B57">
        <v>17</v>
      </c>
      <c r="C57">
        <v>49</v>
      </c>
      <c r="D57">
        <v>8</v>
      </c>
      <c r="E57" t="s">
        <v>557</v>
      </c>
      <c r="F57">
        <v>0</v>
      </c>
      <c r="G57">
        <v>0.6</v>
      </c>
      <c r="H57">
        <f t="shared" si="0"/>
        <v>65</v>
      </c>
      <c r="I57" t="str">
        <f t="shared" si="1"/>
        <v>H150X75X5X7</v>
      </c>
    </row>
    <row r="58" spans="1:9" x14ac:dyDescent="0.25">
      <c r="A58">
        <v>66</v>
      </c>
      <c r="B58">
        <v>15</v>
      </c>
      <c r="C58">
        <v>50</v>
      </c>
      <c r="D58">
        <v>8</v>
      </c>
      <c r="E58" t="s">
        <v>557</v>
      </c>
      <c r="F58">
        <v>0</v>
      </c>
      <c r="G58">
        <v>0.6</v>
      </c>
      <c r="H58">
        <f t="shared" si="0"/>
        <v>66</v>
      </c>
      <c r="I58" t="str">
        <f t="shared" si="1"/>
        <v>H150X75X5X7</v>
      </c>
    </row>
    <row r="59" spans="1:9" x14ac:dyDescent="0.25">
      <c r="A59">
        <v>67</v>
      </c>
      <c r="B59">
        <v>51</v>
      </c>
      <c r="C59">
        <v>53</v>
      </c>
      <c r="D59">
        <v>11</v>
      </c>
      <c r="E59" t="s">
        <v>557</v>
      </c>
      <c r="F59">
        <v>0</v>
      </c>
      <c r="G59">
        <v>1.1399999999999999</v>
      </c>
      <c r="H59">
        <f t="shared" si="0"/>
        <v>67</v>
      </c>
      <c r="I59" t="str">
        <f t="shared" si="1"/>
        <v>H250X125X6X9</v>
      </c>
    </row>
    <row r="60" spans="1:9" x14ac:dyDescent="0.25">
      <c r="A60">
        <v>68</v>
      </c>
      <c r="B60">
        <v>52</v>
      </c>
      <c r="C60">
        <v>54</v>
      </c>
      <c r="D60">
        <v>11</v>
      </c>
      <c r="E60" t="s">
        <v>557</v>
      </c>
      <c r="F60">
        <v>0</v>
      </c>
      <c r="G60">
        <v>1.1399999999999999</v>
      </c>
      <c r="H60">
        <f t="shared" si="0"/>
        <v>68</v>
      </c>
      <c r="I60" t="str">
        <f t="shared" si="1"/>
        <v>H250X125X6X9</v>
      </c>
    </row>
    <row r="61" spans="1:9" x14ac:dyDescent="0.25">
      <c r="A61">
        <v>69</v>
      </c>
      <c r="B61">
        <v>51</v>
      </c>
      <c r="C61">
        <v>86</v>
      </c>
      <c r="D61">
        <v>4</v>
      </c>
      <c r="E61" t="s">
        <v>557</v>
      </c>
      <c r="F61">
        <v>0</v>
      </c>
      <c r="G61">
        <v>1.5</v>
      </c>
      <c r="H61">
        <f t="shared" si="0"/>
        <v>69</v>
      </c>
      <c r="I61" t="str">
        <f t="shared" si="1"/>
        <v>H200X100X5.5X8</v>
      </c>
    </row>
    <row r="62" spans="1:9" x14ac:dyDescent="0.25">
      <c r="A62">
        <v>70</v>
      </c>
      <c r="B62">
        <v>53</v>
      </c>
      <c r="C62">
        <v>55</v>
      </c>
      <c r="D62">
        <v>11</v>
      </c>
      <c r="E62" t="s">
        <v>557</v>
      </c>
      <c r="F62">
        <v>0</v>
      </c>
      <c r="G62">
        <v>1.1100000000000001</v>
      </c>
      <c r="H62">
        <f t="shared" si="0"/>
        <v>70</v>
      </c>
      <c r="I62" t="str">
        <f t="shared" si="1"/>
        <v>H250X125X6X9</v>
      </c>
    </row>
    <row r="63" spans="1:9" x14ac:dyDescent="0.25">
      <c r="A63">
        <v>71</v>
      </c>
      <c r="B63">
        <v>54</v>
      </c>
      <c r="C63">
        <v>56</v>
      </c>
      <c r="D63">
        <v>11</v>
      </c>
      <c r="E63" t="s">
        <v>557</v>
      </c>
      <c r="F63">
        <v>0</v>
      </c>
      <c r="G63">
        <v>1.1100000000000001</v>
      </c>
      <c r="H63">
        <f t="shared" si="0"/>
        <v>71</v>
      </c>
      <c r="I63" t="str">
        <f t="shared" si="1"/>
        <v>H250X125X6X9</v>
      </c>
    </row>
    <row r="64" spans="1:9" x14ac:dyDescent="0.25">
      <c r="A64">
        <v>72</v>
      </c>
      <c r="B64">
        <v>53</v>
      </c>
      <c r="C64">
        <v>87</v>
      </c>
      <c r="D64">
        <v>8</v>
      </c>
      <c r="E64" t="s">
        <v>557</v>
      </c>
      <c r="F64">
        <v>0</v>
      </c>
      <c r="G64">
        <v>1.5</v>
      </c>
      <c r="H64">
        <f t="shared" si="0"/>
        <v>72</v>
      </c>
      <c r="I64" t="str">
        <f t="shared" si="1"/>
        <v>H150X75X5X7</v>
      </c>
    </row>
    <row r="65" spans="1:9" x14ac:dyDescent="0.25">
      <c r="A65">
        <v>73</v>
      </c>
      <c r="B65">
        <v>55</v>
      </c>
      <c r="C65">
        <v>102</v>
      </c>
      <c r="D65">
        <v>11</v>
      </c>
      <c r="E65" t="s">
        <v>557</v>
      </c>
      <c r="F65">
        <v>0</v>
      </c>
      <c r="G65">
        <v>1.1200000000000001</v>
      </c>
      <c r="H65">
        <f t="shared" si="0"/>
        <v>73</v>
      </c>
      <c r="I65" t="str">
        <f t="shared" si="1"/>
        <v>H250X125X6X9</v>
      </c>
    </row>
    <row r="66" spans="1:9" x14ac:dyDescent="0.25">
      <c r="A66">
        <v>74</v>
      </c>
      <c r="B66">
        <v>56</v>
      </c>
      <c r="C66">
        <v>104</v>
      </c>
      <c r="D66">
        <v>11</v>
      </c>
      <c r="E66" t="s">
        <v>557</v>
      </c>
      <c r="F66">
        <v>0</v>
      </c>
      <c r="G66">
        <v>1.1200000000000001</v>
      </c>
      <c r="H66">
        <f t="shared" si="0"/>
        <v>74</v>
      </c>
      <c r="I66" t="str">
        <f t="shared" si="1"/>
        <v>H250X125X6X9</v>
      </c>
    </row>
    <row r="67" spans="1:9" x14ac:dyDescent="0.25">
      <c r="A67">
        <v>75</v>
      </c>
      <c r="B67">
        <v>55</v>
      </c>
      <c r="C67">
        <v>150</v>
      </c>
      <c r="D67">
        <v>8</v>
      </c>
      <c r="E67" t="s">
        <v>557</v>
      </c>
      <c r="F67">
        <v>0</v>
      </c>
      <c r="G67">
        <v>0.92</v>
      </c>
      <c r="H67">
        <f t="shared" si="0"/>
        <v>75</v>
      </c>
      <c r="I67" t="str">
        <f t="shared" si="1"/>
        <v>H150X75X5X7</v>
      </c>
    </row>
    <row r="68" spans="1:9" x14ac:dyDescent="0.25">
      <c r="A68">
        <v>76</v>
      </c>
      <c r="B68">
        <v>102</v>
      </c>
      <c r="C68">
        <v>59</v>
      </c>
      <c r="D68">
        <v>11</v>
      </c>
      <c r="E68" t="s">
        <v>557</v>
      </c>
      <c r="F68">
        <v>0</v>
      </c>
      <c r="G68">
        <v>1.1399999999999999</v>
      </c>
      <c r="H68">
        <f t="shared" si="0"/>
        <v>76</v>
      </c>
      <c r="I68" t="str">
        <f t="shared" ref="I68:I131" si="2">INDEX(SECTIONS,MATCH(D68,BNOS,0),2)</f>
        <v>H250X125X6X9</v>
      </c>
    </row>
    <row r="69" spans="1:9" x14ac:dyDescent="0.25">
      <c r="A69">
        <v>77</v>
      </c>
      <c r="B69">
        <v>104</v>
      </c>
      <c r="C69">
        <v>60</v>
      </c>
      <c r="D69">
        <v>11</v>
      </c>
      <c r="E69" t="s">
        <v>557</v>
      </c>
      <c r="F69">
        <v>0</v>
      </c>
      <c r="G69">
        <v>1.1399999999999999</v>
      </c>
      <c r="H69">
        <f t="shared" ref="H69:H132" si="3">A69</f>
        <v>77</v>
      </c>
      <c r="I69" t="str">
        <f t="shared" si="2"/>
        <v>H250X125X6X9</v>
      </c>
    </row>
    <row r="70" spans="1:9" x14ac:dyDescent="0.25">
      <c r="A70">
        <v>78</v>
      </c>
      <c r="B70">
        <v>102</v>
      </c>
      <c r="C70">
        <v>149</v>
      </c>
      <c r="D70">
        <v>7</v>
      </c>
      <c r="E70" t="s">
        <v>557</v>
      </c>
      <c r="F70">
        <v>0</v>
      </c>
      <c r="G70">
        <v>0.92</v>
      </c>
      <c r="H70">
        <f t="shared" si="3"/>
        <v>78</v>
      </c>
      <c r="I70" t="str">
        <f t="shared" si="2"/>
        <v>H250X125X6X9</v>
      </c>
    </row>
    <row r="71" spans="1:9" x14ac:dyDescent="0.25">
      <c r="A71">
        <v>79</v>
      </c>
      <c r="B71">
        <v>59</v>
      </c>
      <c r="C71">
        <v>61</v>
      </c>
      <c r="D71">
        <v>11</v>
      </c>
      <c r="E71" t="s">
        <v>557</v>
      </c>
      <c r="F71">
        <v>0</v>
      </c>
      <c r="G71">
        <v>1.1399999999999999</v>
      </c>
      <c r="H71">
        <f t="shared" si="3"/>
        <v>79</v>
      </c>
      <c r="I71" t="str">
        <f t="shared" si="2"/>
        <v>H250X125X6X9</v>
      </c>
    </row>
    <row r="72" spans="1:9" x14ac:dyDescent="0.25">
      <c r="A72">
        <v>80</v>
      </c>
      <c r="B72">
        <v>60</v>
      </c>
      <c r="C72">
        <v>62</v>
      </c>
      <c r="D72">
        <v>11</v>
      </c>
      <c r="E72" t="s">
        <v>557</v>
      </c>
      <c r="F72">
        <v>0</v>
      </c>
      <c r="G72">
        <v>1.1399999999999999</v>
      </c>
      <c r="H72">
        <f t="shared" si="3"/>
        <v>80</v>
      </c>
      <c r="I72" t="str">
        <f t="shared" si="2"/>
        <v>H250X125X6X9</v>
      </c>
    </row>
    <row r="73" spans="1:9" x14ac:dyDescent="0.25">
      <c r="A73">
        <v>81</v>
      </c>
      <c r="B73">
        <v>59</v>
      </c>
      <c r="C73">
        <v>90</v>
      </c>
      <c r="D73">
        <v>8</v>
      </c>
      <c r="E73" t="s">
        <v>557</v>
      </c>
      <c r="F73">
        <v>0</v>
      </c>
      <c r="G73">
        <v>1.5</v>
      </c>
      <c r="H73">
        <f t="shared" si="3"/>
        <v>81</v>
      </c>
      <c r="I73" t="str">
        <f t="shared" si="2"/>
        <v>H150X75X5X7</v>
      </c>
    </row>
    <row r="74" spans="1:9" x14ac:dyDescent="0.25">
      <c r="A74">
        <v>82</v>
      </c>
      <c r="B74">
        <v>61</v>
      </c>
      <c r="C74">
        <v>13</v>
      </c>
      <c r="D74">
        <v>11</v>
      </c>
      <c r="E74" t="s">
        <v>557</v>
      </c>
      <c r="F74">
        <v>0</v>
      </c>
      <c r="G74">
        <v>1.1299999999999999</v>
      </c>
      <c r="H74">
        <f t="shared" si="3"/>
        <v>82</v>
      </c>
      <c r="I74" t="str">
        <f t="shared" si="2"/>
        <v>H250X125X6X9</v>
      </c>
    </row>
    <row r="75" spans="1:9" x14ac:dyDescent="0.25">
      <c r="A75">
        <v>83</v>
      </c>
      <c r="B75">
        <v>62</v>
      </c>
      <c r="C75">
        <v>24</v>
      </c>
      <c r="D75">
        <v>11</v>
      </c>
      <c r="E75" t="s">
        <v>557</v>
      </c>
      <c r="F75">
        <v>0</v>
      </c>
      <c r="G75">
        <v>1.1299999999999999</v>
      </c>
      <c r="H75">
        <f t="shared" si="3"/>
        <v>83</v>
      </c>
      <c r="I75" t="str">
        <f t="shared" si="2"/>
        <v>H250X125X6X9</v>
      </c>
    </row>
    <row r="76" spans="1:9" x14ac:dyDescent="0.25">
      <c r="A76">
        <v>84</v>
      </c>
      <c r="B76">
        <v>61</v>
      </c>
      <c r="C76">
        <v>91</v>
      </c>
      <c r="D76">
        <v>8</v>
      </c>
      <c r="E76" t="s">
        <v>557</v>
      </c>
      <c r="F76">
        <v>0</v>
      </c>
      <c r="G76">
        <v>1.5</v>
      </c>
      <c r="H76">
        <f t="shared" si="3"/>
        <v>84</v>
      </c>
      <c r="I76" t="str">
        <f t="shared" si="2"/>
        <v>H150X75X5X7</v>
      </c>
    </row>
    <row r="77" spans="1:9" x14ac:dyDescent="0.25">
      <c r="A77">
        <v>85</v>
      </c>
      <c r="B77">
        <v>63</v>
      </c>
      <c r="C77">
        <v>132</v>
      </c>
      <c r="D77">
        <v>8</v>
      </c>
      <c r="E77" t="s">
        <v>557</v>
      </c>
      <c r="F77">
        <v>0</v>
      </c>
      <c r="G77">
        <v>0.75</v>
      </c>
      <c r="H77">
        <f t="shared" si="3"/>
        <v>85</v>
      </c>
      <c r="I77" t="str">
        <f t="shared" si="2"/>
        <v>H150X75X5X7</v>
      </c>
    </row>
    <row r="78" spans="1:9" x14ac:dyDescent="0.25">
      <c r="A78">
        <v>86</v>
      </c>
      <c r="B78">
        <v>24</v>
      </c>
      <c r="C78">
        <v>63</v>
      </c>
      <c r="D78">
        <v>8</v>
      </c>
      <c r="E78" t="s">
        <v>557</v>
      </c>
      <c r="F78">
        <v>0</v>
      </c>
      <c r="G78">
        <v>0.6</v>
      </c>
      <c r="H78">
        <f t="shared" si="3"/>
        <v>86</v>
      </c>
      <c r="I78" t="str">
        <f t="shared" si="2"/>
        <v>H150X75X5X7</v>
      </c>
    </row>
    <row r="79" spans="1:9" x14ac:dyDescent="0.25">
      <c r="A79">
        <v>87</v>
      </c>
      <c r="B79">
        <v>13</v>
      </c>
      <c r="C79">
        <v>64</v>
      </c>
      <c r="D79">
        <v>8</v>
      </c>
      <c r="E79" t="s">
        <v>557</v>
      </c>
      <c r="F79">
        <v>0</v>
      </c>
      <c r="G79">
        <v>0.6</v>
      </c>
      <c r="H79">
        <f t="shared" si="3"/>
        <v>87</v>
      </c>
      <c r="I79" t="str">
        <f t="shared" si="2"/>
        <v>H150X75X5X7</v>
      </c>
    </row>
    <row r="80" spans="1:9" x14ac:dyDescent="0.25">
      <c r="A80">
        <v>88</v>
      </c>
      <c r="B80">
        <v>65</v>
      </c>
      <c r="C80">
        <v>141</v>
      </c>
      <c r="D80">
        <v>1</v>
      </c>
      <c r="E80" t="s">
        <v>557</v>
      </c>
      <c r="F80">
        <v>0</v>
      </c>
      <c r="G80">
        <v>0.71499999999999997</v>
      </c>
      <c r="H80">
        <f t="shared" si="3"/>
        <v>88</v>
      </c>
      <c r="I80" t="str">
        <f t="shared" si="2"/>
        <v>H300X150X6.5X9</v>
      </c>
    </row>
    <row r="81" spans="1:9" x14ac:dyDescent="0.25">
      <c r="A81">
        <v>89</v>
      </c>
      <c r="B81">
        <v>66</v>
      </c>
      <c r="C81">
        <v>29</v>
      </c>
      <c r="D81">
        <v>15</v>
      </c>
      <c r="E81" t="s">
        <v>557</v>
      </c>
      <c r="F81">
        <v>0</v>
      </c>
      <c r="G81">
        <v>2.2200000000000002</v>
      </c>
      <c r="H81">
        <f t="shared" si="3"/>
        <v>89</v>
      </c>
      <c r="I81" t="str">
        <f t="shared" si="2"/>
        <v>H200X200X8X12</v>
      </c>
    </row>
    <row r="82" spans="1:9" x14ac:dyDescent="0.25">
      <c r="A82">
        <v>90</v>
      </c>
      <c r="B82">
        <v>65</v>
      </c>
      <c r="C82">
        <v>73</v>
      </c>
      <c r="D82">
        <v>16</v>
      </c>
      <c r="E82" t="s">
        <v>557</v>
      </c>
      <c r="F82">
        <v>0</v>
      </c>
      <c r="G82">
        <v>1.1599999999999999</v>
      </c>
      <c r="H82">
        <f t="shared" si="3"/>
        <v>90</v>
      </c>
      <c r="I82" t="str">
        <f t="shared" si="2"/>
        <v>H200X100X5.5X8</v>
      </c>
    </row>
    <row r="83" spans="1:9" x14ac:dyDescent="0.25">
      <c r="A83">
        <v>91</v>
      </c>
      <c r="B83">
        <v>67</v>
      </c>
      <c r="C83">
        <v>27</v>
      </c>
      <c r="D83">
        <v>1</v>
      </c>
      <c r="E83" t="s">
        <v>557</v>
      </c>
      <c r="F83">
        <v>0</v>
      </c>
      <c r="G83">
        <v>1.78</v>
      </c>
      <c r="H83">
        <f t="shared" si="3"/>
        <v>91</v>
      </c>
      <c r="I83" t="str">
        <f t="shared" si="2"/>
        <v>H300X150X6.5X9</v>
      </c>
    </row>
    <row r="84" spans="1:9" x14ac:dyDescent="0.25">
      <c r="A84">
        <v>92</v>
      </c>
      <c r="B84">
        <v>68</v>
      </c>
      <c r="C84">
        <v>66</v>
      </c>
      <c r="D84">
        <v>15</v>
      </c>
      <c r="E84" t="s">
        <v>557</v>
      </c>
      <c r="F84">
        <v>0</v>
      </c>
      <c r="G84">
        <v>2</v>
      </c>
      <c r="H84">
        <f t="shared" si="3"/>
        <v>92</v>
      </c>
      <c r="I84" t="str">
        <f t="shared" si="2"/>
        <v>H200X200X8X12</v>
      </c>
    </row>
    <row r="85" spans="1:9" x14ac:dyDescent="0.25">
      <c r="A85">
        <v>93</v>
      </c>
      <c r="B85">
        <v>67</v>
      </c>
      <c r="C85">
        <v>72</v>
      </c>
      <c r="D85">
        <v>16</v>
      </c>
      <c r="E85" t="s">
        <v>557</v>
      </c>
      <c r="F85">
        <v>0</v>
      </c>
      <c r="G85">
        <v>0.65</v>
      </c>
      <c r="H85">
        <f t="shared" si="3"/>
        <v>93</v>
      </c>
      <c r="I85" t="str">
        <f t="shared" si="2"/>
        <v>H200X100X5.5X8</v>
      </c>
    </row>
    <row r="86" spans="1:9" x14ac:dyDescent="0.25">
      <c r="A86">
        <v>95</v>
      </c>
      <c r="B86">
        <v>70</v>
      </c>
      <c r="C86">
        <v>135</v>
      </c>
      <c r="D86">
        <v>4</v>
      </c>
      <c r="E86" t="s">
        <v>557</v>
      </c>
      <c r="F86">
        <v>0</v>
      </c>
      <c r="G86">
        <v>1.1000000000000001</v>
      </c>
      <c r="H86">
        <f t="shared" si="3"/>
        <v>95</v>
      </c>
      <c r="I86" t="str">
        <f t="shared" si="2"/>
        <v>H200X100X5.5X8</v>
      </c>
    </row>
    <row r="87" spans="1:9" x14ac:dyDescent="0.25">
      <c r="A87">
        <v>97</v>
      </c>
      <c r="B87">
        <v>72</v>
      </c>
      <c r="C87">
        <v>74</v>
      </c>
      <c r="D87">
        <v>16</v>
      </c>
      <c r="E87" t="s">
        <v>557</v>
      </c>
      <c r="F87">
        <v>0</v>
      </c>
      <c r="G87">
        <v>0.51500000000000001</v>
      </c>
      <c r="H87">
        <f t="shared" si="3"/>
        <v>97</v>
      </c>
      <c r="I87" t="str">
        <f t="shared" si="2"/>
        <v>H200X100X5.5X8</v>
      </c>
    </row>
    <row r="88" spans="1:9" x14ac:dyDescent="0.25">
      <c r="A88">
        <v>100</v>
      </c>
      <c r="B88">
        <v>73</v>
      </c>
      <c r="C88">
        <v>121</v>
      </c>
      <c r="D88">
        <v>16</v>
      </c>
      <c r="E88" t="s">
        <v>557</v>
      </c>
      <c r="F88">
        <v>0</v>
      </c>
      <c r="G88">
        <v>0.26500000000000001</v>
      </c>
      <c r="H88">
        <f t="shared" si="3"/>
        <v>100</v>
      </c>
      <c r="I88" t="str">
        <f t="shared" si="2"/>
        <v>H200X100X5.5X8</v>
      </c>
    </row>
    <row r="89" spans="1:9" x14ac:dyDescent="0.25">
      <c r="A89">
        <v>101</v>
      </c>
      <c r="B89">
        <v>74</v>
      </c>
      <c r="C89">
        <v>76</v>
      </c>
      <c r="D89">
        <v>16</v>
      </c>
      <c r="E89" t="s">
        <v>557</v>
      </c>
      <c r="F89">
        <v>0</v>
      </c>
      <c r="G89">
        <v>1.17</v>
      </c>
      <c r="H89">
        <f t="shared" si="3"/>
        <v>101</v>
      </c>
      <c r="I89" t="str">
        <f t="shared" si="2"/>
        <v>H200X100X5.5X8</v>
      </c>
    </row>
    <row r="90" spans="1:9" x14ac:dyDescent="0.25">
      <c r="A90">
        <v>102</v>
      </c>
      <c r="B90">
        <v>73</v>
      </c>
      <c r="C90">
        <v>140</v>
      </c>
      <c r="D90">
        <v>3</v>
      </c>
      <c r="E90" t="s">
        <v>557</v>
      </c>
      <c r="F90">
        <v>0</v>
      </c>
      <c r="G90">
        <v>0.71499999999999997</v>
      </c>
      <c r="H90">
        <f t="shared" si="3"/>
        <v>102</v>
      </c>
      <c r="I90" t="str">
        <f t="shared" si="2"/>
        <v>H150X75X5X7</v>
      </c>
    </row>
    <row r="91" spans="1:9" x14ac:dyDescent="0.25">
      <c r="A91">
        <v>103</v>
      </c>
      <c r="B91">
        <v>75</v>
      </c>
      <c r="C91">
        <v>66</v>
      </c>
      <c r="D91">
        <v>16</v>
      </c>
      <c r="E91" t="s">
        <v>557</v>
      </c>
      <c r="F91">
        <v>0</v>
      </c>
      <c r="G91">
        <v>1.1599999999999999</v>
      </c>
      <c r="H91">
        <f t="shared" si="3"/>
        <v>103</v>
      </c>
      <c r="I91" t="str">
        <f t="shared" si="2"/>
        <v>H200X100X5.5X8</v>
      </c>
    </row>
    <row r="92" spans="1:9" x14ac:dyDescent="0.25">
      <c r="A92">
        <v>104</v>
      </c>
      <c r="B92">
        <v>76</v>
      </c>
      <c r="C92">
        <v>68</v>
      </c>
      <c r="D92">
        <v>16</v>
      </c>
      <c r="E92" t="s">
        <v>557</v>
      </c>
      <c r="F92">
        <v>0</v>
      </c>
      <c r="G92">
        <v>1.1599999999999999</v>
      </c>
      <c r="H92">
        <f t="shared" si="3"/>
        <v>104</v>
      </c>
      <c r="I92" t="str">
        <f t="shared" si="2"/>
        <v>H200X100X5.5X8</v>
      </c>
    </row>
    <row r="93" spans="1:9" x14ac:dyDescent="0.25">
      <c r="A93">
        <v>105</v>
      </c>
      <c r="B93">
        <v>75</v>
      </c>
      <c r="C93">
        <v>76</v>
      </c>
      <c r="D93">
        <v>3</v>
      </c>
      <c r="E93" t="s">
        <v>557</v>
      </c>
      <c r="F93">
        <v>0</v>
      </c>
      <c r="G93">
        <v>2</v>
      </c>
      <c r="H93">
        <f t="shared" si="3"/>
        <v>105</v>
      </c>
      <c r="I93" t="str">
        <f t="shared" si="2"/>
        <v>H150X75X5X7</v>
      </c>
    </row>
    <row r="94" spans="1:9" x14ac:dyDescent="0.25">
      <c r="A94">
        <v>109</v>
      </c>
      <c r="B94">
        <v>8</v>
      </c>
      <c r="C94">
        <v>22</v>
      </c>
      <c r="D94">
        <v>9</v>
      </c>
      <c r="E94" t="s">
        <v>557</v>
      </c>
      <c r="F94">
        <v>90</v>
      </c>
      <c r="G94">
        <v>6.01</v>
      </c>
      <c r="H94">
        <f t="shared" si="3"/>
        <v>109</v>
      </c>
      <c r="I94" t="str">
        <f t="shared" si="2"/>
        <v>CT150X150</v>
      </c>
    </row>
    <row r="95" spans="1:9" x14ac:dyDescent="0.25">
      <c r="A95">
        <v>110</v>
      </c>
      <c r="B95">
        <v>12</v>
      </c>
      <c r="C95">
        <v>21</v>
      </c>
      <c r="D95">
        <v>9</v>
      </c>
      <c r="E95" t="s">
        <v>557</v>
      </c>
      <c r="F95">
        <v>90</v>
      </c>
      <c r="G95">
        <v>6.01</v>
      </c>
      <c r="H95">
        <f t="shared" si="3"/>
        <v>110</v>
      </c>
      <c r="I95" t="str">
        <f t="shared" si="2"/>
        <v>CT150X150</v>
      </c>
    </row>
    <row r="96" spans="1:9" x14ac:dyDescent="0.25">
      <c r="A96">
        <v>117</v>
      </c>
      <c r="B96">
        <v>10</v>
      </c>
      <c r="C96">
        <v>54</v>
      </c>
      <c r="D96">
        <v>6</v>
      </c>
      <c r="E96" t="s">
        <v>557</v>
      </c>
      <c r="F96">
        <v>0</v>
      </c>
      <c r="G96">
        <v>3.14</v>
      </c>
      <c r="H96">
        <f t="shared" si="3"/>
        <v>117</v>
      </c>
      <c r="I96" t="str">
        <f t="shared" si="2"/>
        <v>L100X100X10</v>
      </c>
    </row>
    <row r="97" spans="1:9" x14ac:dyDescent="0.25">
      <c r="A97">
        <v>118</v>
      </c>
      <c r="B97">
        <v>9</v>
      </c>
      <c r="C97">
        <v>53</v>
      </c>
      <c r="D97">
        <v>6</v>
      </c>
      <c r="E97" t="s">
        <v>557</v>
      </c>
      <c r="F97">
        <v>0</v>
      </c>
      <c r="G97">
        <v>3.14</v>
      </c>
      <c r="H97">
        <f t="shared" si="3"/>
        <v>118</v>
      </c>
      <c r="I97" t="str">
        <f t="shared" si="2"/>
        <v>L100X100X10</v>
      </c>
    </row>
    <row r="98" spans="1:9" x14ac:dyDescent="0.25">
      <c r="A98">
        <v>119</v>
      </c>
      <c r="B98">
        <v>2</v>
      </c>
      <c r="C98">
        <v>60</v>
      </c>
      <c r="D98">
        <v>6</v>
      </c>
      <c r="E98" t="s">
        <v>557</v>
      </c>
      <c r="F98">
        <v>0</v>
      </c>
      <c r="G98">
        <v>3.14</v>
      </c>
      <c r="H98">
        <f t="shared" si="3"/>
        <v>119</v>
      </c>
      <c r="I98" t="str">
        <f t="shared" si="2"/>
        <v>L100X100X10</v>
      </c>
    </row>
    <row r="99" spans="1:9" x14ac:dyDescent="0.25">
      <c r="A99">
        <v>120</v>
      </c>
      <c r="B99">
        <v>1</v>
      </c>
      <c r="C99">
        <v>59</v>
      </c>
      <c r="D99">
        <v>6</v>
      </c>
      <c r="E99" t="s">
        <v>557</v>
      </c>
      <c r="F99">
        <v>0</v>
      </c>
      <c r="G99">
        <v>3.14</v>
      </c>
      <c r="H99">
        <f t="shared" si="3"/>
        <v>120</v>
      </c>
      <c r="I99" t="str">
        <f t="shared" si="2"/>
        <v>L100X100X10</v>
      </c>
    </row>
    <row r="100" spans="1:9" x14ac:dyDescent="0.25">
      <c r="A100">
        <v>134</v>
      </c>
      <c r="B100">
        <v>84</v>
      </c>
      <c r="C100">
        <v>23</v>
      </c>
      <c r="D100">
        <v>7</v>
      </c>
      <c r="E100" t="s">
        <v>557</v>
      </c>
      <c r="F100">
        <v>0</v>
      </c>
      <c r="G100">
        <v>1.5</v>
      </c>
      <c r="H100">
        <f t="shared" si="3"/>
        <v>134</v>
      </c>
      <c r="I100" t="str">
        <f t="shared" si="2"/>
        <v>H250X125X6X9</v>
      </c>
    </row>
    <row r="101" spans="1:9" x14ac:dyDescent="0.25">
      <c r="A101">
        <v>135</v>
      </c>
      <c r="B101">
        <v>85</v>
      </c>
      <c r="C101">
        <v>16</v>
      </c>
      <c r="D101">
        <v>7</v>
      </c>
      <c r="E101" t="s">
        <v>557</v>
      </c>
      <c r="F101">
        <v>0</v>
      </c>
      <c r="G101">
        <v>1.5</v>
      </c>
      <c r="H101">
        <f t="shared" si="3"/>
        <v>135</v>
      </c>
      <c r="I101" t="str">
        <f t="shared" si="2"/>
        <v>H250X125X6X9</v>
      </c>
    </row>
    <row r="102" spans="1:9" x14ac:dyDescent="0.25">
      <c r="A102">
        <v>136</v>
      </c>
      <c r="B102">
        <v>86</v>
      </c>
      <c r="C102">
        <v>52</v>
      </c>
      <c r="D102">
        <v>4</v>
      </c>
      <c r="E102" t="s">
        <v>557</v>
      </c>
      <c r="F102">
        <v>0</v>
      </c>
      <c r="G102">
        <v>1.5</v>
      </c>
      <c r="H102">
        <f t="shared" si="3"/>
        <v>136</v>
      </c>
      <c r="I102" t="str">
        <f t="shared" si="2"/>
        <v>H200X100X5.5X8</v>
      </c>
    </row>
    <row r="103" spans="1:9" x14ac:dyDescent="0.25">
      <c r="A103">
        <v>137</v>
      </c>
      <c r="B103">
        <v>84</v>
      </c>
      <c r="C103">
        <v>86</v>
      </c>
      <c r="D103">
        <v>10</v>
      </c>
      <c r="E103" t="s">
        <v>557</v>
      </c>
      <c r="F103">
        <v>0</v>
      </c>
      <c r="G103">
        <v>1.1399999999999999</v>
      </c>
      <c r="H103">
        <f t="shared" si="3"/>
        <v>137</v>
      </c>
      <c r="I103" t="str">
        <f t="shared" si="2"/>
        <v>L50X50X5</v>
      </c>
    </row>
    <row r="104" spans="1:9" x14ac:dyDescent="0.25">
      <c r="A104">
        <v>138</v>
      </c>
      <c r="B104">
        <v>87</v>
      </c>
      <c r="C104">
        <v>54</v>
      </c>
      <c r="D104">
        <v>8</v>
      </c>
      <c r="E104" t="s">
        <v>557</v>
      </c>
      <c r="F104">
        <v>0</v>
      </c>
      <c r="G104">
        <v>1.5</v>
      </c>
      <c r="H104">
        <f t="shared" si="3"/>
        <v>138</v>
      </c>
      <c r="I104" t="str">
        <f t="shared" si="2"/>
        <v>H150X75X5X7</v>
      </c>
    </row>
    <row r="105" spans="1:9" x14ac:dyDescent="0.25">
      <c r="A105">
        <v>139</v>
      </c>
      <c r="B105">
        <v>86</v>
      </c>
      <c r="C105">
        <v>87</v>
      </c>
      <c r="D105">
        <v>10</v>
      </c>
      <c r="E105" t="s">
        <v>557</v>
      </c>
      <c r="F105">
        <v>0</v>
      </c>
      <c r="G105">
        <v>1.1399999999999999</v>
      </c>
      <c r="H105">
        <f t="shared" si="3"/>
        <v>139</v>
      </c>
      <c r="I105" t="str">
        <f t="shared" si="2"/>
        <v>L50X50X5</v>
      </c>
    </row>
    <row r="106" spans="1:9" x14ac:dyDescent="0.25">
      <c r="A106">
        <v>140</v>
      </c>
      <c r="B106">
        <v>88</v>
      </c>
      <c r="C106">
        <v>151</v>
      </c>
      <c r="D106">
        <v>8</v>
      </c>
      <c r="E106" t="s">
        <v>557</v>
      </c>
      <c r="F106">
        <v>0</v>
      </c>
      <c r="G106">
        <v>0.57999999999999996</v>
      </c>
      <c r="H106">
        <f t="shared" si="3"/>
        <v>140</v>
      </c>
      <c r="I106" t="str">
        <f t="shared" si="2"/>
        <v>H150X75X5X7</v>
      </c>
    </row>
    <row r="107" spans="1:9" x14ac:dyDescent="0.25">
      <c r="A107">
        <v>141</v>
      </c>
      <c r="B107">
        <v>87</v>
      </c>
      <c r="C107">
        <v>88</v>
      </c>
      <c r="D107">
        <v>10</v>
      </c>
      <c r="E107" t="s">
        <v>557</v>
      </c>
      <c r="F107">
        <v>0</v>
      </c>
      <c r="G107">
        <v>1.1100000000000001</v>
      </c>
      <c r="H107">
        <f t="shared" si="3"/>
        <v>141</v>
      </c>
      <c r="I107" t="str">
        <f t="shared" si="2"/>
        <v>L50X50X5</v>
      </c>
    </row>
    <row r="108" spans="1:9" x14ac:dyDescent="0.25">
      <c r="A108">
        <v>142</v>
      </c>
      <c r="B108">
        <v>89</v>
      </c>
      <c r="C108">
        <v>148</v>
      </c>
      <c r="D108">
        <v>7</v>
      </c>
      <c r="E108" t="s">
        <v>557</v>
      </c>
      <c r="F108">
        <v>0</v>
      </c>
      <c r="G108">
        <v>0.57999999999999996</v>
      </c>
      <c r="H108">
        <f t="shared" si="3"/>
        <v>142</v>
      </c>
      <c r="I108" t="str">
        <f t="shared" si="2"/>
        <v>H250X125X6X9</v>
      </c>
    </row>
    <row r="109" spans="1:9" x14ac:dyDescent="0.25">
      <c r="A109">
        <v>143</v>
      </c>
      <c r="B109">
        <v>88</v>
      </c>
      <c r="C109">
        <v>89</v>
      </c>
      <c r="D109">
        <v>10</v>
      </c>
      <c r="E109" t="s">
        <v>557</v>
      </c>
      <c r="F109">
        <v>0</v>
      </c>
      <c r="G109">
        <v>1.1200000000000001</v>
      </c>
      <c r="H109">
        <f t="shared" si="3"/>
        <v>143</v>
      </c>
      <c r="I109" t="str">
        <f t="shared" si="2"/>
        <v>L50X50X5</v>
      </c>
    </row>
    <row r="110" spans="1:9" x14ac:dyDescent="0.25">
      <c r="A110">
        <v>144</v>
      </c>
      <c r="B110">
        <v>90</v>
      </c>
      <c r="C110">
        <v>60</v>
      </c>
      <c r="D110">
        <v>8</v>
      </c>
      <c r="E110" t="s">
        <v>557</v>
      </c>
      <c r="F110">
        <v>0</v>
      </c>
      <c r="G110">
        <v>1.5</v>
      </c>
      <c r="H110">
        <f t="shared" si="3"/>
        <v>144</v>
      </c>
      <c r="I110" t="str">
        <f t="shared" si="2"/>
        <v>H150X75X5X7</v>
      </c>
    </row>
    <row r="111" spans="1:9" x14ac:dyDescent="0.25">
      <c r="A111">
        <v>145</v>
      </c>
      <c r="B111">
        <v>89</v>
      </c>
      <c r="C111">
        <v>90</v>
      </c>
      <c r="D111">
        <v>10</v>
      </c>
      <c r="E111" t="s">
        <v>557</v>
      </c>
      <c r="F111">
        <v>0</v>
      </c>
      <c r="G111">
        <v>1.1399999999999999</v>
      </c>
      <c r="H111">
        <f t="shared" si="3"/>
        <v>145</v>
      </c>
      <c r="I111" t="str">
        <f t="shared" si="2"/>
        <v>L50X50X5</v>
      </c>
    </row>
    <row r="112" spans="1:9" x14ac:dyDescent="0.25">
      <c r="A112">
        <v>146</v>
      </c>
      <c r="B112">
        <v>91</v>
      </c>
      <c r="C112">
        <v>62</v>
      </c>
      <c r="D112">
        <v>8</v>
      </c>
      <c r="E112" t="s">
        <v>557</v>
      </c>
      <c r="F112">
        <v>0</v>
      </c>
      <c r="G112">
        <v>1.5</v>
      </c>
      <c r="H112">
        <f t="shared" si="3"/>
        <v>146</v>
      </c>
      <c r="I112" t="str">
        <f t="shared" si="2"/>
        <v>H150X75X5X7</v>
      </c>
    </row>
    <row r="113" spans="1:9" x14ac:dyDescent="0.25">
      <c r="A113">
        <v>147</v>
      </c>
      <c r="B113">
        <v>90</v>
      </c>
      <c r="C113">
        <v>91</v>
      </c>
      <c r="D113">
        <v>10</v>
      </c>
      <c r="E113" t="s">
        <v>557</v>
      </c>
      <c r="F113">
        <v>0</v>
      </c>
      <c r="G113">
        <v>1.1399999999999999</v>
      </c>
      <c r="H113">
        <f t="shared" si="3"/>
        <v>147</v>
      </c>
      <c r="I113" t="str">
        <f t="shared" si="2"/>
        <v>L50X50X5</v>
      </c>
    </row>
    <row r="114" spans="1:9" x14ac:dyDescent="0.25">
      <c r="A114">
        <v>148</v>
      </c>
      <c r="B114">
        <v>92</v>
      </c>
      <c r="C114">
        <v>24</v>
      </c>
      <c r="D114">
        <v>1</v>
      </c>
      <c r="E114" t="s">
        <v>557</v>
      </c>
      <c r="F114">
        <v>0</v>
      </c>
      <c r="G114">
        <v>1.5</v>
      </c>
      <c r="H114">
        <f t="shared" si="3"/>
        <v>148</v>
      </c>
      <c r="I114" t="str">
        <f t="shared" si="2"/>
        <v>H300X150X6.5X9</v>
      </c>
    </row>
    <row r="115" spans="1:9" x14ac:dyDescent="0.25">
      <c r="A115">
        <v>149</v>
      </c>
      <c r="B115">
        <v>91</v>
      </c>
      <c r="C115">
        <v>92</v>
      </c>
      <c r="D115">
        <v>10</v>
      </c>
      <c r="E115" t="s">
        <v>557</v>
      </c>
      <c r="F115">
        <v>0</v>
      </c>
      <c r="G115">
        <v>1.1299999999999999</v>
      </c>
      <c r="H115">
        <f t="shared" si="3"/>
        <v>149</v>
      </c>
      <c r="I115" t="str">
        <f t="shared" si="2"/>
        <v>L50X50X5</v>
      </c>
    </row>
    <row r="116" spans="1:9" x14ac:dyDescent="0.25">
      <c r="A116">
        <v>150</v>
      </c>
      <c r="B116">
        <v>93</v>
      </c>
      <c r="C116">
        <v>35</v>
      </c>
      <c r="D116">
        <v>8</v>
      </c>
      <c r="E116" t="s">
        <v>557</v>
      </c>
      <c r="F116">
        <v>0</v>
      </c>
      <c r="G116">
        <v>1.5</v>
      </c>
      <c r="H116">
        <f t="shared" si="3"/>
        <v>150</v>
      </c>
      <c r="I116" t="str">
        <f t="shared" si="2"/>
        <v>H150X75X5X7</v>
      </c>
    </row>
    <row r="117" spans="1:9" x14ac:dyDescent="0.25">
      <c r="A117">
        <v>151</v>
      </c>
      <c r="B117">
        <v>85</v>
      </c>
      <c r="C117">
        <v>93</v>
      </c>
      <c r="D117">
        <v>10</v>
      </c>
      <c r="E117" t="s">
        <v>557</v>
      </c>
      <c r="F117">
        <v>0</v>
      </c>
      <c r="G117">
        <v>1</v>
      </c>
      <c r="H117">
        <f t="shared" si="3"/>
        <v>151</v>
      </c>
      <c r="I117" t="str">
        <f t="shared" si="2"/>
        <v>L50X50X5</v>
      </c>
    </row>
    <row r="118" spans="1:9" x14ac:dyDescent="0.25">
      <c r="A118">
        <v>152</v>
      </c>
      <c r="B118">
        <v>94</v>
      </c>
      <c r="C118">
        <v>37</v>
      </c>
      <c r="D118">
        <v>8</v>
      </c>
      <c r="E118" t="s">
        <v>557</v>
      </c>
      <c r="F118">
        <v>0</v>
      </c>
      <c r="G118">
        <v>1.5</v>
      </c>
      <c r="H118">
        <f t="shared" si="3"/>
        <v>152</v>
      </c>
      <c r="I118" t="str">
        <f t="shared" si="2"/>
        <v>H150X75X5X7</v>
      </c>
    </row>
    <row r="119" spans="1:9" x14ac:dyDescent="0.25">
      <c r="A119">
        <v>153</v>
      </c>
      <c r="B119">
        <v>93</v>
      </c>
      <c r="C119">
        <v>94</v>
      </c>
      <c r="D119">
        <v>10</v>
      </c>
      <c r="E119" t="s">
        <v>557</v>
      </c>
      <c r="F119">
        <v>0</v>
      </c>
      <c r="G119">
        <v>1.2</v>
      </c>
      <c r="H119">
        <f t="shared" si="3"/>
        <v>153</v>
      </c>
      <c r="I119" t="str">
        <f t="shared" si="2"/>
        <v>L50X50X5</v>
      </c>
    </row>
    <row r="120" spans="1:9" x14ac:dyDescent="0.25">
      <c r="A120">
        <v>154</v>
      </c>
      <c r="B120">
        <v>95</v>
      </c>
      <c r="C120">
        <v>155</v>
      </c>
      <c r="D120">
        <v>8</v>
      </c>
      <c r="E120" t="s">
        <v>557</v>
      </c>
      <c r="F120">
        <v>0</v>
      </c>
      <c r="G120">
        <v>0.57999999999999996</v>
      </c>
      <c r="H120">
        <f t="shared" si="3"/>
        <v>154</v>
      </c>
      <c r="I120" t="str">
        <f t="shared" si="2"/>
        <v>H150X75X5X7</v>
      </c>
    </row>
    <row r="121" spans="1:9" x14ac:dyDescent="0.25">
      <c r="A121">
        <v>155</v>
      </c>
      <c r="B121">
        <v>94</v>
      </c>
      <c r="C121">
        <v>95</v>
      </c>
      <c r="D121">
        <v>10</v>
      </c>
      <c r="E121" t="s">
        <v>557</v>
      </c>
      <c r="F121">
        <v>0</v>
      </c>
      <c r="G121">
        <v>1.2</v>
      </c>
      <c r="H121">
        <f t="shared" si="3"/>
        <v>155</v>
      </c>
      <c r="I121" t="str">
        <f t="shared" si="2"/>
        <v>L50X50X5</v>
      </c>
    </row>
    <row r="122" spans="1:9" x14ac:dyDescent="0.25">
      <c r="A122">
        <v>156</v>
      </c>
      <c r="B122">
        <v>96</v>
      </c>
      <c r="C122">
        <v>153</v>
      </c>
      <c r="D122">
        <v>1</v>
      </c>
      <c r="E122" t="s">
        <v>557</v>
      </c>
      <c r="F122">
        <v>0</v>
      </c>
      <c r="G122">
        <v>0.57999999999999996</v>
      </c>
      <c r="H122">
        <f t="shared" si="3"/>
        <v>156</v>
      </c>
      <c r="I122" t="str">
        <f t="shared" si="2"/>
        <v>H300X150X6.5X9</v>
      </c>
    </row>
    <row r="123" spans="1:9" x14ac:dyDescent="0.25">
      <c r="A123">
        <v>157</v>
      </c>
      <c r="B123">
        <v>95</v>
      </c>
      <c r="C123">
        <v>96</v>
      </c>
      <c r="D123">
        <v>10</v>
      </c>
      <c r="E123" t="s">
        <v>557</v>
      </c>
      <c r="F123">
        <v>0</v>
      </c>
      <c r="G123">
        <v>1.03</v>
      </c>
      <c r="H123">
        <f t="shared" si="3"/>
        <v>157</v>
      </c>
      <c r="I123" t="str">
        <f t="shared" si="2"/>
        <v>L50X50X5</v>
      </c>
    </row>
    <row r="124" spans="1:9" x14ac:dyDescent="0.25">
      <c r="A124">
        <v>159</v>
      </c>
      <c r="B124">
        <v>96</v>
      </c>
      <c r="C124">
        <v>97</v>
      </c>
      <c r="D124">
        <v>10</v>
      </c>
      <c r="E124" t="s">
        <v>557</v>
      </c>
      <c r="F124">
        <v>0</v>
      </c>
      <c r="G124">
        <v>1.03</v>
      </c>
      <c r="H124">
        <f t="shared" si="3"/>
        <v>159</v>
      </c>
      <c r="I124" t="str">
        <f t="shared" si="2"/>
        <v>L50X50X5</v>
      </c>
    </row>
    <row r="125" spans="1:9" x14ac:dyDescent="0.25">
      <c r="A125">
        <v>160</v>
      </c>
      <c r="B125">
        <v>98</v>
      </c>
      <c r="C125">
        <v>45</v>
      </c>
      <c r="D125">
        <v>7</v>
      </c>
      <c r="E125" t="s">
        <v>557</v>
      </c>
      <c r="F125">
        <v>0</v>
      </c>
      <c r="G125">
        <v>1.5</v>
      </c>
      <c r="H125">
        <f t="shared" si="3"/>
        <v>160</v>
      </c>
      <c r="I125" t="str">
        <f t="shared" si="2"/>
        <v>H250X125X6X9</v>
      </c>
    </row>
    <row r="126" spans="1:9" x14ac:dyDescent="0.25">
      <c r="A126">
        <v>161</v>
      </c>
      <c r="B126">
        <v>97</v>
      </c>
      <c r="C126">
        <v>98</v>
      </c>
      <c r="D126">
        <v>10</v>
      </c>
      <c r="E126" t="s">
        <v>557</v>
      </c>
      <c r="F126">
        <v>0</v>
      </c>
      <c r="G126">
        <v>0.7</v>
      </c>
      <c r="H126">
        <f t="shared" si="3"/>
        <v>161</v>
      </c>
      <c r="I126" t="str">
        <f t="shared" si="2"/>
        <v>L50X50X5</v>
      </c>
    </row>
    <row r="127" spans="1:9" x14ac:dyDescent="0.25">
      <c r="A127">
        <v>163</v>
      </c>
      <c r="B127">
        <v>98</v>
      </c>
      <c r="C127">
        <v>99</v>
      </c>
      <c r="D127">
        <v>10</v>
      </c>
      <c r="E127" t="s">
        <v>557</v>
      </c>
      <c r="F127">
        <v>0</v>
      </c>
      <c r="G127">
        <v>0.88500000000000001</v>
      </c>
      <c r="H127">
        <f t="shared" si="3"/>
        <v>163</v>
      </c>
      <c r="I127" t="str">
        <f t="shared" si="2"/>
        <v>L50X50X5</v>
      </c>
    </row>
    <row r="128" spans="1:9" x14ac:dyDescent="0.25">
      <c r="A128">
        <v>164</v>
      </c>
      <c r="B128">
        <v>100</v>
      </c>
      <c r="C128">
        <v>136</v>
      </c>
      <c r="D128">
        <v>4</v>
      </c>
      <c r="E128" t="s">
        <v>557</v>
      </c>
      <c r="F128">
        <v>0</v>
      </c>
      <c r="G128">
        <v>0.33</v>
      </c>
      <c r="H128">
        <f t="shared" si="3"/>
        <v>164</v>
      </c>
      <c r="I128" t="str">
        <f t="shared" si="2"/>
        <v>H200X100X5.5X8</v>
      </c>
    </row>
    <row r="129" spans="1:9" x14ac:dyDescent="0.25">
      <c r="A129">
        <v>165</v>
      </c>
      <c r="B129">
        <v>99</v>
      </c>
      <c r="C129">
        <v>100</v>
      </c>
      <c r="D129">
        <v>10</v>
      </c>
      <c r="E129" t="s">
        <v>557</v>
      </c>
      <c r="F129">
        <v>0</v>
      </c>
      <c r="G129">
        <v>0.88500000000000001</v>
      </c>
      <c r="H129">
        <f t="shared" si="3"/>
        <v>165</v>
      </c>
      <c r="I129" t="str">
        <f t="shared" si="2"/>
        <v>L50X50X5</v>
      </c>
    </row>
    <row r="130" spans="1:9" x14ac:dyDescent="0.25">
      <c r="A130">
        <v>166</v>
      </c>
      <c r="B130">
        <v>23</v>
      </c>
      <c r="C130">
        <v>86</v>
      </c>
      <c r="D130">
        <v>5</v>
      </c>
      <c r="E130" t="s">
        <v>557</v>
      </c>
      <c r="F130">
        <v>0</v>
      </c>
      <c r="G130">
        <v>1.89</v>
      </c>
      <c r="H130">
        <f t="shared" si="3"/>
        <v>166</v>
      </c>
      <c r="I130" t="str">
        <f t="shared" si="2"/>
        <v>L50X50X5</v>
      </c>
    </row>
    <row r="131" spans="1:9" x14ac:dyDescent="0.25">
      <c r="A131">
        <v>167</v>
      </c>
      <c r="B131">
        <v>86</v>
      </c>
      <c r="C131">
        <v>54</v>
      </c>
      <c r="D131">
        <v>5</v>
      </c>
      <c r="E131" t="s">
        <v>557</v>
      </c>
      <c r="F131">
        <v>0</v>
      </c>
      <c r="G131">
        <v>1.88</v>
      </c>
      <c r="H131">
        <f t="shared" si="3"/>
        <v>167</v>
      </c>
      <c r="I131" t="str">
        <f t="shared" si="2"/>
        <v>L50X50X5</v>
      </c>
    </row>
    <row r="132" spans="1:9" x14ac:dyDescent="0.25">
      <c r="A132">
        <v>168</v>
      </c>
      <c r="B132">
        <v>54</v>
      </c>
      <c r="C132">
        <v>88</v>
      </c>
      <c r="D132">
        <v>5</v>
      </c>
      <c r="E132" t="s">
        <v>557</v>
      </c>
      <c r="F132">
        <v>0</v>
      </c>
      <c r="G132">
        <v>1.87</v>
      </c>
      <c r="H132">
        <f t="shared" si="3"/>
        <v>168</v>
      </c>
      <c r="I132" t="str">
        <f t="shared" ref="I132:I195" si="4">INDEX(SECTIONS,MATCH(D132,BNOS,0),2)</f>
        <v>L50X50X5</v>
      </c>
    </row>
    <row r="133" spans="1:9" x14ac:dyDescent="0.25">
      <c r="A133">
        <v>169</v>
      </c>
      <c r="B133">
        <v>151</v>
      </c>
      <c r="C133">
        <v>104</v>
      </c>
      <c r="D133">
        <v>5</v>
      </c>
      <c r="E133" t="s">
        <v>557</v>
      </c>
      <c r="F133">
        <v>0</v>
      </c>
      <c r="G133">
        <v>1.45</v>
      </c>
      <c r="H133">
        <f t="shared" ref="H133:H196" si="5">A133</f>
        <v>169</v>
      </c>
      <c r="I133" t="str">
        <f t="shared" si="4"/>
        <v>L50X50X5</v>
      </c>
    </row>
    <row r="134" spans="1:9" x14ac:dyDescent="0.25">
      <c r="A134">
        <v>170</v>
      </c>
      <c r="B134">
        <v>104</v>
      </c>
      <c r="C134">
        <v>90</v>
      </c>
      <c r="D134">
        <v>5</v>
      </c>
      <c r="E134" t="s">
        <v>557</v>
      </c>
      <c r="F134">
        <v>0</v>
      </c>
      <c r="G134">
        <v>1.88</v>
      </c>
      <c r="H134">
        <f t="shared" si="5"/>
        <v>170</v>
      </c>
      <c r="I134" t="str">
        <f t="shared" si="4"/>
        <v>L50X50X5</v>
      </c>
    </row>
    <row r="135" spans="1:9" x14ac:dyDescent="0.25">
      <c r="A135">
        <v>171</v>
      </c>
      <c r="B135">
        <v>89</v>
      </c>
      <c r="C135">
        <v>60</v>
      </c>
      <c r="D135">
        <v>5</v>
      </c>
      <c r="E135" t="s">
        <v>557</v>
      </c>
      <c r="F135">
        <v>0</v>
      </c>
      <c r="G135">
        <v>1.88</v>
      </c>
      <c r="H135">
        <f t="shared" si="5"/>
        <v>171</v>
      </c>
      <c r="I135" t="str">
        <f t="shared" si="4"/>
        <v>L50X50X5</v>
      </c>
    </row>
    <row r="136" spans="1:9" x14ac:dyDescent="0.25">
      <c r="A136">
        <v>172</v>
      </c>
      <c r="B136">
        <v>60</v>
      </c>
      <c r="C136">
        <v>91</v>
      </c>
      <c r="D136">
        <v>5</v>
      </c>
      <c r="E136" t="s">
        <v>557</v>
      </c>
      <c r="F136">
        <v>0</v>
      </c>
      <c r="G136">
        <v>1.88</v>
      </c>
      <c r="H136">
        <f t="shared" si="5"/>
        <v>172</v>
      </c>
      <c r="I136" t="str">
        <f t="shared" si="4"/>
        <v>L50X50X5</v>
      </c>
    </row>
    <row r="137" spans="1:9" x14ac:dyDescent="0.25">
      <c r="A137">
        <v>173</v>
      </c>
      <c r="B137">
        <v>91</v>
      </c>
      <c r="C137">
        <v>24</v>
      </c>
      <c r="D137">
        <v>5</v>
      </c>
      <c r="E137" t="s">
        <v>557</v>
      </c>
      <c r="F137">
        <v>0</v>
      </c>
      <c r="G137">
        <v>1.88</v>
      </c>
      <c r="H137">
        <f t="shared" si="5"/>
        <v>173</v>
      </c>
      <c r="I137" t="str">
        <f t="shared" si="4"/>
        <v>L50X50X5</v>
      </c>
    </row>
    <row r="138" spans="1:9" x14ac:dyDescent="0.25">
      <c r="A138">
        <v>174</v>
      </c>
      <c r="B138">
        <v>14</v>
      </c>
      <c r="C138">
        <v>86</v>
      </c>
      <c r="D138">
        <v>5</v>
      </c>
      <c r="E138" t="s">
        <v>557</v>
      </c>
      <c r="F138">
        <v>0</v>
      </c>
      <c r="G138">
        <v>1.89</v>
      </c>
      <c r="H138">
        <f t="shared" si="5"/>
        <v>174</v>
      </c>
      <c r="I138" t="str">
        <f t="shared" si="4"/>
        <v>L50X50X5</v>
      </c>
    </row>
    <row r="139" spans="1:9" x14ac:dyDescent="0.25">
      <c r="A139">
        <v>176</v>
      </c>
      <c r="B139">
        <v>26</v>
      </c>
      <c r="C139">
        <v>93</v>
      </c>
      <c r="D139">
        <v>5</v>
      </c>
      <c r="E139" t="s">
        <v>557</v>
      </c>
      <c r="F139">
        <v>0</v>
      </c>
      <c r="G139">
        <v>1.8</v>
      </c>
      <c r="H139">
        <f t="shared" si="5"/>
        <v>176</v>
      </c>
      <c r="I139" t="str">
        <f t="shared" si="4"/>
        <v>L50X50X5</v>
      </c>
    </row>
    <row r="140" spans="1:9" x14ac:dyDescent="0.25">
      <c r="A140">
        <v>177</v>
      </c>
      <c r="B140">
        <v>93</v>
      </c>
      <c r="C140">
        <v>38</v>
      </c>
      <c r="D140">
        <v>5</v>
      </c>
      <c r="E140" t="s">
        <v>557</v>
      </c>
      <c r="F140">
        <v>0</v>
      </c>
      <c r="G140">
        <v>1.92</v>
      </c>
      <c r="H140">
        <f t="shared" si="5"/>
        <v>177</v>
      </c>
      <c r="I140" t="str">
        <f t="shared" si="4"/>
        <v>L50X50X5</v>
      </c>
    </row>
    <row r="141" spans="1:9" x14ac:dyDescent="0.25">
      <c r="A141">
        <v>178</v>
      </c>
      <c r="B141">
        <v>38</v>
      </c>
      <c r="C141">
        <v>95</v>
      </c>
      <c r="D141">
        <v>5</v>
      </c>
      <c r="E141" t="s">
        <v>557</v>
      </c>
      <c r="F141">
        <v>0</v>
      </c>
      <c r="G141">
        <v>1.92</v>
      </c>
      <c r="H141">
        <f t="shared" si="5"/>
        <v>178</v>
      </c>
      <c r="I141" t="str">
        <f t="shared" si="4"/>
        <v>L50X50X5</v>
      </c>
    </row>
    <row r="142" spans="1:9" x14ac:dyDescent="0.25">
      <c r="A142">
        <v>179</v>
      </c>
      <c r="B142">
        <v>154</v>
      </c>
      <c r="C142">
        <v>25</v>
      </c>
      <c r="D142">
        <v>5</v>
      </c>
      <c r="E142" t="s">
        <v>557</v>
      </c>
      <c r="F142">
        <v>0</v>
      </c>
      <c r="G142">
        <v>1.38</v>
      </c>
      <c r="H142">
        <f t="shared" si="5"/>
        <v>179</v>
      </c>
      <c r="I142" t="str">
        <f t="shared" si="4"/>
        <v>L50X50X5</v>
      </c>
    </row>
    <row r="143" spans="1:9" x14ac:dyDescent="0.25">
      <c r="A143">
        <v>180</v>
      </c>
      <c r="B143">
        <v>25</v>
      </c>
      <c r="C143">
        <v>97</v>
      </c>
      <c r="D143">
        <v>5</v>
      </c>
      <c r="E143" t="s">
        <v>557</v>
      </c>
      <c r="F143">
        <v>0</v>
      </c>
      <c r="G143">
        <v>1.82</v>
      </c>
      <c r="H143">
        <f t="shared" si="5"/>
        <v>180</v>
      </c>
      <c r="I143" t="str">
        <f t="shared" si="4"/>
        <v>L50X50X5</v>
      </c>
    </row>
    <row r="144" spans="1:9" x14ac:dyDescent="0.25">
      <c r="A144">
        <v>187</v>
      </c>
      <c r="B144">
        <v>128</v>
      </c>
      <c r="C144">
        <v>119</v>
      </c>
      <c r="D144">
        <v>13</v>
      </c>
      <c r="E144" t="s">
        <v>557</v>
      </c>
      <c r="F144">
        <v>0</v>
      </c>
      <c r="G144">
        <v>1.7</v>
      </c>
      <c r="H144">
        <f t="shared" si="5"/>
        <v>187</v>
      </c>
      <c r="I144" t="str">
        <f t="shared" si="4"/>
        <v>L75X75X9</v>
      </c>
    </row>
    <row r="145" spans="1:9" x14ac:dyDescent="0.25">
      <c r="A145">
        <v>188</v>
      </c>
      <c r="B145">
        <v>109</v>
      </c>
      <c r="C145">
        <v>26</v>
      </c>
      <c r="D145">
        <v>14</v>
      </c>
      <c r="E145" t="s">
        <v>557</v>
      </c>
      <c r="F145">
        <v>0</v>
      </c>
      <c r="G145">
        <v>1.2</v>
      </c>
      <c r="H145">
        <f t="shared" si="5"/>
        <v>188</v>
      </c>
      <c r="I145" t="str">
        <f t="shared" si="4"/>
        <v>H200X200X8X12</v>
      </c>
    </row>
    <row r="146" spans="1:9" x14ac:dyDescent="0.25">
      <c r="A146">
        <v>189</v>
      </c>
      <c r="B146">
        <v>109</v>
      </c>
      <c r="C146">
        <v>117</v>
      </c>
      <c r="D146">
        <v>13</v>
      </c>
      <c r="E146" t="s">
        <v>557</v>
      </c>
      <c r="F146">
        <v>0</v>
      </c>
      <c r="G146">
        <v>1.7</v>
      </c>
      <c r="H146">
        <f t="shared" si="5"/>
        <v>189</v>
      </c>
      <c r="I146" t="str">
        <f t="shared" si="4"/>
        <v>L75X75X9</v>
      </c>
    </row>
    <row r="147" spans="1:9" x14ac:dyDescent="0.25">
      <c r="A147">
        <v>190</v>
      </c>
      <c r="B147">
        <v>111</v>
      </c>
      <c r="C147">
        <v>23</v>
      </c>
      <c r="D147">
        <v>8</v>
      </c>
      <c r="E147" t="s">
        <v>557</v>
      </c>
      <c r="F147">
        <v>0</v>
      </c>
      <c r="G147">
        <v>1</v>
      </c>
      <c r="H147">
        <f t="shared" si="5"/>
        <v>190</v>
      </c>
      <c r="I147" t="str">
        <f t="shared" si="4"/>
        <v>H150X75X5X7</v>
      </c>
    </row>
    <row r="148" spans="1:9" x14ac:dyDescent="0.25">
      <c r="A148">
        <v>191</v>
      </c>
      <c r="B148">
        <v>112</v>
      </c>
      <c r="C148">
        <v>84</v>
      </c>
      <c r="D148">
        <v>10</v>
      </c>
      <c r="E148" t="s">
        <v>557</v>
      </c>
      <c r="F148">
        <v>0</v>
      </c>
      <c r="G148">
        <v>1</v>
      </c>
      <c r="H148">
        <f t="shared" si="5"/>
        <v>191</v>
      </c>
      <c r="I148" t="str">
        <f t="shared" si="4"/>
        <v>L50X50X5</v>
      </c>
    </row>
    <row r="149" spans="1:9" x14ac:dyDescent="0.25">
      <c r="A149">
        <v>192</v>
      </c>
      <c r="B149">
        <v>110</v>
      </c>
      <c r="C149">
        <v>14</v>
      </c>
      <c r="D149">
        <v>8</v>
      </c>
      <c r="E149" t="s">
        <v>557</v>
      </c>
      <c r="F149">
        <v>0</v>
      </c>
      <c r="G149">
        <v>1</v>
      </c>
      <c r="H149">
        <f t="shared" si="5"/>
        <v>192</v>
      </c>
      <c r="I149" t="str">
        <f t="shared" si="4"/>
        <v>H150X75X5X7</v>
      </c>
    </row>
    <row r="150" spans="1:9" x14ac:dyDescent="0.25">
      <c r="A150">
        <v>193</v>
      </c>
      <c r="B150">
        <v>110</v>
      </c>
      <c r="C150">
        <v>112</v>
      </c>
      <c r="D150">
        <v>8</v>
      </c>
      <c r="E150" t="s">
        <v>557</v>
      </c>
      <c r="F150">
        <v>0</v>
      </c>
      <c r="G150">
        <v>1.5</v>
      </c>
      <c r="H150">
        <f t="shared" si="5"/>
        <v>193</v>
      </c>
      <c r="I150" t="str">
        <f t="shared" si="4"/>
        <v>H150X75X5X7</v>
      </c>
    </row>
    <row r="151" spans="1:9" x14ac:dyDescent="0.25">
      <c r="A151">
        <v>194</v>
      </c>
      <c r="B151">
        <v>112</v>
      </c>
      <c r="C151">
        <v>111</v>
      </c>
      <c r="D151">
        <v>8</v>
      </c>
      <c r="E151" t="s">
        <v>557</v>
      </c>
      <c r="F151">
        <v>0</v>
      </c>
      <c r="G151">
        <v>1.5</v>
      </c>
      <c r="H151">
        <f t="shared" si="5"/>
        <v>194</v>
      </c>
      <c r="I151" t="str">
        <f t="shared" si="4"/>
        <v>H150X75X5X7</v>
      </c>
    </row>
    <row r="152" spans="1:9" x14ac:dyDescent="0.25">
      <c r="A152">
        <v>199</v>
      </c>
      <c r="B152">
        <v>115</v>
      </c>
      <c r="C152">
        <v>137</v>
      </c>
      <c r="D152">
        <v>8</v>
      </c>
      <c r="E152" t="s">
        <v>557</v>
      </c>
      <c r="F152">
        <v>0</v>
      </c>
      <c r="G152">
        <v>0.33</v>
      </c>
      <c r="H152">
        <f t="shared" si="5"/>
        <v>199</v>
      </c>
      <c r="I152" t="str">
        <f t="shared" si="4"/>
        <v>H150X75X5X7</v>
      </c>
    </row>
    <row r="153" spans="1:9" x14ac:dyDescent="0.25">
      <c r="A153">
        <v>200</v>
      </c>
      <c r="B153">
        <v>100</v>
      </c>
      <c r="C153">
        <v>115</v>
      </c>
      <c r="D153">
        <v>10</v>
      </c>
      <c r="E153" t="s">
        <v>557</v>
      </c>
      <c r="F153">
        <v>0</v>
      </c>
      <c r="G153">
        <v>0.6</v>
      </c>
      <c r="H153">
        <f t="shared" si="5"/>
        <v>200</v>
      </c>
      <c r="I153" t="str">
        <f t="shared" si="4"/>
        <v>L50X50X5</v>
      </c>
    </row>
    <row r="154" spans="1:9" x14ac:dyDescent="0.25">
      <c r="A154">
        <v>201</v>
      </c>
      <c r="B154">
        <v>116</v>
      </c>
      <c r="C154">
        <v>131</v>
      </c>
      <c r="D154">
        <v>8</v>
      </c>
      <c r="E154" t="s">
        <v>557</v>
      </c>
      <c r="F154">
        <v>0</v>
      </c>
      <c r="G154">
        <v>0.75</v>
      </c>
      <c r="H154">
        <f t="shared" si="5"/>
        <v>201</v>
      </c>
      <c r="I154" t="str">
        <f t="shared" si="4"/>
        <v>H150X75X5X7</v>
      </c>
    </row>
    <row r="155" spans="1:9" x14ac:dyDescent="0.25">
      <c r="A155">
        <v>202</v>
      </c>
      <c r="B155">
        <v>92</v>
      </c>
      <c r="C155">
        <v>116</v>
      </c>
      <c r="D155">
        <v>10</v>
      </c>
      <c r="E155" t="s">
        <v>557</v>
      </c>
      <c r="F155">
        <v>0</v>
      </c>
      <c r="G155">
        <v>0.6</v>
      </c>
      <c r="H155">
        <f t="shared" si="5"/>
        <v>202</v>
      </c>
      <c r="I155" t="str">
        <f t="shared" si="4"/>
        <v>L50X50X5</v>
      </c>
    </row>
    <row r="156" spans="1:9" x14ac:dyDescent="0.25">
      <c r="A156">
        <v>210</v>
      </c>
      <c r="B156">
        <v>23</v>
      </c>
      <c r="C156">
        <v>112</v>
      </c>
      <c r="D156">
        <v>5</v>
      </c>
      <c r="E156" t="s">
        <v>557</v>
      </c>
      <c r="F156">
        <v>0</v>
      </c>
      <c r="G156">
        <v>1.8</v>
      </c>
      <c r="H156">
        <f t="shared" si="5"/>
        <v>210</v>
      </c>
      <c r="I156" t="str">
        <f t="shared" si="4"/>
        <v>L50X50X5</v>
      </c>
    </row>
    <row r="157" spans="1:9" x14ac:dyDescent="0.25">
      <c r="A157">
        <v>211</v>
      </c>
      <c r="B157">
        <v>112</v>
      </c>
      <c r="C157">
        <v>14</v>
      </c>
      <c r="D157">
        <v>5</v>
      </c>
      <c r="E157" t="s">
        <v>557</v>
      </c>
      <c r="F157">
        <v>0</v>
      </c>
      <c r="G157">
        <v>1.8</v>
      </c>
      <c r="H157">
        <f t="shared" si="5"/>
        <v>211</v>
      </c>
      <c r="I157" t="str">
        <f t="shared" si="4"/>
        <v>L50X50X5</v>
      </c>
    </row>
    <row r="158" spans="1:9" x14ac:dyDescent="0.25">
      <c r="A158">
        <v>212</v>
      </c>
      <c r="B158">
        <v>24</v>
      </c>
      <c r="C158">
        <v>132</v>
      </c>
      <c r="D158">
        <v>5</v>
      </c>
      <c r="E158" t="s">
        <v>557</v>
      </c>
      <c r="F158">
        <v>0</v>
      </c>
      <c r="G158">
        <v>0.96</v>
      </c>
      <c r="H158">
        <f t="shared" si="5"/>
        <v>212</v>
      </c>
      <c r="I158" t="str">
        <f t="shared" si="4"/>
        <v>L50X50X5</v>
      </c>
    </row>
    <row r="159" spans="1:9" x14ac:dyDescent="0.25">
      <c r="A159">
        <v>213</v>
      </c>
      <c r="B159">
        <v>131</v>
      </c>
      <c r="C159">
        <v>13</v>
      </c>
      <c r="D159">
        <v>5</v>
      </c>
      <c r="E159" t="s">
        <v>557</v>
      </c>
      <c r="F159">
        <v>0</v>
      </c>
      <c r="G159">
        <v>0.96</v>
      </c>
      <c r="H159">
        <f t="shared" si="5"/>
        <v>213</v>
      </c>
      <c r="I159" t="str">
        <f t="shared" si="4"/>
        <v>L50X50X5</v>
      </c>
    </row>
    <row r="160" spans="1:9" x14ac:dyDescent="0.25">
      <c r="A160">
        <v>214</v>
      </c>
      <c r="B160">
        <v>17</v>
      </c>
      <c r="C160">
        <v>134</v>
      </c>
      <c r="D160">
        <v>5</v>
      </c>
      <c r="E160" t="s">
        <v>557</v>
      </c>
      <c r="F160">
        <v>0</v>
      </c>
      <c r="G160">
        <v>0.96</v>
      </c>
      <c r="H160">
        <f t="shared" si="5"/>
        <v>214</v>
      </c>
      <c r="I160" t="str">
        <f t="shared" si="4"/>
        <v>L50X50X5</v>
      </c>
    </row>
    <row r="161" spans="1:9" x14ac:dyDescent="0.25">
      <c r="A161">
        <v>215</v>
      </c>
      <c r="B161">
        <v>133</v>
      </c>
      <c r="C161">
        <v>15</v>
      </c>
      <c r="D161">
        <v>5</v>
      </c>
      <c r="E161" t="s">
        <v>557</v>
      </c>
      <c r="F161">
        <v>0</v>
      </c>
      <c r="G161">
        <v>0.96</v>
      </c>
      <c r="H161">
        <f t="shared" si="5"/>
        <v>215</v>
      </c>
      <c r="I161" t="str">
        <f t="shared" si="4"/>
        <v>L50X50X5</v>
      </c>
    </row>
    <row r="162" spans="1:9" x14ac:dyDescent="0.25">
      <c r="A162">
        <v>216</v>
      </c>
      <c r="B162">
        <v>117</v>
      </c>
      <c r="C162">
        <v>26</v>
      </c>
      <c r="D162">
        <v>7</v>
      </c>
      <c r="E162" t="s">
        <v>557</v>
      </c>
      <c r="F162">
        <v>0</v>
      </c>
      <c r="G162">
        <v>1.2</v>
      </c>
      <c r="H162">
        <f t="shared" si="5"/>
        <v>216</v>
      </c>
      <c r="I162" t="str">
        <f t="shared" si="4"/>
        <v>H250X125X6X9</v>
      </c>
    </row>
    <row r="163" spans="1:9" x14ac:dyDescent="0.25">
      <c r="A163">
        <v>217</v>
      </c>
      <c r="B163">
        <v>118</v>
      </c>
      <c r="C163">
        <v>85</v>
      </c>
      <c r="D163">
        <v>20</v>
      </c>
      <c r="E163" t="s">
        <v>557</v>
      </c>
      <c r="F163">
        <v>0</v>
      </c>
      <c r="G163">
        <v>1.2</v>
      </c>
      <c r="H163">
        <f t="shared" si="5"/>
        <v>217</v>
      </c>
      <c r="I163" t="str">
        <f t="shared" si="4"/>
        <v>H150X150X7X10</v>
      </c>
    </row>
    <row r="164" spans="1:9" x14ac:dyDescent="0.25">
      <c r="A164">
        <v>218</v>
      </c>
      <c r="B164">
        <v>117</v>
      </c>
      <c r="C164">
        <v>118</v>
      </c>
      <c r="D164">
        <v>7</v>
      </c>
      <c r="E164" t="s">
        <v>557</v>
      </c>
      <c r="F164">
        <v>0</v>
      </c>
      <c r="G164">
        <v>1.5</v>
      </c>
      <c r="H164">
        <f t="shared" si="5"/>
        <v>218</v>
      </c>
      <c r="I164" t="str">
        <f t="shared" si="4"/>
        <v>H250X125X6X9</v>
      </c>
    </row>
    <row r="165" spans="1:9" x14ac:dyDescent="0.25">
      <c r="A165">
        <v>219</v>
      </c>
      <c r="B165">
        <v>119</v>
      </c>
      <c r="C165">
        <v>16</v>
      </c>
      <c r="D165">
        <v>7</v>
      </c>
      <c r="E165" t="s">
        <v>557</v>
      </c>
      <c r="F165">
        <v>0</v>
      </c>
      <c r="G165">
        <v>1.2</v>
      </c>
      <c r="H165">
        <f t="shared" si="5"/>
        <v>219</v>
      </c>
      <c r="I165" t="str">
        <f t="shared" si="4"/>
        <v>H250X125X6X9</v>
      </c>
    </row>
    <row r="166" spans="1:9" x14ac:dyDescent="0.25">
      <c r="A166">
        <v>220</v>
      </c>
      <c r="B166">
        <v>118</v>
      </c>
      <c r="C166">
        <v>119</v>
      </c>
      <c r="D166">
        <v>7</v>
      </c>
      <c r="E166" t="s">
        <v>557</v>
      </c>
      <c r="F166">
        <v>0</v>
      </c>
      <c r="G166">
        <v>1.5</v>
      </c>
      <c r="H166">
        <f t="shared" si="5"/>
        <v>220</v>
      </c>
      <c r="I166" t="str">
        <f t="shared" si="4"/>
        <v>H250X125X6X9</v>
      </c>
    </row>
    <row r="167" spans="1:9" x14ac:dyDescent="0.25">
      <c r="A167">
        <v>221</v>
      </c>
      <c r="B167">
        <v>26</v>
      </c>
      <c r="C167">
        <v>118</v>
      </c>
      <c r="D167">
        <v>5</v>
      </c>
      <c r="E167" t="s">
        <v>557</v>
      </c>
      <c r="F167">
        <v>0</v>
      </c>
      <c r="G167">
        <v>1.92</v>
      </c>
      <c r="H167">
        <f t="shared" si="5"/>
        <v>221</v>
      </c>
      <c r="I167" t="str">
        <f t="shared" si="4"/>
        <v>L50X50X5</v>
      </c>
    </row>
    <row r="168" spans="1:9" x14ac:dyDescent="0.25">
      <c r="A168">
        <v>223</v>
      </c>
      <c r="B168">
        <v>118</v>
      </c>
      <c r="C168">
        <v>16</v>
      </c>
      <c r="D168">
        <v>5</v>
      </c>
      <c r="E168" t="s">
        <v>557</v>
      </c>
      <c r="F168">
        <v>0</v>
      </c>
      <c r="G168">
        <v>1.92</v>
      </c>
      <c r="H168">
        <f t="shared" si="5"/>
        <v>223</v>
      </c>
      <c r="I168" t="str">
        <f t="shared" si="4"/>
        <v>L50X50X5</v>
      </c>
    </row>
    <row r="169" spans="1:9" x14ac:dyDescent="0.25">
      <c r="A169">
        <v>225</v>
      </c>
      <c r="B169">
        <v>120</v>
      </c>
      <c r="C169">
        <v>142</v>
      </c>
      <c r="D169">
        <v>4</v>
      </c>
      <c r="E169" t="s">
        <v>557</v>
      </c>
      <c r="F169">
        <v>0</v>
      </c>
      <c r="G169">
        <v>0.90500000000000003</v>
      </c>
      <c r="H169">
        <f t="shared" si="5"/>
        <v>225</v>
      </c>
      <c r="I169" t="str">
        <f t="shared" si="4"/>
        <v>H200X100X5.5X8</v>
      </c>
    </row>
    <row r="170" spans="1:9" x14ac:dyDescent="0.25">
      <c r="A170">
        <v>226</v>
      </c>
      <c r="B170">
        <v>121</v>
      </c>
      <c r="C170">
        <v>75</v>
      </c>
      <c r="D170">
        <v>16</v>
      </c>
      <c r="E170" t="s">
        <v>557</v>
      </c>
      <c r="F170">
        <v>0</v>
      </c>
      <c r="G170">
        <v>0.90500000000000003</v>
      </c>
      <c r="H170">
        <f t="shared" si="5"/>
        <v>226</v>
      </c>
      <c r="I170" t="str">
        <f t="shared" si="4"/>
        <v>H200X100X5.5X8</v>
      </c>
    </row>
    <row r="171" spans="1:9" x14ac:dyDescent="0.25">
      <c r="A171">
        <v>227</v>
      </c>
      <c r="B171">
        <v>120</v>
      </c>
      <c r="C171">
        <v>122</v>
      </c>
      <c r="D171">
        <v>17</v>
      </c>
      <c r="E171" t="s">
        <v>557</v>
      </c>
      <c r="F171">
        <v>0</v>
      </c>
      <c r="G171">
        <v>1.75</v>
      </c>
      <c r="H171">
        <f t="shared" si="5"/>
        <v>227</v>
      </c>
      <c r="I171" t="str">
        <f t="shared" si="4"/>
        <v>H175X90X5X8</v>
      </c>
    </row>
    <row r="172" spans="1:9" x14ac:dyDescent="0.25">
      <c r="A172">
        <v>228</v>
      </c>
      <c r="B172">
        <v>122</v>
      </c>
      <c r="C172">
        <v>121</v>
      </c>
      <c r="D172">
        <v>17</v>
      </c>
      <c r="E172" t="s">
        <v>557</v>
      </c>
      <c r="F172">
        <v>0</v>
      </c>
      <c r="G172">
        <v>0.47</v>
      </c>
      <c r="H172">
        <f t="shared" si="5"/>
        <v>228</v>
      </c>
      <c r="I172" t="str">
        <f t="shared" si="4"/>
        <v>H175X90X5X8</v>
      </c>
    </row>
    <row r="173" spans="1:9" x14ac:dyDescent="0.25">
      <c r="A173">
        <v>229</v>
      </c>
      <c r="B173">
        <v>123</v>
      </c>
      <c r="C173">
        <v>65</v>
      </c>
      <c r="D173">
        <v>1</v>
      </c>
      <c r="E173" t="s">
        <v>557</v>
      </c>
      <c r="F173">
        <v>0</v>
      </c>
      <c r="G173">
        <v>0.47</v>
      </c>
      <c r="H173">
        <f t="shared" si="5"/>
        <v>229</v>
      </c>
      <c r="I173" t="str">
        <f t="shared" si="4"/>
        <v>H300X150X6.5X9</v>
      </c>
    </row>
    <row r="174" spans="1:9" x14ac:dyDescent="0.25">
      <c r="A174">
        <v>230</v>
      </c>
      <c r="B174">
        <v>122</v>
      </c>
      <c r="C174">
        <v>123</v>
      </c>
      <c r="D174">
        <v>20</v>
      </c>
      <c r="E174" t="s">
        <v>557</v>
      </c>
      <c r="F174">
        <v>0</v>
      </c>
      <c r="G174">
        <v>1.43</v>
      </c>
      <c r="H174">
        <f t="shared" si="5"/>
        <v>230</v>
      </c>
      <c r="I174" t="str">
        <f t="shared" si="4"/>
        <v>H150X150X7X10</v>
      </c>
    </row>
    <row r="175" spans="1:9" x14ac:dyDescent="0.25">
      <c r="A175">
        <v>231</v>
      </c>
      <c r="B175">
        <v>72</v>
      </c>
      <c r="C175">
        <v>70</v>
      </c>
      <c r="D175">
        <v>20</v>
      </c>
      <c r="E175" t="s">
        <v>557</v>
      </c>
      <c r="F175">
        <v>0</v>
      </c>
      <c r="G175">
        <v>1.78</v>
      </c>
      <c r="H175">
        <f t="shared" si="5"/>
        <v>231</v>
      </c>
      <c r="I175" t="str">
        <f t="shared" si="4"/>
        <v>H150X150X7X10</v>
      </c>
    </row>
    <row r="176" spans="1:9" x14ac:dyDescent="0.25">
      <c r="A176">
        <v>232</v>
      </c>
      <c r="B176">
        <v>48</v>
      </c>
      <c r="C176">
        <v>99</v>
      </c>
      <c r="D176">
        <v>8</v>
      </c>
      <c r="E176" t="s">
        <v>557</v>
      </c>
      <c r="F176">
        <v>0</v>
      </c>
      <c r="G176">
        <v>1.5</v>
      </c>
      <c r="H176">
        <f t="shared" si="5"/>
        <v>232</v>
      </c>
      <c r="I176" t="str">
        <f t="shared" si="4"/>
        <v>H150X75X5X7</v>
      </c>
    </row>
    <row r="177" spans="1:9" x14ac:dyDescent="0.25">
      <c r="A177">
        <v>233</v>
      </c>
      <c r="B177">
        <v>99</v>
      </c>
      <c r="C177">
        <v>47</v>
      </c>
      <c r="D177">
        <v>8</v>
      </c>
      <c r="E177" t="s">
        <v>557</v>
      </c>
      <c r="F177">
        <v>0</v>
      </c>
      <c r="G177">
        <v>1.5</v>
      </c>
      <c r="H177">
        <f t="shared" si="5"/>
        <v>233</v>
      </c>
      <c r="I177" t="str">
        <f t="shared" si="4"/>
        <v>H150X75X5X7</v>
      </c>
    </row>
    <row r="178" spans="1:9" x14ac:dyDescent="0.25">
      <c r="A178">
        <v>234</v>
      </c>
      <c r="B178">
        <v>44</v>
      </c>
      <c r="C178">
        <v>97</v>
      </c>
      <c r="D178">
        <v>8</v>
      </c>
      <c r="E178" t="s">
        <v>557</v>
      </c>
      <c r="F178">
        <v>0</v>
      </c>
      <c r="G178">
        <v>1.5</v>
      </c>
      <c r="H178">
        <f t="shared" si="5"/>
        <v>234</v>
      </c>
      <c r="I178" t="str">
        <f t="shared" si="4"/>
        <v>H150X75X5X7</v>
      </c>
    </row>
    <row r="179" spans="1:9" x14ac:dyDescent="0.25">
      <c r="A179">
        <v>235</v>
      </c>
      <c r="B179">
        <v>97</v>
      </c>
      <c r="C179">
        <v>43</v>
      </c>
      <c r="D179">
        <v>8</v>
      </c>
      <c r="E179" t="s">
        <v>557</v>
      </c>
      <c r="F179">
        <v>0</v>
      </c>
      <c r="G179">
        <v>1.5</v>
      </c>
      <c r="H179">
        <f t="shared" si="5"/>
        <v>235</v>
      </c>
      <c r="I179" t="str">
        <f t="shared" si="4"/>
        <v>H150X75X5X7</v>
      </c>
    </row>
    <row r="180" spans="1:9" x14ac:dyDescent="0.25">
      <c r="A180">
        <v>236</v>
      </c>
      <c r="B180">
        <v>99</v>
      </c>
      <c r="C180">
        <v>17</v>
      </c>
      <c r="D180">
        <v>19</v>
      </c>
      <c r="E180" t="s">
        <v>557</v>
      </c>
      <c r="F180">
        <v>0</v>
      </c>
      <c r="G180">
        <v>1.74</v>
      </c>
      <c r="H180">
        <f t="shared" si="5"/>
        <v>236</v>
      </c>
      <c r="I180" t="str">
        <f t="shared" si="4"/>
        <v>L65X65X6</v>
      </c>
    </row>
    <row r="181" spans="1:9" x14ac:dyDescent="0.25">
      <c r="A181">
        <v>242</v>
      </c>
      <c r="B181">
        <v>128</v>
      </c>
      <c r="C181">
        <v>16</v>
      </c>
      <c r="D181">
        <v>2</v>
      </c>
      <c r="E181" t="s">
        <v>557</v>
      </c>
      <c r="F181">
        <v>0</v>
      </c>
      <c r="G181">
        <v>1.2</v>
      </c>
      <c r="H181">
        <f t="shared" si="5"/>
        <v>242</v>
      </c>
      <c r="I181" t="str">
        <f t="shared" si="4"/>
        <v>H250X125X6X9</v>
      </c>
    </row>
    <row r="182" spans="1:9" x14ac:dyDescent="0.25">
      <c r="A182">
        <v>243</v>
      </c>
      <c r="B182">
        <v>129</v>
      </c>
      <c r="C182">
        <v>14</v>
      </c>
      <c r="D182">
        <v>2</v>
      </c>
      <c r="E182" t="s">
        <v>557</v>
      </c>
      <c r="F182">
        <v>0</v>
      </c>
      <c r="G182">
        <v>1</v>
      </c>
      <c r="H182">
        <f t="shared" si="5"/>
        <v>243</v>
      </c>
      <c r="I182" t="str">
        <f t="shared" si="4"/>
        <v>H250X125X6X9</v>
      </c>
    </row>
    <row r="183" spans="1:9" x14ac:dyDescent="0.25">
      <c r="A183">
        <v>244</v>
      </c>
      <c r="B183">
        <v>130</v>
      </c>
      <c r="C183">
        <v>23</v>
      </c>
      <c r="D183">
        <v>2</v>
      </c>
      <c r="E183" t="s">
        <v>557</v>
      </c>
      <c r="F183">
        <v>0</v>
      </c>
      <c r="G183">
        <v>1</v>
      </c>
      <c r="H183">
        <f t="shared" si="5"/>
        <v>244</v>
      </c>
      <c r="I183" t="str">
        <f t="shared" si="4"/>
        <v>H250X125X6X9</v>
      </c>
    </row>
    <row r="184" spans="1:9" x14ac:dyDescent="0.25">
      <c r="A184">
        <v>247</v>
      </c>
      <c r="B184">
        <v>23</v>
      </c>
      <c r="C184">
        <v>37</v>
      </c>
      <c r="D184">
        <v>12</v>
      </c>
      <c r="E184" t="s">
        <v>557</v>
      </c>
      <c r="F184">
        <v>0</v>
      </c>
      <c r="G184">
        <v>2.74</v>
      </c>
      <c r="H184">
        <f t="shared" si="5"/>
        <v>247</v>
      </c>
      <c r="I184" t="str">
        <f t="shared" si="4"/>
        <v>L130X130X12</v>
      </c>
    </row>
    <row r="185" spans="1:9" x14ac:dyDescent="0.25">
      <c r="A185">
        <v>248</v>
      </c>
      <c r="B185">
        <v>45</v>
      </c>
      <c r="C185">
        <v>24</v>
      </c>
      <c r="D185">
        <v>12</v>
      </c>
      <c r="E185" t="s">
        <v>557</v>
      </c>
      <c r="F185">
        <v>0</v>
      </c>
      <c r="G185">
        <v>2.41</v>
      </c>
      <c r="H185">
        <f t="shared" si="5"/>
        <v>248</v>
      </c>
      <c r="I185" t="str">
        <f t="shared" si="4"/>
        <v>L130X130X12</v>
      </c>
    </row>
    <row r="186" spans="1:9" x14ac:dyDescent="0.25">
      <c r="A186">
        <v>249</v>
      </c>
      <c r="B186">
        <v>131</v>
      </c>
      <c r="C186">
        <v>64</v>
      </c>
      <c r="D186">
        <v>8</v>
      </c>
      <c r="E186" t="s">
        <v>557</v>
      </c>
      <c r="F186">
        <v>0</v>
      </c>
      <c r="G186">
        <v>0.75</v>
      </c>
      <c r="H186">
        <f t="shared" si="5"/>
        <v>249</v>
      </c>
      <c r="I186" t="str">
        <f t="shared" si="4"/>
        <v>H150X75X5X7</v>
      </c>
    </row>
    <row r="187" spans="1:9" x14ac:dyDescent="0.25">
      <c r="A187">
        <v>250</v>
      </c>
      <c r="B187">
        <v>132</v>
      </c>
      <c r="C187">
        <v>116</v>
      </c>
      <c r="D187">
        <v>8</v>
      </c>
      <c r="E187" t="s">
        <v>557</v>
      </c>
      <c r="F187">
        <v>0</v>
      </c>
      <c r="G187">
        <v>0.75</v>
      </c>
      <c r="H187">
        <f t="shared" si="5"/>
        <v>250</v>
      </c>
      <c r="I187" t="str">
        <f t="shared" si="4"/>
        <v>H150X75X5X7</v>
      </c>
    </row>
    <row r="188" spans="1:9" x14ac:dyDescent="0.25">
      <c r="A188">
        <v>251</v>
      </c>
      <c r="B188">
        <v>133</v>
      </c>
      <c r="C188">
        <v>50</v>
      </c>
      <c r="D188">
        <v>8</v>
      </c>
      <c r="E188" t="s">
        <v>557</v>
      </c>
      <c r="F188">
        <v>0</v>
      </c>
      <c r="G188">
        <v>0.75</v>
      </c>
      <c r="H188">
        <f t="shared" si="5"/>
        <v>251</v>
      </c>
      <c r="I188" t="str">
        <f t="shared" si="4"/>
        <v>H150X75X5X7</v>
      </c>
    </row>
    <row r="189" spans="1:9" x14ac:dyDescent="0.25">
      <c r="A189">
        <v>252</v>
      </c>
      <c r="B189">
        <v>134</v>
      </c>
      <c r="C189">
        <v>115</v>
      </c>
      <c r="D189">
        <v>8</v>
      </c>
      <c r="E189" t="s">
        <v>557</v>
      </c>
      <c r="F189">
        <v>0</v>
      </c>
      <c r="G189">
        <v>0.75</v>
      </c>
      <c r="H189">
        <f t="shared" si="5"/>
        <v>252</v>
      </c>
      <c r="I189" t="str">
        <f t="shared" si="4"/>
        <v>H150X75X5X7</v>
      </c>
    </row>
    <row r="190" spans="1:9" x14ac:dyDescent="0.25">
      <c r="A190">
        <v>257</v>
      </c>
      <c r="B190">
        <v>99</v>
      </c>
      <c r="C190">
        <v>46</v>
      </c>
      <c r="D190">
        <v>19</v>
      </c>
      <c r="E190" t="s">
        <v>557</v>
      </c>
      <c r="F190">
        <v>0</v>
      </c>
      <c r="G190">
        <v>1.74</v>
      </c>
      <c r="H190">
        <f t="shared" si="5"/>
        <v>257</v>
      </c>
      <c r="I190" t="str">
        <f t="shared" si="4"/>
        <v>L65X65X6</v>
      </c>
    </row>
    <row r="191" spans="1:9" x14ac:dyDescent="0.25">
      <c r="A191">
        <v>258</v>
      </c>
      <c r="B191">
        <v>46</v>
      </c>
      <c r="C191">
        <v>97</v>
      </c>
      <c r="D191">
        <v>5</v>
      </c>
      <c r="E191" t="s">
        <v>557</v>
      </c>
      <c r="F191">
        <v>0</v>
      </c>
      <c r="G191">
        <v>1.66</v>
      </c>
      <c r="H191">
        <f t="shared" si="5"/>
        <v>258</v>
      </c>
      <c r="I191" t="str">
        <f t="shared" si="4"/>
        <v>L50X50X5</v>
      </c>
    </row>
    <row r="192" spans="1:9" x14ac:dyDescent="0.25">
      <c r="A192">
        <v>259</v>
      </c>
      <c r="B192">
        <v>120</v>
      </c>
      <c r="C192">
        <v>66</v>
      </c>
      <c r="D192">
        <v>13</v>
      </c>
      <c r="E192" t="s">
        <v>557</v>
      </c>
      <c r="F192">
        <v>0</v>
      </c>
      <c r="G192">
        <v>3.04</v>
      </c>
      <c r="H192">
        <f t="shared" si="5"/>
        <v>259</v>
      </c>
      <c r="I192" t="str">
        <f t="shared" si="4"/>
        <v>L75X75X9</v>
      </c>
    </row>
    <row r="193" spans="1:9" x14ac:dyDescent="0.25">
      <c r="A193">
        <v>260</v>
      </c>
      <c r="B193">
        <v>70</v>
      </c>
      <c r="C193">
        <v>68</v>
      </c>
      <c r="D193">
        <v>13</v>
      </c>
      <c r="E193" t="s">
        <v>557</v>
      </c>
      <c r="F193">
        <v>0</v>
      </c>
      <c r="G193">
        <v>3.36</v>
      </c>
      <c r="H193">
        <f t="shared" si="5"/>
        <v>260</v>
      </c>
      <c r="I193" t="str">
        <f t="shared" si="4"/>
        <v>L75X75X9</v>
      </c>
    </row>
    <row r="194" spans="1:9" x14ac:dyDescent="0.25">
      <c r="A194">
        <v>261</v>
      </c>
      <c r="B194">
        <v>135</v>
      </c>
      <c r="C194">
        <v>143</v>
      </c>
      <c r="D194">
        <v>4</v>
      </c>
      <c r="E194" t="s">
        <v>557</v>
      </c>
      <c r="F194">
        <v>0</v>
      </c>
      <c r="G194">
        <v>0.58499999999999996</v>
      </c>
      <c r="H194">
        <f t="shared" si="5"/>
        <v>261</v>
      </c>
      <c r="I194" t="str">
        <f t="shared" si="4"/>
        <v>H200X100X5.5X8</v>
      </c>
    </row>
    <row r="195" spans="1:9" x14ac:dyDescent="0.25">
      <c r="A195">
        <v>262</v>
      </c>
      <c r="B195">
        <v>3</v>
      </c>
      <c r="C195">
        <v>135</v>
      </c>
      <c r="D195">
        <v>18</v>
      </c>
      <c r="E195" t="s">
        <v>557</v>
      </c>
      <c r="F195">
        <v>0</v>
      </c>
      <c r="G195">
        <v>2.89</v>
      </c>
      <c r="H195">
        <f t="shared" si="5"/>
        <v>262</v>
      </c>
      <c r="I195" t="str">
        <f t="shared" si="4"/>
        <v>L90X90X10</v>
      </c>
    </row>
    <row r="196" spans="1:9" x14ac:dyDescent="0.25">
      <c r="A196">
        <v>263</v>
      </c>
      <c r="B196">
        <v>135</v>
      </c>
      <c r="C196">
        <v>7</v>
      </c>
      <c r="D196">
        <v>18</v>
      </c>
      <c r="E196" t="s">
        <v>557</v>
      </c>
      <c r="F196">
        <v>0</v>
      </c>
      <c r="G196">
        <v>2.89</v>
      </c>
      <c r="H196">
        <f t="shared" si="5"/>
        <v>263</v>
      </c>
      <c r="I196" t="str">
        <f t="shared" ref="I196:I226" si="6">INDEX(SECTIONS,MATCH(D196,BNOS,0),2)</f>
        <v>L90X90X10</v>
      </c>
    </row>
    <row r="197" spans="1:9" x14ac:dyDescent="0.25">
      <c r="A197">
        <v>264</v>
      </c>
      <c r="B197">
        <v>27</v>
      </c>
      <c r="C197">
        <v>46</v>
      </c>
      <c r="D197">
        <v>18</v>
      </c>
      <c r="E197" t="s">
        <v>557</v>
      </c>
      <c r="F197">
        <v>0</v>
      </c>
      <c r="G197">
        <v>2.3199999999999998</v>
      </c>
      <c r="H197">
        <f t="shared" ref="H197:H227" si="7">A197</f>
        <v>264</v>
      </c>
      <c r="I197" t="str">
        <f t="shared" si="6"/>
        <v>L90X90X10</v>
      </c>
    </row>
    <row r="198" spans="1:9" x14ac:dyDescent="0.25">
      <c r="A198">
        <v>265</v>
      </c>
      <c r="B198">
        <v>46</v>
      </c>
      <c r="C198">
        <v>28</v>
      </c>
      <c r="D198">
        <v>18</v>
      </c>
      <c r="E198" t="s">
        <v>557</v>
      </c>
      <c r="F198">
        <v>0</v>
      </c>
      <c r="G198">
        <v>2.29</v>
      </c>
      <c r="H198">
        <f t="shared" si="7"/>
        <v>265</v>
      </c>
      <c r="I198" t="str">
        <f t="shared" si="6"/>
        <v>L90X90X10</v>
      </c>
    </row>
    <row r="199" spans="1:9" x14ac:dyDescent="0.25">
      <c r="A199">
        <v>266</v>
      </c>
      <c r="B199">
        <v>136</v>
      </c>
      <c r="C199">
        <v>15</v>
      </c>
      <c r="D199">
        <v>4</v>
      </c>
      <c r="E199" t="s">
        <v>557</v>
      </c>
      <c r="F199">
        <v>0</v>
      </c>
      <c r="G199">
        <v>1.17</v>
      </c>
      <c r="H199">
        <f t="shared" si="7"/>
        <v>266</v>
      </c>
      <c r="I199" t="str">
        <f t="shared" si="6"/>
        <v>H200X100X5.5X8</v>
      </c>
    </row>
    <row r="200" spans="1:9" x14ac:dyDescent="0.25">
      <c r="A200">
        <v>267</v>
      </c>
      <c r="B200">
        <v>137</v>
      </c>
      <c r="C200">
        <v>133</v>
      </c>
      <c r="D200">
        <v>8</v>
      </c>
      <c r="E200" t="s">
        <v>557</v>
      </c>
      <c r="F200">
        <v>0</v>
      </c>
      <c r="G200">
        <v>0.42</v>
      </c>
      <c r="H200">
        <f t="shared" si="7"/>
        <v>267</v>
      </c>
      <c r="I200" t="str">
        <f t="shared" si="6"/>
        <v>H150X75X5X7</v>
      </c>
    </row>
    <row r="201" spans="1:9" x14ac:dyDescent="0.25">
      <c r="A201">
        <v>268</v>
      </c>
      <c r="B201">
        <v>136</v>
      </c>
      <c r="C201">
        <v>137</v>
      </c>
      <c r="D201">
        <v>8</v>
      </c>
      <c r="E201" t="s">
        <v>557</v>
      </c>
      <c r="F201">
        <v>0</v>
      </c>
      <c r="G201">
        <v>0.6</v>
      </c>
      <c r="H201">
        <f t="shared" si="7"/>
        <v>268</v>
      </c>
      <c r="I201" t="str">
        <f t="shared" si="6"/>
        <v>H150X75X5X7</v>
      </c>
    </row>
    <row r="202" spans="1:9" x14ac:dyDescent="0.25">
      <c r="A202">
        <v>269</v>
      </c>
      <c r="B202">
        <v>21</v>
      </c>
      <c r="C202">
        <v>138</v>
      </c>
      <c r="D202">
        <v>11</v>
      </c>
      <c r="E202" t="s">
        <v>557</v>
      </c>
      <c r="F202">
        <v>0</v>
      </c>
      <c r="G202">
        <v>0.5</v>
      </c>
      <c r="H202">
        <f t="shared" si="7"/>
        <v>269</v>
      </c>
      <c r="I202" t="str">
        <f t="shared" si="6"/>
        <v>H250X125X6X9</v>
      </c>
    </row>
    <row r="203" spans="1:9" x14ac:dyDescent="0.25">
      <c r="A203">
        <v>270</v>
      </c>
      <c r="B203">
        <v>22</v>
      </c>
      <c r="C203">
        <v>139</v>
      </c>
      <c r="D203">
        <v>11</v>
      </c>
      <c r="E203" t="s">
        <v>557</v>
      </c>
      <c r="F203">
        <v>0</v>
      </c>
      <c r="G203">
        <v>0.5</v>
      </c>
      <c r="H203">
        <f t="shared" si="7"/>
        <v>270</v>
      </c>
      <c r="I203" t="str">
        <f t="shared" si="6"/>
        <v>H250X125X6X9</v>
      </c>
    </row>
    <row r="204" spans="1:9" x14ac:dyDescent="0.25">
      <c r="A204">
        <v>271</v>
      </c>
      <c r="B204">
        <v>140</v>
      </c>
      <c r="C204">
        <v>74</v>
      </c>
      <c r="D204">
        <v>3</v>
      </c>
      <c r="E204" t="s">
        <v>557</v>
      </c>
      <c r="F204">
        <v>0</v>
      </c>
      <c r="G204">
        <v>1.28</v>
      </c>
      <c r="H204">
        <f t="shared" si="7"/>
        <v>271</v>
      </c>
      <c r="I204" t="str">
        <f t="shared" si="6"/>
        <v>H150X75X5X7</v>
      </c>
    </row>
    <row r="205" spans="1:9" x14ac:dyDescent="0.25">
      <c r="A205">
        <v>272</v>
      </c>
      <c r="B205">
        <v>141</v>
      </c>
      <c r="C205">
        <v>67</v>
      </c>
      <c r="D205">
        <v>1</v>
      </c>
      <c r="E205" t="s">
        <v>557</v>
      </c>
      <c r="F205">
        <v>0</v>
      </c>
      <c r="G205">
        <v>1.28</v>
      </c>
      <c r="H205">
        <f t="shared" si="7"/>
        <v>272</v>
      </c>
      <c r="I205" t="str">
        <f t="shared" si="6"/>
        <v>H300X150X6.5X9</v>
      </c>
    </row>
    <row r="206" spans="1:9" x14ac:dyDescent="0.25">
      <c r="A206">
        <v>273</v>
      </c>
      <c r="B206">
        <v>140</v>
      </c>
      <c r="C206">
        <v>141</v>
      </c>
      <c r="D206">
        <v>8</v>
      </c>
      <c r="E206" t="s">
        <v>557</v>
      </c>
      <c r="F206">
        <v>0</v>
      </c>
      <c r="G206">
        <v>1.1599999999999999</v>
      </c>
      <c r="H206">
        <f t="shared" si="7"/>
        <v>273</v>
      </c>
      <c r="I206" t="str">
        <f t="shared" si="6"/>
        <v>H150X75X5X7</v>
      </c>
    </row>
    <row r="207" spans="1:9" x14ac:dyDescent="0.25">
      <c r="A207">
        <v>274</v>
      </c>
      <c r="B207">
        <v>142</v>
      </c>
      <c r="C207">
        <v>29</v>
      </c>
      <c r="D207">
        <v>4</v>
      </c>
      <c r="E207" t="s">
        <v>557</v>
      </c>
      <c r="F207">
        <v>0</v>
      </c>
      <c r="G207">
        <v>1.1599999999999999</v>
      </c>
      <c r="H207">
        <f t="shared" si="7"/>
        <v>274</v>
      </c>
      <c r="I207" t="str">
        <f t="shared" si="6"/>
        <v>H200X100X5.5X8</v>
      </c>
    </row>
    <row r="208" spans="1:9" x14ac:dyDescent="0.25">
      <c r="A208">
        <v>276</v>
      </c>
      <c r="B208">
        <v>143</v>
      </c>
      <c r="C208">
        <v>28</v>
      </c>
      <c r="D208">
        <v>4</v>
      </c>
      <c r="E208" t="s">
        <v>557</v>
      </c>
      <c r="F208">
        <v>0</v>
      </c>
      <c r="G208">
        <v>1.1599999999999999</v>
      </c>
      <c r="H208">
        <f t="shared" si="7"/>
        <v>276</v>
      </c>
      <c r="I208" t="str">
        <f t="shared" si="6"/>
        <v>H200X100X5.5X8</v>
      </c>
    </row>
    <row r="209" spans="1:9" x14ac:dyDescent="0.25">
      <c r="A209">
        <v>277</v>
      </c>
      <c r="B209">
        <v>75</v>
      </c>
      <c r="C209">
        <v>144</v>
      </c>
      <c r="D209">
        <v>3</v>
      </c>
      <c r="E209" t="s">
        <v>557</v>
      </c>
      <c r="F209">
        <v>0</v>
      </c>
      <c r="G209">
        <v>0.4</v>
      </c>
      <c r="H209">
        <f t="shared" si="7"/>
        <v>277</v>
      </c>
      <c r="I209" t="str">
        <f t="shared" si="6"/>
        <v>H150X75X5X7</v>
      </c>
    </row>
    <row r="210" spans="1:9" x14ac:dyDescent="0.25">
      <c r="A210">
        <v>278</v>
      </c>
      <c r="B210">
        <v>76</v>
      </c>
      <c r="C210">
        <v>145</v>
      </c>
      <c r="D210">
        <v>3</v>
      </c>
      <c r="E210" t="s">
        <v>557</v>
      </c>
      <c r="F210">
        <v>0</v>
      </c>
      <c r="G210">
        <v>0.4</v>
      </c>
      <c r="H210">
        <f t="shared" si="7"/>
        <v>278</v>
      </c>
      <c r="I210" t="str">
        <f t="shared" si="6"/>
        <v>H150X75X5X7</v>
      </c>
    </row>
    <row r="211" spans="1:9" x14ac:dyDescent="0.25">
      <c r="A211">
        <v>279</v>
      </c>
      <c r="B211">
        <v>142</v>
      </c>
      <c r="C211">
        <v>146</v>
      </c>
      <c r="D211">
        <v>3</v>
      </c>
      <c r="E211" t="s">
        <v>557</v>
      </c>
      <c r="F211">
        <v>0</v>
      </c>
      <c r="G211">
        <v>0.4</v>
      </c>
      <c r="H211">
        <f t="shared" si="7"/>
        <v>279</v>
      </c>
      <c r="I211" t="str">
        <f t="shared" si="6"/>
        <v>H150X75X5X7</v>
      </c>
    </row>
    <row r="212" spans="1:9" x14ac:dyDescent="0.25">
      <c r="A212">
        <v>280</v>
      </c>
      <c r="B212">
        <v>143</v>
      </c>
      <c r="C212">
        <v>147</v>
      </c>
      <c r="D212">
        <v>3</v>
      </c>
      <c r="E212" t="s">
        <v>557</v>
      </c>
      <c r="F212">
        <v>0</v>
      </c>
      <c r="G212">
        <v>0.4</v>
      </c>
      <c r="H212">
        <f t="shared" si="7"/>
        <v>280</v>
      </c>
      <c r="I212" t="str">
        <f t="shared" si="6"/>
        <v>H150X75X5X7</v>
      </c>
    </row>
    <row r="213" spans="1:9" x14ac:dyDescent="0.25">
      <c r="A213">
        <v>281</v>
      </c>
      <c r="B213">
        <v>146</v>
      </c>
      <c r="C213">
        <v>144</v>
      </c>
      <c r="D213">
        <v>3</v>
      </c>
      <c r="E213" t="s">
        <v>557</v>
      </c>
      <c r="F213">
        <v>0</v>
      </c>
      <c r="G213">
        <v>2.2200000000000002</v>
      </c>
      <c r="H213">
        <f t="shared" si="7"/>
        <v>281</v>
      </c>
      <c r="I213" t="str">
        <f t="shared" si="6"/>
        <v>H150X75X5X7</v>
      </c>
    </row>
    <row r="214" spans="1:9" x14ac:dyDescent="0.25">
      <c r="A214">
        <v>282</v>
      </c>
      <c r="B214">
        <v>145</v>
      </c>
      <c r="C214">
        <v>147</v>
      </c>
      <c r="D214">
        <v>3</v>
      </c>
      <c r="E214" t="s">
        <v>557</v>
      </c>
      <c r="F214">
        <v>0</v>
      </c>
      <c r="G214">
        <v>1.78</v>
      </c>
      <c r="H214">
        <f t="shared" si="7"/>
        <v>282</v>
      </c>
      <c r="I214" t="str">
        <f t="shared" si="6"/>
        <v>H150X75X5X7</v>
      </c>
    </row>
    <row r="215" spans="1:9" x14ac:dyDescent="0.25">
      <c r="A215">
        <v>283</v>
      </c>
      <c r="B215">
        <v>148</v>
      </c>
      <c r="C215">
        <v>104</v>
      </c>
      <c r="D215">
        <v>7</v>
      </c>
      <c r="E215" t="s">
        <v>557</v>
      </c>
      <c r="F215">
        <v>0</v>
      </c>
      <c r="G215">
        <v>0.92</v>
      </c>
      <c r="H215">
        <f t="shared" si="7"/>
        <v>283</v>
      </c>
      <c r="I215" t="str">
        <f t="shared" si="6"/>
        <v>H250X125X6X9</v>
      </c>
    </row>
    <row r="216" spans="1:9" x14ac:dyDescent="0.25">
      <c r="A216">
        <v>284</v>
      </c>
      <c r="B216">
        <v>149</v>
      </c>
      <c r="C216">
        <v>89</v>
      </c>
      <c r="D216">
        <v>7</v>
      </c>
      <c r="E216" t="s">
        <v>557</v>
      </c>
      <c r="F216">
        <v>0</v>
      </c>
      <c r="G216">
        <v>0.57999999999999996</v>
      </c>
      <c r="H216">
        <f t="shared" si="7"/>
        <v>284</v>
      </c>
      <c r="I216" t="str">
        <f t="shared" si="6"/>
        <v>H250X125X6X9</v>
      </c>
    </row>
    <row r="217" spans="1:9" x14ac:dyDescent="0.25">
      <c r="A217">
        <v>285</v>
      </c>
      <c r="B217">
        <v>150</v>
      </c>
      <c r="C217">
        <v>88</v>
      </c>
      <c r="D217">
        <v>8</v>
      </c>
      <c r="E217" t="s">
        <v>557</v>
      </c>
      <c r="F217">
        <v>0</v>
      </c>
      <c r="G217">
        <v>0.57999999999999996</v>
      </c>
      <c r="H217">
        <f t="shared" si="7"/>
        <v>285</v>
      </c>
      <c r="I217" t="str">
        <f t="shared" si="6"/>
        <v>H150X75X5X7</v>
      </c>
    </row>
    <row r="218" spans="1:9" x14ac:dyDescent="0.25">
      <c r="A218">
        <v>286</v>
      </c>
      <c r="B218">
        <v>149</v>
      </c>
      <c r="C218">
        <v>150</v>
      </c>
      <c r="D218">
        <v>8</v>
      </c>
      <c r="E218" t="s">
        <v>557</v>
      </c>
      <c r="F218">
        <v>0</v>
      </c>
      <c r="G218">
        <v>1.1200000000000001</v>
      </c>
      <c r="H218">
        <f t="shared" si="7"/>
        <v>286</v>
      </c>
      <c r="I218" t="str">
        <f t="shared" si="6"/>
        <v>H150X75X5X7</v>
      </c>
    </row>
    <row r="219" spans="1:9" x14ac:dyDescent="0.25">
      <c r="A219">
        <v>287</v>
      </c>
      <c r="B219">
        <v>151</v>
      </c>
      <c r="C219">
        <v>56</v>
      </c>
      <c r="D219">
        <v>8</v>
      </c>
      <c r="E219" t="s">
        <v>557</v>
      </c>
      <c r="F219">
        <v>0</v>
      </c>
      <c r="G219">
        <v>0.92</v>
      </c>
      <c r="H219">
        <f t="shared" si="7"/>
        <v>287</v>
      </c>
      <c r="I219" t="str">
        <f t="shared" si="6"/>
        <v>H150X75X5X7</v>
      </c>
    </row>
    <row r="220" spans="1:9" x14ac:dyDescent="0.25">
      <c r="A220">
        <v>288</v>
      </c>
      <c r="B220">
        <v>148</v>
      </c>
      <c r="C220">
        <v>151</v>
      </c>
      <c r="D220">
        <v>8</v>
      </c>
      <c r="E220" t="s">
        <v>557</v>
      </c>
      <c r="F220">
        <v>0</v>
      </c>
      <c r="G220">
        <v>1.1200000000000001</v>
      </c>
      <c r="H220">
        <f t="shared" si="7"/>
        <v>288</v>
      </c>
      <c r="I220" t="str">
        <f t="shared" si="6"/>
        <v>H150X75X5X7</v>
      </c>
    </row>
    <row r="221" spans="1:9" x14ac:dyDescent="0.25">
      <c r="A221">
        <v>289</v>
      </c>
      <c r="B221">
        <v>152</v>
      </c>
      <c r="C221">
        <v>96</v>
      </c>
      <c r="D221">
        <v>1</v>
      </c>
      <c r="E221" t="s">
        <v>557</v>
      </c>
      <c r="F221">
        <v>0</v>
      </c>
      <c r="G221">
        <v>0.57999999999999996</v>
      </c>
      <c r="H221">
        <f t="shared" si="7"/>
        <v>289</v>
      </c>
      <c r="I221" t="str">
        <f t="shared" si="6"/>
        <v>H300X150X6.5X9</v>
      </c>
    </row>
    <row r="222" spans="1:9" x14ac:dyDescent="0.25">
      <c r="A222">
        <v>290</v>
      </c>
      <c r="B222">
        <v>153</v>
      </c>
      <c r="C222">
        <v>105</v>
      </c>
      <c r="D222">
        <v>1</v>
      </c>
      <c r="E222" t="s">
        <v>557</v>
      </c>
      <c r="F222">
        <v>0</v>
      </c>
      <c r="G222">
        <v>0.92</v>
      </c>
      <c r="H222">
        <f t="shared" si="7"/>
        <v>290</v>
      </c>
      <c r="I222" t="str">
        <f t="shared" si="6"/>
        <v>H300X150X6.5X9</v>
      </c>
    </row>
    <row r="223" spans="1:9" x14ac:dyDescent="0.25">
      <c r="A223">
        <v>291</v>
      </c>
      <c r="B223">
        <v>154</v>
      </c>
      <c r="C223">
        <v>95</v>
      </c>
      <c r="D223">
        <v>8</v>
      </c>
      <c r="E223" t="s">
        <v>557</v>
      </c>
      <c r="F223">
        <v>0</v>
      </c>
      <c r="G223">
        <v>0.57999999999999996</v>
      </c>
      <c r="H223">
        <f t="shared" si="7"/>
        <v>291</v>
      </c>
      <c r="I223" t="str">
        <f t="shared" si="6"/>
        <v>H150X75X5X7</v>
      </c>
    </row>
    <row r="224" spans="1:9" x14ac:dyDescent="0.25">
      <c r="A224">
        <v>292</v>
      </c>
      <c r="B224">
        <v>152</v>
      </c>
      <c r="C224">
        <v>154</v>
      </c>
      <c r="D224">
        <v>8</v>
      </c>
      <c r="E224" t="s">
        <v>557</v>
      </c>
      <c r="F224">
        <v>0</v>
      </c>
      <c r="G224">
        <v>1.03</v>
      </c>
      <c r="H224">
        <f t="shared" si="7"/>
        <v>292</v>
      </c>
      <c r="I224" t="str">
        <f t="shared" si="6"/>
        <v>H150X75X5X7</v>
      </c>
    </row>
    <row r="225" spans="1:9" x14ac:dyDescent="0.25">
      <c r="A225">
        <v>293</v>
      </c>
      <c r="B225">
        <v>155</v>
      </c>
      <c r="C225">
        <v>39</v>
      </c>
      <c r="D225">
        <v>8</v>
      </c>
      <c r="E225" t="s">
        <v>557</v>
      </c>
      <c r="F225">
        <v>0</v>
      </c>
      <c r="G225">
        <v>0.92</v>
      </c>
      <c r="H225">
        <f t="shared" si="7"/>
        <v>293</v>
      </c>
      <c r="I225" t="str">
        <f t="shared" si="6"/>
        <v>H150X75X5X7</v>
      </c>
    </row>
    <row r="226" spans="1:9" x14ac:dyDescent="0.25">
      <c r="A226">
        <v>294</v>
      </c>
      <c r="B226">
        <v>153</v>
      </c>
      <c r="C226">
        <v>155</v>
      </c>
      <c r="D226">
        <v>8</v>
      </c>
      <c r="E226" t="s">
        <v>557</v>
      </c>
      <c r="F226">
        <v>0</v>
      </c>
      <c r="G226">
        <v>1.03</v>
      </c>
      <c r="H226">
        <f t="shared" si="7"/>
        <v>294</v>
      </c>
      <c r="I226" t="str">
        <f t="shared" si="6"/>
        <v>H150X75X5X7</v>
      </c>
    </row>
    <row r="227" spans="1:9" x14ac:dyDescent="0.25">
      <c r="A227" t="s">
        <v>11</v>
      </c>
      <c r="B227" t="s">
        <v>11</v>
      </c>
      <c r="C227" t="s">
        <v>11</v>
      </c>
      <c r="D227" t="s">
        <v>11</v>
      </c>
      <c r="E227" t="s">
        <v>11</v>
      </c>
      <c r="F227" t="s">
        <v>11</v>
      </c>
      <c r="H227" t="str">
        <f t="shared" si="7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4"/>
  <sheetViews>
    <sheetView zoomScaleNormal="100" workbookViewId="0">
      <selection activeCell="M259" sqref="M259"/>
    </sheetView>
  </sheetViews>
  <sheetFormatPr defaultRowHeight="15" x14ac:dyDescent="0.25"/>
  <cols>
    <col min="1" max="1" width="19.28515625" style="39" customWidth="1"/>
    <col min="2" max="2" width="19.28515625" style="3" bestFit="1" customWidth="1"/>
    <col min="3" max="3" width="10.28515625" style="3" customWidth="1"/>
    <col min="4" max="5" width="10" style="3" bestFit="1" customWidth="1"/>
    <col min="6" max="6" width="10.7109375" style="3" bestFit="1" customWidth="1"/>
    <col min="7" max="7" width="11.5703125" style="3" bestFit="1" customWidth="1"/>
    <col min="257" max="257" width="19.28515625" customWidth="1"/>
    <col min="258" max="258" width="19.28515625" bestFit="1" customWidth="1"/>
    <col min="259" max="259" width="10.28515625" bestFit="1" customWidth="1"/>
    <col min="260" max="261" width="10" bestFit="1" customWidth="1"/>
    <col min="262" max="262" width="10.7109375" bestFit="1" customWidth="1"/>
    <col min="263" max="263" width="11.5703125" bestFit="1" customWidth="1"/>
    <col min="513" max="513" width="19.28515625" customWidth="1"/>
    <col min="514" max="514" width="19.28515625" bestFit="1" customWidth="1"/>
    <col min="515" max="515" width="10.28515625" bestFit="1" customWidth="1"/>
    <col min="516" max="517" width="10" bestFit="1" customWidth="1"/>
    <col min="518" max="518" width="10.7109375" bestFit="1" customWidth="1"/>
    <col min="519" max="519" width="11.5703125" bestFit="1" customWidth="1"/>
    <col min="769" max="769" width="19.28515625" customWidth="1"/>
    <col min="770" max="770" width="19.28515625" bestFit="1" customWidth="1"/>
    <col min="771" max="771" width="10.28515625" bestFit="1" customWidth="1"/>
    <col min="772" max="773" width="10" bestFit="1" customWidth="1"/>
    <col min="774" max="774" width="10.7109375" bestFit="1" customWidth="1"/>
    <col min="775" max="775" width="11.5703125" bestFit="1" customWidth="1"/>
    <col min="1025" max="1025" width="19.28515625" customWidth="1"/>
    <col min="1026" max="1026" width="19.28515625" bestFit="1" customWidth="1"/>
    <col min="1027" max="1027" width="10.28515625" bestFit="1" customWidth="1"/>
    <col min="1028" max="1029" width="10" bestFit="1" customWidth="1"/>
    <col min="1030" max="1030" width="10.7109375" bestFit="1" customWidth="1"/>
    <col min="1031" max="1031" width="11.5703125" bestFit="1" customWidth="1"/>
    <col min="1281" max="1281" width="19.28515625" customWidth="1"/>
    <col min="1282" max="1282" width="19.28515625" bestFit="1" customWidth="1"/>
    <col min="1283" max="1283" width="10.28515625" bestFit="1" customWidth="1"/>
    <col min="1284" max="1285" width="10" bestFit="1" customWidth="1"/>
    <col min="1286" max="1286" width="10.7109375" bestFit="1" customWidth="1"/>
    <col min="1287" max="1287" width="11.5703125" bestFit="1" customWidth="1"/>
    <col min="1537" max="1537" width="19.28515625" customWidth="1"/>
    <col min="1538" max="1538" width="19.28515625" bestFit="1" customWidth="1"/>
    <col min="1539" max="1539" width="10.28515625" bestFit="1" customWidth="1"/>
    <col min="1540" max="1541" width="10" bestFit="1" customWidth="1"/>
    <col min="1542" max="1542" width="10.7109375" bestFit="1" customWidth="1"/>
    <col min="1543" max="1543" width="11.5703125" bestFit="1" customWidth="1"/>
    <col min="1793" max="1793" width="19.28515625" customWidth="1"/>
    <col min="1794" max="1794" width="19.28515625" bestFit="1" customWidth="1"/>
    <col min="1795" max="1795" width="10.28515625" bestFit="1" customWidth="1"/>
    <col min="1796" max="1797" width="10" bestFit="1" customWidth="1"/>
    <col min="1798" max="1798" width="10.7109375" bestFit="1" customWidth="1"/>
    <col min="1799" max="1799" width="11.5703125" bestFit="1" customWidth="1"/>
    <col min="2049" max="2049" width="19.28515625" customWidth="1"/>
    <col min="2050" max="2050" width="19.28515625" bestFit="1" customWidth="1"/>
    <col min="2051" max="2051" width="10.28515625" bestFit="1" customWidth="1"/>
    <col min="2052" max="2053" width="10" bestFit="1" customWidth="1"/>
    <col min="2054" max="2054" width="10.7109375" bestFit="1" customWidth="1"/>
    <col min="2055" max="2055" width="11.5703125" bestFit="1" customWidth="1"/>
    <col min="2305" max="2305" width="19.28515625" customWidth="1"/>
    <col min="2306" max="2306" width="19.28515625" bestFit="1" customWidth="1"/>
    <col min="2307" max="2307" width="10.28515625" bestFit="1" customWidth="1"/>
    <col min="2308" max="2309" width="10" bestFit="1" customWidth="1"/>
    <col min="2310" max="2310" width="10.7109375" bestFit="1" customWidth="1"/>
    <col min="2311" max="2311" width="11.5703125" bestFit="1" customWidth="1"/>
    <col min="2561" max="2561" width="19.28515625" customWidth="1"/>
    <col min="2562" max="2562" width="19.28515625" bestFit="1" customWidth="1"/>
    <col min="2563" max="2563" width="10.28515625" bestFit="1" customWidth="1"/>
    <col min="2564" max="2565" width="10" bestFit="1" customWidth="1"/>
    <col min="2566" max="2566" width="10.7109375" bestFit="1" customWidth="1"/>
    <col min="2567" max="2567" width="11.5703125" bestFit="1" customWidth="1"/>
    <col min="2817" max="2817" width="19.28515625" customWidth="1"/>
    <col min="2818" max="2818" width="19.28515625" bestFit="1" customWidth="1"/>
    <col min="2819" max="2819" width="10.28515625" bestFit="1" customWidth="1"/>
    <col min="2820" max="2821" width="10" bestFit="1" customWidth="1"/>
    <col min="2822" max="2822" width="10.7109375" bestFit="1" customWidth="1"/>
    <col min="2823" max="2823" width="11.5703125" bestFit="1" customWidth="1"/>
    <col min="3073" max="3073" width="19.28515625" customWidth="1"/>
    <col min="3074" max="3074" width="19.28515625" bestFit="1" customWidth="1"/>
    <col min="3075" max="3075" width="10.28515625" bestFit="1" customWidth="1"/>
    <col min="3076" max="3077" width="10" bestFit="1" customWidth="1"/>
    <col min="3078" max="3078" width="10.7109375" bestFit="1" customWidth="1"/>
    <col min="3079" max="3079" width="11.5703125" bestFit="1" customWidth="1"/>
    <col min="3329" max="3329" width="19.28515625" customWidth="1"/>
    <col min="3330" max="3330" width="19.28515625" bestFit="1" customWidth="1"/>
    <col min="3331" max="3331" width="10.28515625" bestFit="1" customWidth="1"/>
    <col min="3332" max="3333" width="10" bestFit="1" customWidth="1"/>
    <col min="3334" max="3334" width="10.7109375" bestFit="1" customWidth="1"/>
    <col min="3335" max="3335" width="11.5703125" bestFit="1" customWidth="1"/>
    <col min="3585" max="3585" width="19.28515625" customWidth="1"/>
    <col min="3586" max="3586" width="19.28515625" bestFit="1" customWidth="1"/>
    <col min="3587" max="3587" width="10.28515625" bestFit="1" customWidth="1"/>
    <col min="3588" max="3589" width="10" bestFit="1" customWidth="1"/>
    <col min="3590" max="3590" width="10.7109375" bestFit="1" customWidth="1"/>
    <col min="3591" max="3591" width="11.5703125" bestFit="1" customWidth="1"/>
    <col min="3841" max="3841" width="19.28515625" customWidth="1"/>
    <col min="3842" max="3842" width="19.28515625" bestFit="1" customWidth="1"/>
    <col min="3843" max="3843" width="10.28515625" bestFit="1" customWidth="1"/>
    <col min="3844" max="3845" width="10" bestFit="1" customWidth="1"/>
    <col min="3846" max="3846" width="10.7109375" bestFit="1" customWidth="1"/>
    <col min="3847" max="3847" width="11.5703125" bestFit="1" customWidth="1"/>
    <col min="4097" max="4097" width="19.28515625" customWidth="1"/>
    <col min="4098" max="4098" width="19.28515625" bestFit="1" customWidth="1"/>
    <col min="4099" max="4099" width="10.28515625" bestFit="1" customWidth="1"/>
    <col min="4100" max="4101" width="10" bestFit="1" customWidth="1"/>
    <col min="4102" max="4102" width="10.7109375" bestFit="1" customWidth="1"/>
    <col min="4103" max="4103" width="11.5703125" bestFit="1" customWidth="1"/>
    <col min="4353" max="4353" width="19.28515625" customWidth="1"/>
    <col min="4354" max="4354" width="19.28515625" bestFit="1" customWidth="1"/>
    <col min="4355" max="4355" width="10.28515625" bestFit="1" customWidth="1"/>
    <col min="4356" max="4357" width="10" bestFit="1" customWidth="1"/>
    <col min="4358" max="4358" width="10.7109375" bestFit="1" customWidth="1"/>
    <col min="4359" max="4359" width="11.5703125" bestFit="1" customWidth="1"/>
    <col min="4609" max="4609" width="19.28515625" customWidth="1"/>
    <col min="4610" max="4610" width="19.28515625" bestFit="1" customWidth="1"/>
    <col min="4611" max="4611" width="10.28515625" bestFit="1" customWidth="1"/>
    <col min="4612" max="4613" width="10" bestFit="1" customWidth="1"/>
    <col min="4614" max="4614" width="10.7109375" bestFit="1" customWidth="1"/>
    <col min="4615" max="4615" width="11.5703125" bestFit="1" customWidth="1"/>
    <col min="4865" max="4865" width="19.28515625" customWidth="1"/>
    <col min="4866" max="4866" width="19.28515625" bestFit="1" customWidth="1"/>
    <col min="4867" max="4867" width="10.28515625" bestFit="1" customWidth="1"/>
    <col min="4868" max="4869" width="10" bestFit="1" customWidth="1"/>
    <col min="4870" max="4870" width="10.7109375" bestFit="1" customWidth="1"/>
    <col min="4871" max="4871" width="11.5703125" bestFit="1" customWidth="1"/>
    <col min="5121" max="5121" width="19.28515625" customWidth="1"/>
    <col min="5122" max="5122" width="19.28515625" bestFit="1" customWidth="1"/>
    <col min="5123" max="5123" width="10.28515625" bestFit="1" customWidth="1"/>
    <col min="5124" max="5125" width="10" bestFit="1" customWidth="1"/>
    <col min="5126" max="5126" width="10.7109375" bestFit="1" customWidth="1"/>
    <col min="5127" max="5127" width="11.5703125" bestFit="1" customWidth="1"/>
    <col min="5377" max="5377" width="19.28515625" customWidth="1"/>
    <col min="5378" max="5378" width="19.28515625" bestFit="1" customWidth="1"/>
    <col min="5379" max="5379" width="10.28515625" bestFit="1" customWidth="1"/>
    <col min="5380" max="5381" width="10" bestFit="1" customWidth="1"/>
    <col min="5382" max="5382" width="10.7109375" bestFit="1" customWidth="1"/>
    <col min="5383" max="5383" width="11.5703125" bestFit="1" customWidth="1"/>
    <col min="5633" max="5633" width="19.28515625" customWidth="1"/>
    <col min="5634" max="5634" width="19.28515625" bestFit="1" customWidth="1"/>
    <col min="5635" max="5635" width="10.28515625" bestFit="1" customWidth="1"/>
    <col min="5636" max="5637" width="10" bestFit="1" customWidth="1"/>
    <col min="5638" max="5638" width="10.7109375" bestFit="1" customWidth="1"/>
    <col min="5639" max="5639" width="11.5703125" bestFit="1" customWidth="1"/>
    <col min="5889" max="5889" width="19.28515625" customWidth="1"/>
    <col min="5890" max="5890" width="19.28515625" bestFit="1" customWidth="1"/>
    <col min="5891" max="5891" width="10.28515625" bestFit="1" customWidth="1"/>
    <col min="5892" max="5893" width="10" bestFit="1" customWidth="1"/>
    <col min="5894" max="5894" width="10.7109375" bestFit="1" customWidth="1"/>
    <col min="5895" max="5895" width="11.5703125" bestFit="1" customWidth="1"/>
    <col min="6145" max="6145" width="19.28515625" customWidth="1"/>
    <col min="6146" max="6146" width="19.28515625" bestFit="1" customWidth="1"/>
    <col min="6147" max="6147" width="10.28515625" bestFit="1" customWidth="1"/>
    <col min="6148" max="6149" width="10" bestFit="1" customWidth="1"/>
    <col min="6150" max="6150" width="10.7109375" bestFit="1" customWidth="1"/>
    <col min="6151" max="6151" width="11.5703125" bestFit="1" customWidth="1"/>
    <col min="6401" max="6401" width="19.28515625" customWidth="1"/>
    <col min="6402" max="6402" width="19.28515625" bestFit="1" customWidth="1"/>
    <col min="6403" max="6403" width="10.28515625" bestFit="1" customWidth="1"/>
    <col min="6404" max="6405" width="10" bestFit="1" customWidth="1"/>
    <col min="6406" max="6406" width="10.7109375" bestFit="1" customWidth="1"/>
    <col min="6407" max="6407" width="11.5703125" bestFit="1" customWidth="1"/>
    <col min="6657" max="6657" width="19.28515625" customWidth="1"/>
    <col min="6658" max="6658" width="19.28515625" bestFit="1" customWidth="1"/>
    <col min="6659" max="6659" width="10.28515625" bestFit="1" customWidth="1"/>
    <col min="6660" max="6661" width="10" bestFit="1" customWidth="1"/>
    <col min="6662" max="6662" width="10.7109375" bestFit="1" customWidth="1"/>
    <col min="6663" max="6663" width="11.5703125" bestFit="1" customWidth="1"/>
    <col min="6913" max="6913" width="19.28515625" customWidth="1"/>
    <col min="6914" max="6914" width="19.28515625" bestFit="1" customWidth="1"/>
    <col min="6915" max="6915" width="10.28515625" bestFit="1" customWidth="1"/>
    <col min="6916" max="6917" width="10" bestFit="1" customWidth="1"/>
    <col min="6918" max="6918" width="10.7109375" bestFit="1" customWidth="1"/>
    <col min="6919" max="6919" width="11.5703125" bestFit="1" customWidth="1"/>
    <col min="7169" max="7169" width="19.28515625" customWidth="1"/>
    <col min="7170" max="7170" width="19.28515625" bestFit="1" customWidth="1"/>
    <col min="7171" max="7171" width="10.28515625" bestFit="1" customWidth="1"/>
    <col min="7172" max="7173" width="10" bestFit="1" customWidth="1"/>
    <col min="7174" max="7174" width="10.7109375" bestFit="1" customWidth="1"/>
    <col min="7175" max="7175" width="11.5703125" bestFit="1" customWidth="1"/>
    <col min="7425" max="7425" width="19.28515625" customWidth="1"/>
    <col min="7426" max="7426" width="19.28515625" bestFit="1" customWidth="1"/>
    <col min="7427" max="7427" width="10.28515625" bestFit="1" customWidth="1"/>
    <col min="7428" max="7429" width="10" bestFit="1" customWidth="1"/>
    <col min="7430" max="7430" width="10.7109375" bestFit="1" customWidth="1"/>
    <col min="7431" max="7431" width="11.5703125" bestFit="1" customWidth="1"/>
    <col min="7681" max="7681" width="19.28515625" customWidth="1"/>
    <col min="7682" max="7682" width="19.28515625" bestFit="1" customWidth="1"/>
    <col min="7683" max="7683" width="10.28515625" bestFit="1" customWidth="1"/>
    <col min="7684" max="7685" width="10" bestFit="1" customWidth="1"/>
    <col min="7686" max="7686" width="10.7109375" bestFit="1" customWidth="1"/>
    <col min="7687" max="7687" width="11.5703125" bestFit="1" customWidth="1"/>
    <col min="7937" max="7937" width="19.28515625" customWidth="1"/>
    <col min="7938" max="7938" width="19.28515625" bestFit="1" customWidth="1"/>
    <col min="7939" max="7939" width="10.28515625" bestFit="1" customWidth="1"/>
    <col min="7940" max="7941" width="10" bestFit="1" customWidth="1"/>
    <col min="7942" max="7942" width="10.7109375" bestFit="1" customWidth="1"/>
    <col min="7943" max="7943" width="11.5703125" bestFit="1" customWidth="1"/>
    <col min="8193" max="8193" width="19.28515625" customWidth="1"/>
    <col min="8194" max="8194" width="19.28515625" bestFit="1" customWidth="1"/>
    <col min="8195" max="8195" width="10.28515625" bestFit="1" customWidth="1"/>
    <col min="8196" max="8197" width="10" bestFit="1" customWidth="1"/>
    <col min="8198" max="8198" width="10.7109375" bestFit="1" customWidth="1"/>
    <col min="8199" max="8199" width="11.5703125" bestFit="1" customWidth="1"/>
    <col min="8449" max="8449" width="19.28515625" customWidth="1"/>
    <col min="8450" max="8450" width="19.28515625" bestFit="1" customWidth="1"/>
    <col min="8451" max="8451" width="10.28515625" bestFit="1" customWidth="1"/>
    <col min="8452" max="8453" width="10" bestFit="1" customWidth="1"/>
    <col min="8454" max="8454" width="10.7109375" bestFit="1" customWidth="1"/>
    <col min="8455" max="8455" width="11.5703125" bestFit="1" customWidth="1"/>
    <col min="8705" max="8705" width="19.28515625" customWidth="1"/>
    <col min="8706" max="8706" width="19.28515625" bestFit="1" customWidth="1"/>
    <col min="8707" max="8707" width="10.28515625" bestFit="1" customWidth="1"/>
    <col min="8708" max="8709" width="10" bestFit="1" customWidth="1"/>
    <col min="8710" max="8710" width="10.7109375" bestFit="1" customWidth="1"/>
    <col min="8711" max="8711" width="11.5703125" bestFit="1" customWidth="1"/>
    <col min="8961" max="8961" width="19.28515625" customWidth="1"/>
    <col min="8962" max="8962" width="19.28515625" bestFit="1" customWidth="1"/>
    <col min="8963" max="8963" width="10.28515625" bestFit="1" customWidth="1"/>
    <col min="8964" max="8965" width="10" bestFit="1" customWidth="1"/>
    <col min="8966" max="8966" width="10.7109375" bestFit="1" customWidth="1"/>
    <col min="8967" max="8967" width="11.5703125" bestFit="1" customWidth="1"/>
    <col min="9217" max="9217" width="19.28515625" customWidth="1"/>
    <col min="9218" max="9218" width="19.28515625" bestFit="1" customWidth="1"/>
    <col min="9219" max="9219" width="10.28515625" bestFit="1" customWidth="1"/>
    <col min="9220" max="9221" width="10" bestFit="1" customWidth="1"/>
    <col min="9222" max="9222" width="10.7109375" bestFit="1" customWidth="1"/>
    <col min="9223" max="9223" width="11.5703125" bestFit="1" customWidth="1"/>
    <col min="9473" max="9473" width="19.28515625" customWidth="1"/>
    <col min="9474" max="9474" width="19.28515625" bestFit="1" customWidth="1"/>
    <col min="9475" max="9475" width="10.28515625" bestFit="1" customWidth="1"/>
    <col min="9476" max="9477" width="10" bestFit="1" customWidth="1"/>
    <col min="9478" max="9478" width="10.7109375" bestFit="1" customWidth="1"/>
    <col min="9479" max="9479" width="11.5703125" bestFit="1" customWidth="1"/>
    <col min="9729" max="9729" width="19.28515625" customWidth="1"/>
    <col min="9730" max="9730" width="19.28515625" bestFit="1" customWidth="1"/>
    <col min="9731" max="9731" width="10.28515625" bestFit="1" customWidth="1"/>
    <col min="9732" max="9733" width="10" bestFit="1" customWidth="1"/>
    <col min="9734" max="9734" width="10.7109375" bestFit="1" customWidth="1"/>
    <col min="9735" max="9735" width="11.5703125" bestFit="1" customWidth="1"/>
    <col min="9985" max="9985" width="19.28515625" customWidth="1"/>
    <col min="9986" max="9986" width="19.28515625" bestFit="1" customWidth="1"/>
    <col min="9987" max="9987" width="10.28515625" bestFit="1" customWidth="1"/>
    <col min="9988" max="9989" width="10" bestFit="1" customWidth="1"/>
    <col min="9990" max="9990" width="10.7109375" bestFit="1" customWidth="1"/>
    <col min="9991" max="9991" width="11.5703125" bestFit="1" customWidth="1"/>
    <col min="10241" max="10241" width="19.28515625" customWidth="1"/>
    <col min="10242" max="10242" width="19.28515625" bestFit="1" customWidth="1"/>
    <col min="10243" max="10243" width="10.28515625" bestFit="1" customWidth="1"/>
    <col min="10244" max="10245" width="10" bestFit="1" customWidth="1"/>
    <col min="10246" max="10246" width="10.7109375" bestFit="1" customWidth="1"/>
    <col min="10247" max="10247" width="11.5703125" bestFit="1" customWidth="1"/>
    <col min="10497" max="10497" width="19.28515625" customWidth="1"/>
    <col min="10498" max="10498" width="19.28515625" bestFit="1" customWidth="1"/>
    <col min="10499" max="10499" width="10.28515625" bestFit="1" customWidth="1"/>
    <col min="10500" max="10501" width="10" bestFit="1" customWidth="1"/>
    <col min="10502" max="10502" width="10.7109375" bestFit="1" customWidth="1"/>
    <col min="10503" max="10503" width="11.5703125" bestFit="1" customWidth="1"/>
    <col min="10753" max="10753" width="19.28515625" customWidth="1"/>
    <col min="10754" max="10754" width="19.28515625" bestFit="1" customWidth="1"/>
    <col min="10755" max="10755" width="10.28515625" bestFit="1" customWidth="1"/>
    <col min="10756" max="10757" width="10" bestFit="1" customWidth="1"/>
    <col min="10758" max="10758" width="10.7109375" bestFit="1" customWidth="1"/>
    <col min="10759" max="10759" width="11.5703125" bestFit="1" customWidth="1"/>
    <col min="11009" max="11009" width="19.28515625" customWidth="1"/>
    <col min="11010" max="11010" width="19.28515625" bestFit="1" customWidth="1"/>
    <col min="11011" max="11011" width="10.28515625" bestFit="1" customWidth="1"/>
    <col min="11012" max="11013" width="10" bestFit="1" customWidth="1"/>
    <col min="11014" max="11014" width="10.7109375" bestFit="1" customWidth="1"/>
    <col min="11015" max="11015" width="11.5703125" bestFit="1" customWidth="1"/>
    <col min="11265" max="11265" width="19.28515625" customWidth="1"/>
    <col min="11266" max="11266" width="19.28515625" bestFit="1" customWidth="1"/>
    <col min="11267" max="11267" width="10.28515625" bestFit="1" customWidth="1"/>
    <col min="11268" max="11269" width="10" bestFit="1" customWidth="1"/>
    <col min="11270" max="11270" width="10.7109375" bestFit="1" customWidth="1"/>
    <col min="11271" max="11271" width="11.5703125" bestFit="1" customWidth="1"/>
    <col min="11521" max="11521" width="19.28515625" customWidth="1"/>
    <col min="11522" max="11522" width="19.28515625" bestFit="1" customWidth="1"/>
    <col min="11523" max="11523" width="10.28515625" bestFit="1" customWidth="1"/>
    <col min="11524" max="11525" width="10" bestFit="1" customWidth="1"/>
    <col min="11526" max="11526" width="10.7109375" bestFit="1" customWidth="1"/>
    <col min="11527" max="11527" width="11.5703125" bestFit="1" customWidth="1"/>
    <col min="11777" max="11777" width="19.28515625" customWidth="1"/>
    <col min="11778" max="11778" width="19.28515625" bestFit="1" customWidth="1"/>
    <col min="11779" max="11779" width="10.28515625" bestFit="1" customWidth="1"/>
    <col min="11780" max="11781" width="10" bestFit="1" customWidth="1"/>
    <col min="11782" max="11782" width="10.7109375" bestFit="1" customWidth="1"/>
    <col min="11783" max="11783" width="11.5703125" bestFit="1" customWidth="1"/>
    <col min="12033" max="12033" width="19.28515625" customWidth="1"/>
    <col min="12034" max="12034" width="19.28515625" bestFit="1" customWidth="1"/>
    <col min="12035" max="12035" width="10.28515625" bestFit="1" customWidth="1"/>
    <col min="12036" max="12037" width="10" bestFit="1" customWidth="1"/>
    <col min="12038" max="12038" width="10.7109375" bestFit="1" customWidth="1"/>
    <col min="12039" max="12039" width="11.5703125" bestFit="1" customWidth="1"/>
    <col min="12289" max="12289" width="19.28515625" customWidth="1"/>
    <col min="12290" max="12290" width="19.28515625" bestFit="1" customWidth="1"/>
    <col min="12291" max="12291" width="10.28515625" bestFit="1" customWidth="1"/>
    <col min="12292" max="12293" width="10" bestFit="1" customWidth="1"/>
    <col min="12294" max="12294" width="10.7109375" bestFit="1" customWidth="1"/>
    <col min="12295" max="12295" width="11.5703125" bestFit="1" customWidth="1"/>
    <col min="12545" max="12545" width="19.28515625" customWidth="1"/>
    <col min="12546" max="12546" width="19.28515625" bestFit="1" customWidth="1"/>
    <col min="12547" max="12547" width="10.28515625" bestFit="1" customWidth="1"/>
    <col min="12548" max="12549" width="10" bestFit="1" customWidth="1"/>
    <col min="12550" max="12550" width="10.7109375" bestFit="1" customWidth="1"/>
    <col min="12551" max="12551" width="11.5703125" bestFit="1" customWidth="1"/>
    <col min="12801" max="12801" width="19.28515625" customWidth="1"/>
    <col min="12802" max="12802" width="19.28515625" bestFit="1" customWidth="1"/>
    <col min="12803" max="12803" width="10.28515625" bestFit="1" customWidth="1"/>
    <col min="12804" max="12805" width="10" bestFit="1" customWidth="1"/>
    <col min="12806" max="12806" width="10.7109375" bestFit="1" customWidth="1"/>
    <col min="12807" max="12807" width="11.5703125" bestFit="1" customWidth="1"/>
    <col min="13057" max="13057" width="19.28515625" customWidth="1"/>
    <col min="13058" max="13058" width="19.28515625" bestFit="1" customWidth="1"/>
    <col min="13059" max="13059" width="10.28515625" bestFit="1" customWidth="1"/>
    <col min="13060" max="13061" width="10" bestFit="1" customWidth="1"/>
    <col min="13062" max="13062" width="10.7109375" bestFit="1" customWidth="1"/>
    <col min="13063" max="13063" width="11.5703125" bestFit="1" customWidth="1"/>
    <col min="13313" max="13313" width="19.28515625" customWidth="1"/>
    <col min="13314" max="13314" width="19.28515625" bestFit="1" customWidth="1"/>
    <col min="13315" max="13315" width="10.28515625" bestFit="1" customWidth="1"/>
    <col min="13316" max="13317" width="10" bestFit="1" customWidth="1"/>
    <col min="13318" max="13318" width="10.7109375" bestFit="1" customWidth="1"/>
    <col min="13319" max="13319" width="11.5703125" bestFit="1" customWidth="1"/>
    <col min="13569" max="13569" width="19.28515625" customWidth="1"/>
    <col min="13570" max="13570" width="19.28515625" bestFit="1" customWidth="1"/>
    <col min="13571" max="13571" width="10.28515625" bestFit="1" customWidth="1"/>
    <col min="13572" max="13573" width="10" bestFit="1" customWidth="1"/>
    <col min="13574" max="13574" width="10.7109375" bestFit="1" customWidth="1"/>
    <col min="13575" max="13575" width="11.5703125" bestFit="1" customWidth="1"/>
    <col min="13825" max="13825" width="19.28515625" customWidth="1"/>
    <col min="13826" max="13826" width="19.28515625" bestFit="1" customWidth="1"/>
    <col min="13827" max="13827" width="10.28515625" bestFit="1" customWidth="1"/>
    <col min="13828" max="13829" width="10" bestFit="1" customWidth="1"/>
    <col min="13830" max="13830" width="10.7109375" bestFit="1" customWidth="1"/>
    <col min="13831" max="13831" width="11.5703125" bestFit="1" customWidth="1"/>
    <col min="14081" max="14081" width="19.28515625" customWidth="1"/>
    <col min="14082" max="14082" width="19.28515625" bestFit="1" customWidth="1"/>
    <col min="14083" max="14083" width="10.28515625" bestFit="1" customWidth="1"/>
    <col min="14084" max="14085" width="10" bestFit="1" customWidth="1"/>
    <col min="14086" max="14086" width="10.7109375" bestFit="1" customWidth="1"/>
    <col min="14087" max="14087" width="11.5703125" bestFit="1" customWidth="1"/>
    <col min="14337" max="14337" width="19.28515625" customWidth="1"/>
    <col min="14338" max="14338" width="19.28515625" bestFit="1" customWidth="1"/>
    <col min="14339" max="14339" width="10.28515625" bestFit="1" customWidth="1"/>
    <col min="14340" max="14341" width="10" bestFit="1" customWidth="1"/>
    <col min="14342" max="14342" width="10.7109375" bestFit="1" customWidth="1"/>
    <col min="14343" max="14343" width="11.5703125" bestFit="1" customWidth="1"/>
    <col min="14593" max="14593" width="19.28515625" customWidth="1"/>
    <col min="14594" max="14594" width="19.28515625" bestFit="1" customWidth="1"/>
    <col min="14595" max="14595" width="10.28515625" bestFit="1" customWidth="1"/>
    <col min="14596" max="14597" width="10" bestFit="1" customWidth="1"/>
    <col min="14598" max="14598" width="10.7109375" bestFit="1" customWidth="1"/>
    <col min="14599" max="14599" width="11.5703125" bestFit="1" customWidth="1"/>
    <col min="14849" max="14849" width="19.28515625" customWidth="1"/>
    <col min="14850" max="14850" width="19.28515625" bestFit="1" customWidth="1"/>
    <col min="14851" max="14851" width="10.28515625" bestFit="1" customWidth="1"/>
    <col min="14852" max="14853" width="10" bestFit="1" customWidth="1"/>
    <col min="14854" max="14854" width="10.7109375" bestFit="1" customWidth="1"/>
    <col min="14855" max="14855" width="11.5703125" bestFit="1" customWidth="1"/>
    <col min="15105" max="15105" width="19.28515625" customWidth="1"/>
    <col min="15106" max="15106" width="19.28515625" bestFit="1" customWidth="1"/>
    <col min="15107" max="15107" width="10.28515625" bestFit="1" customWidth="1"/>
    <col min="15108" max="15109" width="10" bestFit="1" customWidth="1"/>
    <col min="15110" max="15110" width="10.7109375" bestFit="1" customWidth="1"/>
    <col min="15111" max="15111" width="11.5703125" bestFit="1" customWidth="1"/>
    <col min="15361" max="15361" width="19.28515625" customWidth="1"/>
    <col min="15362" max="15362" width="19.28515625" bestFit="1" customWidth="1"/>
    <col min="15363" max="15363" width="10.28515625" bestFit="1" customWidth="1"/>
    <col min="15364" max="15365" width="10" bestFit="1" customWidth="1"/>
    <col min="15366" max="15366" width="10.7109375" bestFit="1" customWidth="1"/>
    <col min="15367" max="15367" width="11.5703125" bestFit="1" customWidth="1"/>
    <col min="15617" max="15617" width="19.28515625" customWidth="1"/>
    <col min="15618" max="15618" width="19.28515625" bestFit="1" customWidth="1"/>
    <col min="15619" max="15619" width="10.28515625" bestFit="1" customWidth="1"/>
    <col min="15620" max="15621" width="10" bestFit="1" customWidth="1"/>
    <col min="15622" max="15622" width="10.7109375" bestFit="1" customWidth="1"/>
    <col min="15623" max="15623" width="11.5703125" bestFit="1" customWidth="1"/>
    <col min="15873" max="15873" width="19.28515625" customWidth="1"/>
    <col min="15874" max="15874" width="19.28515625" bestFit="1" customWidth="1"/>
    <col min="15875" max="15875" width="10.28515625" bestFit="1" customWidth="1"/>
    <col min="15876" max="15877" width="10" bestFit="1" customWidth="1"/>
    <col min="15878" max="15878" width="10.7109375" bestFit="1" customWidth="1"/>
    <col min="15879" max="15879" width="11.5703125" bestFit="1" customWidth="1"/>
    <col min="16129" max="16129" width="19.28515625" customWidth="1"/>
    <col min="16130" max="16130" width="19.28515625" bestFit="1" customWidth="1"/>
    <col min="16131" max="16131" width="10.28515625" bestFit="1" customWidth="1"/>
    <col min="16132" max="16133" width="10" bestFit="1" customWidth="1"/>
    <col min="16134" max="16134" width="10.7109375" bestFit="1" customWidth="1"/>
    <col min="16135" max="16135" width="11.5703125" bestFit="1" customWidth="1"/>
  </cols>
  <sheetData>
    <row r="1" spans="1:36" x14ac:dyDescent="0.25">
      <c r="A1" s="57" t="s">
        <v>16</v>
      </c>
      <c r="B1" s="57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8"/>
      <c r="AE1" s="7"/>
      <c r="AF1" s="7"/>
      <c r="AG1" s="7"/>
      <c r="AH1" s="7"/>
      <c r="AI1" s="7"/>
      <c r="AJ1" s="9" t="s">
        <v>23</v>
      </c>
    </row>
    <row r="2" spans="1:36" x14ac:dyDescent="0.25">
      <c r="A2" s="59" t="str">
        <f t="shared" ref="A2:A65" si="0">B2</f>
        <v>H100x50x5x7</v>
      </c>
      <c r="B2" s="60" t="s">
        <v>132</v>
      </c>
      <c r="C2" s="61">
        <v>278.47500000000002</v>
      </c>
      <c r="D2" s="61">
        <v>63.164739884393065</v>
      </c>
      <c r="E2" s="61">
        <v>95.086705202312132</v>
      </c>
      <c r="F2" s="62">
        <v>2.0562499999999999</v>
      </c>
      <c r="G2" s="62">
        <v>9.8218250000000005</v>
      </c>
      <c r="H2" s="10"/>
      <c r="I2" s="11"/>
      <c r="J2" s="12"/>
      <c r="K2" s="11"/>
      <c r="L2" s="12"/>
      <c r="M2" s="13"/>
      <c r="N2" s="14"/>
      <c r="O2" s="15"/>
      <c r="P2" s="16"/>
      <c r="Q2" s="17"/>
      <c r="R2" s="18"/>
      <c r="S2" s="12"/>
      <c r="T2" s="11"/>
      <c r="U2" s="18"/>
      <c r="V2" s="18"/>
      <c r="W2" s="11"/>
      <c r="X2" s="18"/>
      <c r="Y2" s="18"/>
      <c r="Z2" s="18"/>
      <c r="AA2" s="12"/>
      <c r="AB2" s="18"/>
      <c r="AC2" s="12"/>
      <c r="AD2" s="11"/>
      <c r="AE2" s="11"/>
      <c r="AF2" s="18"/>
      <c r="AG2" s="18"/>
      <c r="AH2" s="18"/>
      <c r="AI2" s="18"/>
      <c r="AJ2" s="19">
        <v>805</v>
      </c>
    </row>
    <row r="3" spans="1:36" x14ac:dyDescent="0.25">
      <c r="A3" s="20" t="str">
        <f t="shared" si="0"/>
        <v>H100x100x6x8</v>
      </c>
      <c r="B3" s="60" t="s">
        <v>59</v>
      </c>
      <c r="C3" s="61">
        <v>507.36500000000001</v>
      </c>
      <c r="D3" s="61">
        <v>74.982658959537574</v>
      </c>
      <c r="E3" s="61">
        <v>217.34104046242774</v>
      </c>
      <c r="F3" s="62">
        <v>9.4</v>
      </c>
      <c r="G3" s="62">
        <v>19.783240000000003</v>
      </c>
      <c r="H3" s="21"/>
      <c r="I3" s="22"/>
      <c r="J3" s="23"/>
      <c r="K3" s="22"/>
      <c r="L3" s="24"/>
      <c r="M3" s="25"/>
      <c r="N3" s="26"/>
      <c r="O3" s="27"/>
      <c r="P3" s="28"/>
      <c r="Q3" s="29"/>
      <c r="R3" s="30"/>
      <c r="S3" s="24"/>
      <c r="T3" s="22"/>
      <c r="U3" s="30"/>
      <c r="V3" s="30"/>
      <c r="W3" s="22"/>
      <c r="X3" s="30"/>
      <c r="Y3" s="30"/>
      <c r="Z3" s="30"/>
      <c r="AA3" s="24"/>
      <c r="AB3" s="30"/>
      <c r="AC3" s="24"/>
      <c r="AD3" s="22"/>
      <c r="AE3" s="22"/>
      <c r="AF3" s="30"/>
      <c r="AG3" s="30"/>
      <c r="AH3" s="30"/>
      <c r="AI3" s="30"/>
      <c r="AJ3" s="31">
        <v>701</v>
      </c>
    </row>
    <row r="4" spans="1:36" x14ac:dyDescent="0.25">
      <c r="A4" s="20" t="str">
        <f t="shared" si="0"/>
        <v>H125x60x6x8</v>
      </c>
      <c r="B4" s="60" t="s">
        <v>133</v>
      </c>
      <c r="C4" s="61">
        <v>392.21500000000003</v>
      </c>
      <c r="D4" s="61">
        <v>95.358381502890168</v>
      </c>
      <c r="E4" s="61">
        <v>130.40462427745666</v>
      </c>
      <c r="F4" s="62">
        <v>3.3839999999999999</v>
      </c>
      <c r="G4" s="62">
        <v>17.385652499999999</v>
      </c>
      <c r="H4" s="21"/>
      <c r="I4" s="22"/>
      <c r="J4" s="23"/>
      <c r="K4" s="22"/>
      <c r="L4" s="24"/>
      <c r="M4" s="25"/>
      <c r="N4" s="26"/>
      <c r="O4" s="32"/>
      <c r="P4" s="28"/>
      <c r="Q4" s="29"/>
      <c r="R4" s="30"/>
      <c r="S4" s="24"/>
      <c r="T4" s="22"/>
      <c r="U4" s="30"/>
      <c r="V4" s="30"/>
      <c r="W4" s="22"/>
      <c r="X4" s="30"/>
      <c r="Y4" s="30"/>
      <c r="Z4" s="30"/>
      <c r="AA4" s="24"/>
      <c r="AB4" s="30"/>
      <c r="AC4" s="24"/>
      <c r="AD4" s="22"/>
      <c r="AE4" s="22"/>
      <c r="AF4" s="30"/>
      <c r="AG4" s="30"/>
      <c r="AH4" s="30"/>
      <c r="AI4" s="30"/>
      <c r="AJ4" s="31">
        <v>630</v>
      </c>
    </row>
    <row r="5" spans="1:36" x14ac:dyDescent="0.25">
      <c r="A5" s="20" t="str">
        <f t="shared" si="0"/>
        <v>H125x125x6.5x9</v>
      </c>
      <c r="B5" s="60" t="s">
        <v>60</v>
      </c>
      <c r="C5" s="61">
        <v>705</v>
      </c>
      <c r="D5" s="61">
        <v>102.42196531791907</v>
      </c>
      <c r="E5" s="61">
        <v>305.63583815028903</v>
      </c>
      <c r="F5" s="62">
        <v>16.5234375</v>
      </c>
      <c r="G5" s="62">
        <v>35.039586874999998</v>
      </c>
      <c r="H5" s="21"/>
      <c r="I5" s="22"/>
      <c r="J5" s="23"/>
      <c r="K5" s="22"/>
      <c r="L5" s="24"/>
      <c r="M5" s="25"/>
      <c r="N5" s="26"/>
      <c r="O5" s="27"/>
      <c r="P5" s="28"/>
      <c r="Q5" s="29"/>
      <c r="R5" s="30"/>
      <c r="S5" s="24"/>
      <c r="T5" s="22"/>
      <c r="U5" s="30"/>
      <c r="V5" s="30"/>
      <c r="W5" s="22"/>
      <c r="X5" s="30"/>
      <c r="Y5" s="30"/>
      <c r="Z5" s="30"/>
      <c r="AA5" s="24"/>
      <c r="AB5" s="30"/>
      <c r="AC5" s="24"/>
      <c r="AD5" s="22"/>
      <c r="AE5" s="22"/>
      <c r="AF5" s="30"/>
      <c r="AG5" s="30"/>
      <c r="AH5" s="30"/>
      <c r="AI5" s="30"/>
      <c r="AJ5" s="31">
        <v>547</v>
      </c>
    </row>
    <row r="6" spans="1:36" x14ac:dyDescent="0.25">
      <c r="A6" s="20" t="str">
        <f t="shared" si="0"/>
        <v>H148x100x6x9</v>
      </c>
      <c r="B6" s="60" t="s">
        <v>134</v>
      </c>
      <c r="C6" s="61">
        <v>619.22500000000002</v>
      </c>
      <c r="D6" s="61">
        <v>113.28901734104046</v>
      </c>
      <c r="E6" s="61">
        <v>244.50867052023122</v>
      </c>
      <c r="F6" s="62">
        <v>10.574999999999999</v>
      </c>
      <c r="G6" s="62">
        <v>35.35575</v>
      </c>
      <c r="H6" s="33"/>
      <c r="I6" s="22"/>
      <c r="J6" s="24"/>
      <c r="K6" s="22"/>
      <c r="L6" s="24"/>
      <c r="M6" s="25"/>
      <c r="N6" s="26"/>
      <c r="O6" s="32"/>
      <c r="P6" s="34"/>
      <c r="Q6" s="29"/>
      <c r="R6" s="30"/>
      <c r="S6" s="24"/>
      <c r="T6" s="22"/>
      <c r="U6" s="30"/>
      <c r="V6" s="30"/>
      <c r="W6" s="22"/>
      <c r="X6" s="30"/>
      <c r="Y6" s="30"/>
      <c r="Z6" s="30"/>
      <c r="AA6" s="24"/>
      <c r="AB6" s="30"/>
      <c r="AC6" s="24"/>
      <c r="AD6" s="22"/>
      <c r="AE6" s="30"/>
      <c r="AF6" s="30"/>
      <c r="AG6" s="30"/>
      <c r="AH6" s="30"/>
      <c r="AI6" s="30"/>
      <c r="AJ6" s="31">
        <v>1370</v>
      </c>
    </row>
    <row r="7" spans="1:36" x14ac:dyDescent="0.25">
      <c r="A7" s="20" t="str">
        <f t="shared" si="0"/>
        <v>H150x75x5x7</v>
      </c>
      <c r="B7" s="60" t="s">
        <v>50</v>
      </c>
      <c r="C7" s="61">
        <v>419.47500000000008</v>
      </c>
      <c r="D7" s="61">
        <v>97.124277456647391</v>
      </c>
      <c r="E7" s="61">
        <v>142.63005780346819</v>
      </c>
      <c r="F7" s="62">
        <v>4.6265625000000004</v>
      </c>
      <c r="G7" s="62">
        <v>23.075825000000002</v>
      </c>
      <c r="H7" s="33"/>
      <c r="I7" s="22"/>
      <c r="J7" s="24"/>
      <c r="K7" s="22"/>
      <c r="L7" s="24"/>
      <c r="M7" s="25"/>
      <c r="N7" s="26"/>
      <c r="O7" s="27"/>
      <c r="P7" s="34"/>
      <c r="Q7" s="29"/>
      <c r="R7" s="30"/>
      <c r="S7" s="24"/>
      <c r="T7" s="22"/>
      <c r="U7" s="30"/>
      <c r="V7" s="30"/>
      <c r="W7" s="22"/>
      <c r="X7" s="30"/>
      <c r="Y7" s="30"/>
      <c r="Z7" s="30"/>
      <c r="AA7" s="24"/>
      <c r="AB7" s="30"/>
      <c r="AC7" s="24"/>
      <c r="AD7" s="22"/>
      <c r="AE7" s="30"/>
      <c r="AF7" s="30"/>
      <c r="AG7" s="30"/>
      <c r="AH7" s="30"/>
      <c r="AI7" s="30"/>
      <c r="AJ7" s="31">
        <v>1150</v>
      </c>
    </row>
    <row r="8" spans="1:36" x14ac:dyDescent="0.25">
      <c r="A8" s="20" t="str">
        <f t="shared" si="0"/>
        <v>H150x150x7x10</v>
      </c>
      <c r="B8" s="60" t="s">
        <v>61</v>
      </c>
      <c r="C8" s="61">
        <v>931.77499999999998</v>
      </c>
      <c r="D8" s="61">
        <v>133.12138728323697</v>
      </c>
      <c r="E8" s="61">
        <v>407.51445086705201</v>
      </c>
      <c r="F8" s="62">
        <v>26.4375</v>
      </c>
      <c r="G8" s="62">
        <v>56.300125000000001</v>
      </c>
      <c r="H8" s="33"/>
      <c r="I8" s="22"/>
      <c r="J8" s="24"/>
      <c r="K8" s="22"/>
      <c r="L8" s="24"/>
      <c r="M8" s="25"/>
      <c r="N8" s="26"/>
      <c r="O8" s="32"/>
      <c r="P8" s="34"/>
      <c r="Q8" s="29"/>
      <c r="R8" s="30"/>
      <c r="S8" s="24"/>
      <c r="T8" s="22"/>
      <c r="U8" s="30"/>
      <c r="V8" s="30"/>
      <c r="W8" s="22"/>
      <c r="X8" s="30"/>
      <c r="Y8" s="30"/>
      <c r="Z8" s="30"/>
      <c r="AA8" s="24"/>
      <c r="AB8" s="30"/>
      <c r="AC8" s="24"/>
      <c r="AD8" s="22"/>
      <c r="AE8" s="30"/>
      <c r="AF8" s="30"/>
      <c r="AG8" s="30"/>
      <c r="AH8" s="30"/>
      <c r="AI8" s="30"/>
      <c r="AJ8" s="31">
        <v>969</v>
      </c>
    </row>
    <row r="9" spans="1:36" x14ac:dyDescent="0.25">
      <c r="A9" s="20" t="str">
        <f t="shared" si="0"/>
        <v>H175x90x5x8</v>
      </c>
      <c r="B9" s="60" t="s">
        <v>46</v>
      </c>
      <c r="C9" s="61">
        <v>538.15</v>
      </c>
      <c r="D9" s="61">
        <v>113.42485549132948</v>
      </c>
      <c r="E9" s="61">
        <v>195.60693641618496</v>
      </c>
      <c r="F9" s="62">
        <v>7.6139999999999999</v>
      </c>
      <c r="G9" s="62">
        <v>35.682693749999999</v>
      </c>
      <c r="H9" s="33"/>
      <c r="I9" s="22"/>
      <c r="J9" s="24"/>
      <c r="K9" s="22"/>
      <c r="L9" s="24"/>
      <c r="M9" s="25"/>
      <c r="N9" s="26"/>
      <c r="O9" s="32"/>
      <c r="P9" s="34"/>
      <c r="Q9" s="29"/>
      <c r="R9" s="30"/>
      <c r="S9" s="24"/>
      <c r="T9" s="22"/>
      <c r="U9" s="30"/>
      <c r="V9" s="30"/>
      <c r="W9" s="22"/>
      <c r="X9" s="30"/>
      <c r="Y9" s="30"/>
      <c r="Z9" s="30"/>
      <c r="AA9" s="24"/>
      <c r="AB9" s="30"/>
      <c r="AC9" s="24"/>
      <c r="AD9" s="22"/>
      <c r="AE9" s="30"/>
      <c r="AF9" s="30"/>
      <c r="AG9" s="30"/>
      <c r="AH9" s="30"/>
      <c r="AI9" s="30"/>
      <c r="AJ9" s="31">
        <v>891</v>
      </c>
    </row>
    <row r="10" spans="1:36" x14ac:dyDescent="0.25">
      <c r="A10" s="20" t="str">
        <f t="shared" si="0"/>
        <v>H175x175x7.5x11</v>
      </c>
      <c r="B10" s="60" t="s">
        <v>62</v>
      </c>
      <c r="C10" s="61">
        <v>1208.605</v>
      </c>
      <c r="D10" s="61">
        <v>167.08092485549133</v>
      </c>
      <c r="E10" s="61">
        <v>522.97687861271675</v>
      </c>
      <c r="F10" s="62">
        <v>39.582812500000003</v>
      </c>
      <c r="G10" s="62">
        <v>84.504090625000003</v>
      </c>
      <c r="H10" s="33"/>
      <c r="I10" s="22"/>
      <c r="J10" s="24"/>
      <c r="K10" s="22"/>
      <c r="L10" s="24"/>
      <c r="M10" s="25"/>
      <c r="N10" s="26"/>
      <c r="O10" s="32"/>
      <c r="P10" s="34"/>
      <c r="Q10" s="29"/>
      <c r="R10" s="30"/>
      <c r="S10" s="24"/>
      <c r="T10" s="22"/>
      <c r="U10" s="30"/>
      <c r="V10" s="30"/>
      <c r="W10" s="22"/>
      <c r="X10" s="30"/>
      <c r="Y10" s="30"/>
      <c r="Z10" s="30"/>
      <c r="AA10" s="24"/>
      <c r="AB10" s="30"/>
      <c r="AC10" s="24"/>
      <c r="AD10" s="22"/>
      <c r="AE10" s="30"/>
      <c r="AF10" s="30"/>
      <c r="AG10" s="30"/>
      <c r="AH10" s="30"/>
      <c r="AI10" s="30"/>
      <c r="AJ10" s="31">
        <v>829</v>
      </c>
    </row>
    <row r="11" spans="1:36" x14ac:dyDescent="0.25">
      <c r="A11" s="20" t="str">
        <f t="shared" si="0"/>
        <v>H194x150x6x9</v>
      </c>
      <c r="B11" s="60" t="s">
        <v>135</v>
      </c>
      <c r="C11" s="61">
        <v>895.58500000000004</v>
      </c>
      <c r="D11" s="61">
        <v>150.78034682080923</v>
      </c>
      <c r="E11" s="61">
        <v>366.76300578034682</v>
      </c>
      <c r="F11" s="62">
        <v>23.793749999999999</v>
      </c>
      <c r="G11" s="62">
        <v>69.610289999999992</v>
      </c>
      <c r="H11" s="33"/>
      <c r="I11" s="22"/>
      <c r="J11" s="24"/>
      <c r="K11" s="22"/>
      <c r="L11" s="24"/>
      <c r="M11" s="25"/>
      <c r="N11" s="26"/>
      <c r="O11" s="27"/>
      <c r="P11" s="34"/>
      <c r="Q11" s="29"/>
      <c r="R11" s="30"/>
      <c r="S11" s="24"/>
      <c r="T11" s="22"/>
      <c r="U11" s="30"/>
      <c r="V11" s="30"/>
      <c r="W11" s="22"/>
      <c r="X11" s="30"/>
      <c r="Y11" s="30"/>
      <c r="Z11" s="30"/>
      <c r="AA11" s="24"/>
      <c r="AB11" s="30"/>
      <c r="AC11" s="24"/>
      <c r="AD11" s="22"/>
      <c r="AE11" s="30"/>
      <c r="AF11" s="30"/>
      <c r="AG11" s="30"/>
      <c r="AH11" s="30"/>
      <c r="AI11" s="30"/>
      <c r="AJ11" s="31">
        <v>808</v>
      </c>
    </row>
    <row r="12" spans="1:36" x14ac:dyDescent="0.25">
      <c r="A12" s="20" t="str">
        <f t="shared" si="0"/>
        <v>H198x99x4.5x7</v>
      </c>
      <c r="B12" s="60" t="s">
        <v>136</v>
      </c>
      <c r="C12" s="61">
        <v>533.21500000000003</v>
      </c>
      <c r="D12" s="61">
        <v>116.75289017341041</v>
      </c>
      <c r="E12" s="61">
        <v>188.27167630057804</v>
      </c>
      <c r="F12" s="62">
        <v>8.0613224999999993</v>
      </c>
      <c r="G12" s="62">
        <v>40.055985</v>
      </c>
      <c r="H12" s="21"/>
      <c r="I12" s="22"/>
      <c r="J12" s="24"/>
      <c r="K12" s="22"/>
      <c r="L12" s="24"/>
      <c r="M12" s="25"/>
      <c r="N12" s="26"/>
      <c r="O12" s="32"/>
      <c r="P12" s="34"/>
      <c r="Q12" s="29"/>
      <c r="R12" s="30"/>
      <c r="S12" s="24"/>
      <c r="T12" s="22"/>
      <c r="U12" s="30"/>
      <c r="V12" s="30"/>
      <c r="W12" s="22"/>
      <c r="X12" s="30"/>
      <c r="Y12" s="30"/>
      <c r="Z12" s="30"/>
      <c r="AA12" s="24"/>
      <c r="AB12" s="30"/>
      <c r="AC12" s="24"/>
      <c r="AD12" s="22"/>
      <c r="AE12" s="22"/>
      <c r="AF12" s="30"/>
      <c r="AG12" s="30"/>
      <c r="AH12" s="30"/>
      <c r="AI12" s="30"/>
      <c r="AJ12" s="31">
        <v>720</v>
      </c>
    </row>
    <row r="13" spans="1:36" x14ac:dyDescent="0.25">
      <c r="A13" s="20" t="str">
        <f t="shared" si="0"/>
        <v>H200x100x5.5x8</v>
      </c>
      <c r="B13" s="60" t="s">
        <v>51</v>
      </c>
      <c r="C13" s="61">
        <v>626.745</v>
      </c>
      <c r="D13" s="61">
        <v>143.44508670520233</v>
      </c>
      <c r="E13" s="61">
        <v>217.34104046242774</v>
      </c>
      <c r="F13" s="62">
        <v>9.4</v>
      </c>
      <c r="G13" s="62">
        <v>47.035719999999998</v>
      </c>
      <c r="H13" s="21"/>
      <c r="I13" s="22"/>
      <c r="J13" s="23"/>
      <c r="K13" s="22"/>
      <c r="L13" s="24"/>
      <c r="M13" s="25"/>
      <c r="N13" s="26"/>
      <c r="O13" s="35"/>
      <c r="P13" s="34"/>
      <c r="Q13" s="29"/>
      <c r="R13" s="30"/>
      <c r="S13" s="24"/>
      <c r="T13" s="22"/>
      <c r="U13" s="30"/>
      <c r="V13" s="30"/>
      <c r="W13" s="22"/>
      <c r="X13" s="30"/>
      <c r="Y13" s="30"/>
      <c r="Z13" s="30"/>
      <c r="AA13" s="24"/>
      <c r="AB13" s="30"/>
      <c r="AC13" s="24"/>
      <c r="AD13" s="22"/>
      <c r="AE13" s="22"/>
      <c r="AF13" s="30"/>
      <c r="AG13" s="30"/>
      <c r="AH13" s="30"/>
      <c r="AI13" s="30"/>
      <c r="AJ13" s="31">
        <v>652</v>
      </c>
    </row>
    <row r="14" spans="1:36" x14ac:dyDescent="0.25">
      <c r="A14" s="20" t="str">
        <f t="shared" si="0"/>
        <v>H200x200x8x12</v>
      </c>
      <c r="B14" s="60" t="s">
        <v>63</v>
      </c>
      <c r="C14" s="61">
        <v>1492.9549999999999</v>
      </c>
      <c r="D14" s="61">
        <v>204.30057803468208</v>
      </c>
      <c r="E14" s="61">
        <v>652.02312138728325</v>
      </c>
      <c r="F14" s="62">
        <v>56.4</v>
      </c>
      <c r="G14" s="62">
        <v>120.59072</v>
      </c>
      <c r="H14" s="21"/>
      <c r="I14" s="22"/>
      <c r="J14" s="23"/>
      <c r="K14" s="22"/>
      <c r="L14" s="24"/>
      <c r="M14" s="25"/>
      <c r="N14" s="26"/>
      <c r="O14" s="32"/>
      <c r="P14" s="34"/>
      <c r="Q14" s="29"/>
      <c r="R14" s="30"/>
      <c r="S14" s="24"/>
      <c r="T14" s="22"/>
      <c r="U14" s="30"/>
      <c r="V14" s="30"/>
      <c r="W14" s="22"/>
      <c r="X14" s="30"/>
      <c r="Y14" s="30"/>
      <c r="Z14" s="30"/>
      <c r="AA14" s="24"/>
      <c r="AB14" s="30"/>
      <c r="AC14" s="24"/>
      <c r="AD14" s="22"/>
      <c r="AE14" s="22"/>
      <c r="AF14" s="30"/>
      <c r="AG14" s="30"/>
      <c r="AH14" s="30"/>
      <c r="AI14" s="30"/>
      <c r="AJ14" s="31">
        <v>614</v>
      </c>
    </row>
    <row r="15" spans="1:36" x14ac:dyDescent="0.25">
      <c r="A15" s="20" t="str">
        <f t="shared" si="0"/>
        <v>H200x204x12x12</v>
      </c>
      <c r="B15" s="60" t="s">
        <v>137</v>
      </c>
      <c r="C15" s="61">
        <v>1680.9549999999999</v>
      </c>
      <c r="D15" s="61">
        <v>306.45086705202311</v>
      </c>
      <c r="E15" s="61">
        <v>665.06358381502889</v>
      </c>
      <c r="F15" s="62">
        <v>58.678559999999997</v>
      </c>
      <c r="G15" s="62">
        <v>129.99072000000001</v>
      </c>
      <c r="H15" s="21"/>
      <c r="I15" s="22"/>
      <c r="J15" s="23"/>
      <c r="K15" s="22"/>
      <c r="L15" s="24"/>
      <c r="M15" s="25"/>
      <c r="N15" s="26"/>
      <c r="O15" s="32"/>
      <c r="P15" s="34"/>
      <c r="Q15" s="29"/>
      <c r="R15" s="30"/>
      <c r="S15" s="24"/>
      <c r="T15" s="22"/>
      <c r="U15" s="30"/>
      <c r="V15" s="30"/>
      <c r="W15" s="22"/>
      <c r="X15" s="30"/>
      <c r="Y15" s="30"/>
      <c r="Z15" s="30"/>
      <c r="AA15" s="24"/>
      <c r="AB15" s="30"/>
      <c r="AC15" s="24"/>
      <c r="AD15" s="22"/>
      <c r="AE15" s="22"/>
      <c r="AF15" s="30"/>
      <c r="AG15" s="30"/>
      <c r="AH15" s="30"/>
      <c r="AI15" s="30"/>
      <c r="AJ15" s="31">
        <v>551</v>
      </c>
    </row>
    <row r="16" spans="1:36" x14ac:dyDescent="0.25">
      <c r="A16" s="20" t="str">
        <f t="shared" si="0"/>
        <v>H244x175x7x11</v>
      </c>
      <c r="B16" s="60" t="s">
        <v>138</v>
      </c>
      <c r="C16" s="61">
        <v>1304.0150000000001</v>
      </c>
      <c r="D16" s="61">
        <v>221.55202312138729</v>
      </c>
      <c r="E16" s="61">
        <v>522.97687861271675</v>
      </c>
      <c r="F16" s="62">
        <v>39.582812500000003</v>
      </c>
      <c r="G16" s="62">
        <v>125.67142</v>
      </c>
      <c r="H16" s="21"/>
      <c r="I16" s="22"/>
      <c r="J16" s="23"/>
      <c r="K16" s="22"/>
      <c r="L16" s="24"/>
      <c r="M16" s="25"/>
      <c r="N16" s="26"/>
      <c r="O16" s="32"/>
      <c r="P16" s="34"/>
      <c r="Q16" s="29"/>
      <c r="R16" s="30"/>
      <c r="S16" s="24"/>
      <c r="T16" s="22"/>
      <c r="U16" s="30"/>
      <c r="V16" s="30"/>
      <c r="W16" s="22"/>
      <c r="X16" s="30"/>
      <c r="Y16" s="30"/>
      <c r="Z16" s="30"/>
      <c r="AA16" s="24"/>
      <c r="AB16" s="30"/>
      <c r="AC16" s="24"/>
      <c r="AD16" s="22"/>
      <c r="AE16" s="22"/>
      <c r="AF16" s="30"/>
      <c r="AG16" s="30"/>
      <c r="AH16" s="30"/>
      <c r="AI16" s="30"/>
      <c r="AJ16" s="31">
        <v>473</v>
      </c>
    </row>
    <row r="17" spans="1:36" x14ac:dyDescent="0.25">
      <c r="A17" s="20" t="str">
        <f t="shared" si="0"/>
        <v>H248x124x5x8</v>
      </c>
      <c r="B17" s="60" t="s">
        <v>139</v>
      </c>
      <c r="C17" s="61">
        <v>751.76499999999999</v>
      </c>
      <c r="D17" s="61">
        <v>163.00578034682081</v>
      </c>
      <c r="E17" s="61">
        <v>269.50289017341044</v>
      </c>
      <c r="F17" s="62">
        <v>14.453440000000001</v>
      </c>
      <c r="G17" s="62">
        <v>71.759600000000006</v>
      </c>
      <c r="H17" s="21"/>
      <c r="I17" s="22"/>
      <c r="J17" s="23"/>
      <c r="K17" s="22"/>
      <c r="L17" s="24"/>
      <c r="M17" s="25"/>
      <c r="N17" s="26"/>
      <c r="O17" s="27"/>
      <c r="P17" s="34"/>
      <c r="Q17" s="29"/>
      <c r="R17" s="30"/>
      <c r="S17" s="24"/>
      <c r="T17" s="22"/>
      <c r="U17" s="30"/>
      <c r="V17" s="30"/>
      <c r="W17" s="22"/>
      <c r="X17" s="30"/>
      <c r="Y17" s="30"/>
      <c r="Z17" s="22"/>
      <c r="AA17" s="24"/>
      <c r="AB17" s="30"/>
      <c r="AC17" s="24"/>
      <c r="AD17" s="22"/>
      <c r="AE17" s="22"/>
      <c r="AF17" s="30"/>
      <c r="AG17" s="30"/>
      <c r="AH17" s="30"/>
      <c r="AI17" s="30"/>
      <c r="AJ17" s="31">
        <v>427</v>
      </c>
    </row>
    <row r="18" spans="1:36" x14ac:dyDescent="0.25">
      <c r="A18" s="20" t="str">
        <f t="shared" si="0"/>
        <v>H250x125x6x9</v>
      </c>
      <c r="B18" s="60" t="s">
        <v>49</v>
      </c>
      <c r="C18" s="61">
        <v>868.79499999999996</v>
      </c>
      <c r="D18" s="61">
        <v>196.42196531791907</v>
      </c>
      <c r="E18" s="61">
        <v>305.63583815028903</v>
      </c>
      <c r="F18" s="62">
        <v>16.5234375</v>
      </c>
      <c r="G18" s="62">
        <v>82.687335000000004</v>
      </c>
      <c r="H18" s="33"/>
      <c r="I18" s="22"/>
      <c r="J18" s="24"/>
      <c r="K18" s="22"/>
      <c r="L18" s="24"/>
      <c r="M18" s="25"/>
      <c r="N18" s="26"/>
      <c r="O18" s="27"/>
      <c r="P18" s="34"/>
      <c r="Q18" s="29"/>
      <c r="R18" s="30"/>
      <c r="S18" s="24"/>
      <c r="T18" s="22"/>
      <c r="U18" s="30"/>
      <c r="V18" s="30"/>
      <c r="W18" s="22"/>
      <c r="X18" s="30"/>
      <c r="Y18" s="30"/>
      <c r="Z18" s="30"/>
      <c r="AA18" s="24"/>
      <c r="AB18" s="30"/>
      <c r="AC18" s="24"/>
      <c r="AD18" s="22"/>
      <c r="AE18" s="30"/>
      <c r="AF18" s="30"/>
      <c r="AG18" s="30"/>
      <c r="AH18" s="30"/>
      <c r="AI18" s="30"/>
      <c r="AJ18" s="31">
        <v>848</v>
      </c>
    </row>
    <row r="19" spans="1:36" x14ac:dyDescent="0.25">
      <c r="A19" s="20" t="str">
        <f t="shared" si="0"/>
        <v>H250x250x9x14</v>
      </c>
      <c r="B19" s="60" t="s">
        <v>64</v>
      </c>
      <c r="C19" s="61">
        <v>2148.605</v>
      </c>
      <c r="D19" s="61">
        <v>288.52023121387282</v>
      </c>
      <c r="E19" s="61">
        <v>950.86705202312135</v>
      </c>
      <c r="F19" s="62">
        <v>102.8125</v>
      </c>
      <c r="G19" s="62">
        <v>220.168915</v>
      </c>
      <c r="H19" s="21"/>
      <c r="I19" s="22"/>
      <c r="J19" s="24"/>
      <c r="K19" s="22"/>
      <c r="L19" s="24"/>
      <c r="M19" s="25"/>
      <c r="N19" s="26"/>
      <c r="O19" s="27"/>
      <c r="P19" s="34"/>
      <c r="Q19" s="29"/>
      <c r="R19" s="30"/>
      <c r="S19" s="24"/>
      <c r="T19" s="22"/>
      <c r="U19" s="30"/>
      <c r="V19" s="30"/>
      <c r="W19" s="22"/>
      <c r="X19" s="30"/>
      <c r="Y19" s="30"/>
      <c r="Z19" s="30"/>
      <c r="AA19" s="24"/>
      <c r="AB19" s="30"/>
      <c r="AC19" s="24"/>
      <c r="AD19" s="22"/>
      <c r="AE19" s="30"/>
      <c r="AF19" s="30"/>
      <c r="AG19" s="30"/>
      <c r="AH19" s="30"/>
      <c r="AI19" s="30"/>
      <c r="AJ19" s="31">
        <v>706</v>
      </c>
    </row>
    <row r="20" spans="1:36" x14ac:dyDescent="0.25">
      <c r="A20" s="20" t="str">
        <f t="shared" si="0"/>
        <v>H250x255x14x14</v>
      </c>
      <c r="B20" s="60" t="s">
        <v>140</v>
      </c>
      <c r="C20" s="61">
        <v>2441.65</v>
      </c>
      <c r="D20" s="61">
        <v>448.80924855491332</v>
      </c>
      <c r="E20" s="61">
        <v>969.88439306358384</v>
      </c>
      <c r="F20" s="62">
        <v>106.96612500000001</v>
      </c>
      <c r="G20" s="62">
        <v>238.52829</v>
      </c>
      <c r="H20" s="21"/>
      <c r="I20" s="22"/>
      <c r="J20" s="24"/>
      <c r="K20" s="22"/>
      <c r="L20" s="24"/>
      <c r="M20" s="25"/>
      <c r="N20" s="26"/>
      <c r="O20" s="27"/>
      <c r="P20" s="34"/>
      <c r="Q20" s="29"/>
      <c r="R20" s="30"/>
      <c r="S20" s="24"/>
      <c r="T20" s="22"/>
      <c r="U20" s="30"/>
      <c r="V20" s="30"/>
      <c r="W20" s="22"/>
      <c r="X20" s="30"/>
      <c r="Y20" s="30"/>
      <c r="Z20" s="30"/>
      <c r="AA20" s="24"/>
      <c r="AB20" s="30"/>
      <c r="AC20" s="24"/>
      <c r="AD20" s="22"/>
      <c r="AE20" s="30"/>
      <c r="AF20" s="30"/>
      <c r="AG20" s="30"/>
      <c r="AH20" s="30"/>
      <c r="AI20" s="30"/>
      <c r="AJ20" s="31">
        <v>695</v>
      </c>
    </row>
    <row r="21" spans="1:36" x14ac:dyDescent="0.25">
      <c r="A21" s="20" t="str">
        <f t="shared" si="0"/>
        <v>H294x200x8x12</v>
      </c>
      <c r="B21" s="60" t="s">
        <v>141</v>
      </c>
      <c r="C21" s="61">
        <v>1669.675</v>
      </c>
      <c r="D21" s="61">
        <v>306.45086705202311</v>
      </c>
      <c r="E21" s="61">
        <v>652.02312138728325</v>
      </c>
      <c r="F21" s="62">
        <v>56.4</v>
      </c>
      <c r="G21" s="62">
        <v>193.31100000000001</v>
      </c>
      <c r="H21" s="21"/>
      <c r="I21" s="22"/>
      <c r="J21" s="24"/>
      <c r="K21" s="22"/>
      <c r="L21" s="24"/>
      <c r="M21" s="25"/>
      <c r="N21" s="26"/>
      <c r="O21" s="27"/>
      <c r="P21" s="34"/>
      <c r="Q21" s="29"/>
      <c r="R21" s="30"/>
      <c r="S21" s="24"/>
      <c r="T21" s="22"/>
      <c r="U21" s="30"/>
      <c r="V21" s="30"/>
      <c r="W21" s="22"/>
      <c r="X21" s="36"/>
      <c r="Y21" s="30"/>
      <c r="Z21" s="22"/>
      <c r="AA21" s="24"/>
      <c r="AB21" s="30"/>
      <c r="AC21" s="24"/>
      <c r="AD21" s="22"/>
      <c r="AE21" s="22"/>
      <c r="AF21" s="30"/>
      <c r="AG21" s="30"/>
      <c r="AH21" s="30"/>
      <c r="AI21" s="30"/>
      <c r="AJ21" s="31">
        <v>622</v>
      </c>
    </row>
    <row r="22" spans="1:36" x14ac:dyDescent="0.25">
      <c r="A22" s="20" t="str">
        <f t="shared" si="0"/>
        <v>H294x302x12x12</v>
      </c>
      <c r="B22" s="60" t="s">
        <v>142</v>
      </c>
      <c r="C22" s="61">
        <v>2498.0500000000002</v>
      </c>
      <c r="D22" s="61">
        <v>459.67630057803473</v>
      </c>
      <c r="E22" s="61">
        <v>984.55491329479764</v>
      </c>
      <c r="F22" s="62">
        <v>128.59764000000001</v>
      </c>
      <c r="G22" s="62">
        <v>291.55697999999995</v>
      </c>
      <c r="H22" s="21"/>
      <c r="I22" s="22"/>
      <c r="J22" s="24"/>
      <c r="K22" s="22"/>
      <c r="L22" s="24"/>
      <c r="M22" s="25"/>
      <c r="N22" s="26"/>
      <c r="O22" s="27"/>
      <c r="P22" s="34"/>
      <c r="Q22" s="29"/>
      <c r="R22" s="30"/>
      <c r="S22" s="24"/>
      <c r="T22" s="22"/>
      <c r="U22" s="30"/>
      <c r="V22" s="30"/>
      <c r="W22" s="22"/>
      <c r="X22" s="30"/>
      <c r="Y22" s="30"/>
      <c r="Z22" s="22"/>
      <c r="AA22" s="24"/>
      <c r="AB22" s="30"/>
      <c r="AC22" s="24"/>
      <c r="AD22" s="22"/>
      <c r="AE22" s="22"/>
      <c r="AF22" s="30"/>
      <c r="AG22" s="30"/>
      <c r="AH22" s="30"/>
      <c r="AI22" s="30"/>
      <c r="AJ22" s="31">
        <v>587</v>
      </c>
    </row>
    <row r="23" spans="1:36" x14ac:dyDescent="0.25">
      <c r="A23" s="20" t="str">
        <f t="shared" si="0"/>
        <v>H298x149x5.5x8</v>
      </c>
      <c r="B23" s="60" t="s">
        <v>143</v>
      </c>
      <c r="C23" s="61">
        <v>958.79999999999984</v>
      </c>
      <c r="D23" s="61">
        <v>216.66184971098266</v>
      </c>
      <c r="E23" s="61">
        <v>323.83815028901734</v>
      </c>
      <c r="F23" s="62">
        <v>20.868939999999998</v>
      </c>
      <c r="G23" s="62">
        <v>106.93099249999999</v>
      </c>
      <c r="H23" s="21"/>
      <c r="I23" s="22"/>
      <c r="J23" s="23"/>
      <c r="K23" s="22"/>
      <c r="L23" s="24"/>
      <c r="M23" s="25"/>
      <c r="N23" s="26"/>
      <c r="O23" s="32"/>
      <c r="P23" s="34"/>
      <c r="Q23" s="29"/>
      <c r="R23" s="30"/>
      <c r="S23" s="24"/>
      <c r="T23" s="22"/>
      <c r="U23" s="30"/>
      <c r="V23" s="30"/>
      <c r="W23" s="22"/>
      <c r="X23" s="30"/>
      <c r="Y23" s="30"/>
      <c r="Z23" s="22"/>
      <c r="AA23" s="24"/>
      <c r="AB23" s="30"/>
      <c r="AC23" s="24"/>
      <c r="AD23" s="22"/>
      <c r="AE23" s="22"/>
      <c r="AF23" s="30"/>
      <c r="AG23" s="30"/>
      <c r="AH23" s="30"/>
      <c r="AI23" s="30"/>
      <c r="AJ23" s="31">
        <v>555</v>
      </c>
    </row>
    <row r="24" spans="1:36" x14ac:dyDescent="0.25">
      <c r="A24" s="20" t="str">
        <f t="shared" si="0"/>
        <v>H300x150x6.5x9</v>
      </c>
      <c r="B24" s="60" t="s">
        <v>52</v>
      </c>
      <c r="C24" s="61">
        <v>1099.33</v>
      </c>
      <c r="D24" s="61">
        <v>256.9378612716763</v>
      </c>
      <c r="E24" s="61">
        <v>366.76300578034682</v>
      </c>
      <c r="F24" s="62">
        <v>23.793749999999999</v>
      </c>
      <c r="G24" s="62">
        <v>122.68797749999999</v>
      </c>
      <c r="H24" s="21"/>
      <c r="I24" s="22"/>
      <c r="J24" s="23"/>
      <c r="K24" s="22"/>
      <c r="L24" s="24"/>
      <c r="M24" s="25"/>
      <c r="N24" s="26"/>
      <c r="O24" s="32"/>
      <c r="P24" s="34"/>
      <c r="Q24" s="29"/>
      <c r="R24" s="30"/>
      <c r="S24" s="24"/>
      <c r="T24" s="22"/>
      <c r="U24" s="30"/>
      <c r="V24" s="30"/>
      <c r="W24" s="22"/>
      <c r="X24" s="30"/>
      <c r="Y24" s="30"/>
      <c r="Z24" s="22"/>
      <c r="AA24" s="24"/>
      <c r="AB24" s="30"/>
      <c r="AC24" s="24"/>
      <c r="AD24" s="22"/>
      <c r="AE24" s="22"/>
      <c r="AF24" s="30"/>
      <c r="AG24" s="30"/>
      <c r="AH24" s="30"/>
      <c r="AI24" s="30"/>
      <c r="AJ24" s="31">
        <v>495</v>
      </c>
    </row>
    <row r="25" spans="1:36" x14ac:dyDescent="0.25">
      <c r="A25" s="20" t="str">
        <f t="shared" si="0"/>
        <v>H300x300x10x15</v>
      </c>
      <c r="B25" s="60" t="s">
        <v>65</v>
      </c>
      <c r="C25" s="61">
        <v>2784.75</v>
      </c>
      <c r="D25" s="61">
        <v>387.13872832369947</v>
      </c>
      <c r="E25" s="61">
        <v>1222.5433526011561</v>
      </c>
      <c r="F25" s="62">
        <v>158.625</v>
      </c>
      <c r="G25" s="62">
        <v>344.21625</v>
      </c>
      <c r="H25" s="21"/>
      <c r="I25" s="22"/>
      <c r="J25" s="23"/>
      <c r="K25" s="22"/>
      <c r="L25" s="24"/>
      <c r="M25" s="25"/>
      <c r="N25" s="26"/>
      <c r="O25" s="27"/>
      <c r="P25" s="34"/>
      <c r="Q25" s="29"/>
      <c r="R25" s="30"/>
      <c r="S25" s="24"/>
      <c r="T25" s="22"/>
      <c r="U25" s="30"/>
      <c r="V25" s="30"/>
      <c r="W25" s="22"/>
      <c r="X25" s="30"/>
      <c r="Y25" s="30"/>
      <c r="Z25" s="22"/>
      <c r="AA25" s="24"/>
      <c r="AB25" s="30"/>
      <c r="AC25" s="24"/>
      <c r="AD25" s="22"/>
      <c r="AE25" s="22"/>
      <c r="AF25" s="30"/>
      <c r="AG25" s="30"/>
      <c r="AH25" s="30"/>
      <c r="AI25" s="30"/>
      <c r="AJ25" s="31">
        <v>442</v>
      </c>
    </row>
    <row r="26" spans="1:36" x14ac:dyDescent="0.25">
      <c r="A26" s="20" t="str">
        <f t="shared" si="0"/>
        <v>H300x305x15x15</v>
      </c>
      <c r="B26" s="60" t="s">
        <v>144</v>
      </c>
      <c r="C26" s="61">
        <v>3134.9</v>
      </c>
      <c r="D26" s="61">
        <v>580.70809248554917</v>
      </c>
      <c r="E26" s="61">
        <v>1242.9190751445087</v>
      </c>
      <c r="F26" s="62">
        <v>163.95656249999999</v>
      </c>
      <c r="G26" s="62">
        <v>370.65375</v>
      </c>
      <c r="H26" s="21"/>
      <c r="I26" s="22"/>
      <c r="J26" s="23"/>
      <c r="K26" s="22"/>
      <c r="L26" s="24"/>
      <c r="M26" s="25"/>
      <c r="N26" s="26"/>
      <c r="O26" s="32"/>
      <c r="P26" s="34"/>
      <c r="Q26" s="29"/>
      <c r="R26" s="30"/>
      <c r="S26" s="24"/>
      <c r="T26" s="22"/>
      <c r="U26" s="30"/>
      <c r="V26" s="30"/>
      <c r="W26" s="22"/>
      <c r="X26" s="30"/>
      <c r="Y26" s="30"/>
      <c r="Z26" s="22"/>
      <c r="AA26" s="24"/>
      <c r="AB26" s="22"/>
      <c r="AC26" s="24"/>
      <c r="AD26" s="22"/>
      <c r="AE26" s="22"/>
      <c r="AF26" s="30"/>
      <c r="AG26" s="30"/>
      <c r="AH26" s="30"/>
      <c r="AI26" s="30"/>
      <c r="AJ26" s="31">
        <v>376</v>
      </c>
    </row>
    <row r="27" spans="1:36" x14ac:dyDescent="0.25">
      <c r="A27" s="20" t="str">
        <f t="shared" si="0"/>
        <v>H340x250x9x14</v>
      </c>
      <c r="B27" s="60" t="s">
        <v>66</v>
      </c>
      <c r="C27" s="61">
        <v>2338.9549999999999</v>
      </c>
      <c r="D27" s="61">
        <v>398.54913294797689</v>
      </c>
      <c r="E27" s="61">
        <v>950.86705202312135</v>
      </c>
      <c r="F27" s="62">
        <v>102.8125</v>
      </c>
      <c r="G27" s="62">
        <v>319.60563999999999</v>
      </c>
      <c r="H27" s="21"/>
      <c r="I27" s="22"/>
      <c r="J27" s="23"/>
      <c r="K27" s="22"/>
      <c r="L27" s="24"/>
      <c r="M27" s="25"/>
      <c r="N27" s="26"/>
      <c r="O27" s="32"/>
      <c r="P27" s="34"/>
      <c r="Q27" s="29"/>
      <c r="R27" s="30"/>
      <c r="S27" s="24"/>
      <c r="T27" s="22"/>
      <c r="U27" s="30"/>
      <c r="V27" s="30"/>
      <c r="W27" s="22"/>
      <c r="X27" s="30"/>
      <c r="Y27" s="30"/>
      <c r="Z27" s="22"/>
      <c r="AA27" s="24"/>
      <c r="AB27" s="22"/>
      <c r="AC27" s="24"/>
      <c r="AD27" s="22"/>
      <c r="AE27" s="22"/>
      <c r="AF27" s="30"/>
      <c r="AG27" s="30"/>
      <c r="AH27" s="30"/>
      <c r="AI27" s="30"/>
      <c r="AJ27" s="31">
        <v>336</v>
      </c>
    </row>
    <row r="28" spans="1:36" x14ac:dyDescent="0.25">
      <c r="A28" s="20" t="str">
        <f t="shared" si="0"/>
        <v>H344x348x10x16</v>
      </c>
      <c r="B28" s="60" t="s">
        <v>145</v>
      </c>
      <c r="C28" s="61">
        <v>3384</v>
      </c>
      <c r="D28" s="61">
        <v>445.54913294797689</v>
      </c>
      <c r="E28" s="61">
        <v>1512.6936416184972</v>
      </c>
      <c r="F28" s="62">
        <v>227.67552000000001</v>
      </c>
      <c r="G28" s="62">
        <v>486.37103999999999</v>
      </c>
      <c r="H28" s="21"/>
      <c r="I28" s="22"/>
      <c r="J28" s="23"/>
      <c r="K28" s="22"/>
      <c r="L28" s="23"/>
      <c r="M28" s="25"/>
      <c r="N28" s="26"/>
      <c r="O28" s="27"/>
      <c r="P28" s="34"/>
      <c r="Q28" s="29"/>
      <c r="R28" s="30"/>
      <c r="S28" s="24"/>
      <c r="T28" s="22"/>
      <c r="U28" s="30"/>
      <c r="V28" s="30"/>
      <c r="W28" s="22"/>
      <c r="X28" s="30"/>
      <c r="Y28" s="30"/>
      <c r="Z28" s="22"/>
      <c r="AA28" s="24"/>
      <c r="AB28" s="22"/>
      <c r="AC28" s="24"/>
      <c r="AD28" s="22"/>
      <c r="AE28" s="24"/>
      <c r="AF28" s="30"/>
      <c r="AG28" s="30"/>
      <c r="AH28" s="30"/>
      <c r="AI28" s="22"/>
      <c r="AJ28" s="31">
        <v>288</v>
      </c>
    </row>
    <row r="29" spans="1:36" x14ac:dyDescent="0.25">
      <c r="A29" s="20" t="str">
        <f t="shared" si="0"/>
        <v>H346x174x6x9</v>
      </c>
      <c r="B29" s="60" t="s">
        <v>146</v>
      </c>
      <c r="C29" s="61">
        <v>1232.575</v>
      </c>
      <c r="D29" s="61">
        <v>274.66473988439304</v>
      </c>
      <c r="E29" s="61">
        <v>425.4450867052023</v>
      </c>
      <c r="F29" s="62">
        <v>32.016869999999997</v>
      </c>
      <c r="G29" s="62">
        <v>161.94273000000001</v>
      </c>
      <c r="H29" s="33"/>
      <c r="I29" s="22"/>
      <c r="J29" s="24"/>
      <c r="K29" s="22"/>
      <c r="L29" s="24"/>
      <c r="M29" s="25"/>
      <c r="N29" s="26"/>
      <c r="O29" s="27"/>
      <c r="P29" s="37"/>
      <c r="Q29" s="29"/>
      <c r="R29" s="30"/>
      <c r="S29" s="24"/>
      <c r="T29" s="22"/>
      <c r="U29" s="30"/>
      <c r="V29" s="30"/>
      <c r="W29" s="22"/>
      <c r="X29" s="30"/>
      <c r="Y29" s="30"/>
      <c r="Z29" s="30"/>
      <c r="AA29" s="24"/>
      <c r="AB29" s="30"/>
      <c r="AC29" s="24"/>
      <c r="AD29" s="22"/>
      <c r="AE29" s="30"/>
      <c r="AF29" s="30"/>
      <c r="AG29" s="30"/>
      <c r="AH29" s="30"/>
      <c r="AI29" s="30"/>
      <c r="AJ29" s="31">
        <v>1820</v>
      </c>
    </row>
    <row r="30" spans="1:36" x14ac:dyDescent="0.25">
      <c r="A30" s="20" t="str">
        <f t="shared" si="0"/>
        <v>H350x175x7x11</v>
      </c>
      <c r="B30" s="60" t="s">
        <v>53</v>
      </c>
      <c r="C30" s="61">
        <v>1478.385</v>
      </c>
      <c r="D30" s="61">
        <v>322.34393063583815</v>
      </c>
      <c r="E30" s="61">
        <v>522.97687861271675</v>
      </c>
      <c r="F30" s="62">
        <v>39.582812500000003</v>
      </c>
      <c r="G30" s="62">
        <v>197.59904500000002</v>
      </c>
      <c r="H30" s="33"/>
      <c r="I30" s="22"/>
      <c r="J30" s="24"/>
      <c r="K30" s="22"/>
      <c r="L30" s="24"/>
      <c r="M30" s="25"/>
      <c r="N30" s="26"/>
      <c r="O30" s="35"/>
      <c r="P30" s="37"/>
      <c r="Q30" s="29"/>
      <c r="R30" s="30"/>
      <c r="S30" s="24"/>
      <c r="T30" s="22"/>
      <c r="U30" s="30"/>
      <c r="V30" s="30"/>
      <c r="W30" s="22"/>
      <c r="X30" s="30"/>
      <c r="Y30" s="30"/>
      <c r="Z30" s="30"/>
      <c r="AA30" s="24"/>
      <c r="AB30" s="30"/>
      <c r="AC30" s="24"/>
      <c r="AD30" s="22"/>
      <c r="AE30" s="30"/>
      <c r="AF30" s="30"/>
      <c r="AG30" s="30"/>
      <c r="AH30" s="30"/>
      <c r="AI30" s="30"/>
      <c r="AJ30" s="31">
        <v>1450</v>
      </c>
    </row>
    <row r="31" spans="1:36" x14ac:dyDescent="0.25">
      <c r="A31" s="20" t="str">
        <f t="shared" si="0"/>
        <v>H350x350x12x19</v>
      </c>
      <c r="B31" s="60" t="s">
        <v>147</v>
      </c>
      <c r="C31" s="61">
        <v>4039.65</v>
      </c>
      <c r="D31" s="61">
        <v>539.54913294797689</v>
      </c>
      <c r="E31" s="61">
        <v>1806.6473988439307</v>
      </c>
      <c r="F31" s="62">
        <v>273.48124999999999</v>
      </c>
      <c r="G31" s="62">
        <v>585.89777000000004</v>
      </c>
      <c r="H31" s="33"/>
      <c r="I31" s="22"/>
      <c r="J31" s="24"/>
      <c r="K31" s="22"/>
      <c r="L31" s="24"/>
      <c r="M31" s="25"/>
      <c r="N31" s="26"/>
      <c r="O31" s="32"/>
      <c r="P31" s="37"/>
      <c r="Q31" s="29"/>
      <c r="R31" s="30"/>
      <c r="S31" s="24"/>
      <c r="T31" s="22"/>
      <c r="U31" s="30"/>
      <c r="V31" s="30"/>
      <c r="W31" s="22"/>
      <c r="X31" s="30"/>
      <c r="Y31" s="30"/>
      <c r="Z31" s="30"/>
      <c r="AA31" s="24"/>
      <c r="AB31" s="30"/>
      <c r="AC31" s="24"/>
      <c r="AD31" s="22"/>
      <c r="AE31" s="30"/>
      <c r="AF31" s="30"/>
      <c r="AG31" s="30"/>
      <c r="AH31" s="30"/>
      <c r="AI31" s="30"/>
      <c r="AJ31" s="31">
        <v>1160</v>
      </c>
    </row>
    <row r="32" spans="1:36" x14ac:dyDescent="0.25">
      <c r="A32" s="20" t="str">
        <f t="shared" si="0"/>
        <v>H388x402x15x15</v>
      </c>
      <c r="B32" s="60" t="s">
        <v>148</v>
      </c>
      <c r="C32" s="61">
        <v>4194.75</v>
      </c>
      <c r="D32" s="61">
        <v>760.01445086705212</v>
      </c>
      <c r="E32" s="61">
        <v>1638.2080924855491</v>
      </c>
      <c r="F32" s="62">
        <v>284.82704999999999</v>
      </c>
      <c r="G32" s="62">
        <v>641.50417500000003</v>
      </c>
      <c r="H32" s="33"/>
      <c r="I32" s="22"/>
      <c r="J32" s="24"/>
      <c r="K32" s="22"/>
      <c r="L32" s="24"/>
      <c r="M32" s="25"/>
      <c r="N32" s="26"/>
      <c r="O32" s="27"/>
      <c r="P32" s="37"/>
      <c r="Q32" s="29"/>
      <c r="R32" s="30"/>
      <c r="S32" s="24"/>
      <c r="T32" s="22"/>
      <c r="U32" s="30"/>
      <c r="V32" s="30"/>
      <c r="W32" s="22"/>
      <c r="X32" s="30"/>
      <c r="Y32" s="30"/>
      <c r="Z32" s="30"/>
      <c r="AA32" s="24"/>
      <c r="AB32" s="30"/>
      <c r="AC32" s="24"/>
      <c r="AD32" s="22"/>
      <c r="AE32" s="30"/>
      <c r="AF32" s="30"/>
      <c r="AG32" s="30"/>
      <c r="AH32" s="30"/>
      <c r="AI32" s="30"/>
      <c r="AJ32" s="31">
        <v>1060</v>
      </c>
    </row>
    <row r="33" spans="1:36" x14ac:dyDescent="0.25">
      <c r="A33" s="20" t="str">
        <f t="shared" si="0"/>
        <v>H390x300x10x16</v>
      </c>
      <c r="B33" s="60" t="s">
        <v>67</v>
      </c>
      <c r="C33" s="61">
        <v>3132.5500000000006</v>
      </c>
      <c r="D33" s="61">
        <v>508.03468208092488</v>
      </c>
      <c r="E33" s="61">
        <v>1304.0462427745665</v>
      </c>
      <c r="F33" s="62">
        <v>169.2</v>
      </c>
      <c r="G33" s="62">
        <v>497.16834999999998</v>
      </c>
      <c r="H33" s="33"/>
      <c r="I33" s="22"/>
      <c r="J33" s="24"/>
      <c r="K33" s="22"/>
      <c r="L33" s="24"/>
      <c r="M33" s="25"/>
      <c r="N33" s="26"/>
      <c r="O33" s="27"/>
      <c r="P33" s="37"/>
      <c r="Q33" s="29"/>
      <c r="R33" s="30"/>
      <c r="S33" s="24"/>
      <c r="T33" s="22"/>
      <c r="U33" s="30"/>
      <c r="V33" s="30"/>
      <c r="W33" s="22"/>
      <c r="X33" s="30"/>
      <c r="Y33" s="30"/>
      <c r="Z33" s="30"/>
      <c r="AA33" s="24"/>
      <c r="AB33" s="30"/>
      <c r="AC33" s="24"/>
      <c r="AD33" s="22"/>
      <c r="AE33" s="30"/>
      <c r="AF33" s="30"/>
      <c r="AG33" s="30"/>
      <c r="AH33" s="30"/>
      <c r="AI33" s="30"/>
      <c r="AJ33" s="31">
        <v>950</v>
      </c>
    </row>
    <row r="34" spans="1:36" x14ac:dyDescent="0.25">
      <c r="A34" s="20" t="str">
        <f t="shared" si="0"/>
        <v>H394x398x11x18</v>
      </c>
      <c r="B34" s="60" t="s">
        <v>149</v>
      </c>
      <c r="C34" s="61">
        <v>4389.8</v>
      </c>
      <c r="D34" s="61">
        <v>561.82658959537571</v>
      </c>
      <c r="E34" s="61">
        <v>1946.2890173410406</v>
      </c>
      <c r="F34" s="62">
        <v>335.02445999999998</v>
      </c>
      <c r="G34" s="62">
        <v>715.83702500000004</v>
      </c>
      <c r="H34" s="33"/>
      <c r="I34" s="22"/>
      <c r="J34" s="24"/>
      <c r="K34" s="22"/>
      <c r="L34" s="24"/>
      <c r="M34" s="25"/>
      <c r="N34" s="26"/>
      <c r="O34" s="32"/>
      <c r="P34" s="37"/>
      <c r="Q34" s="29"/>
      <c r="R34" s="30"/>
      <c r="S34" s="24"/>
      <c r="T34" s="22"/>
      <c r="U34" s="30"/>
      <c r="V34" s="30"/>
      <c r="W34" s="22"/>
      <c r="X34" s="30"/>
      <c r="Y34" s="30"/>
      <c r="Z34" s="30"/>
      <c r="AA34" s="24"/>
      <c r="AB34" s="30"/>
      <c r="AC34" s="24"/>
      <c r="AD34" s="22"/>
      <c r="AE34" s="30"/>
      <c r="AF34" s="30"/>
      <c r="AG34" s="30"/>
      <c r="AH34" s="30"/>
      <c r="AI34" s="30"/>
      <c r="AJ34" s="31">
        <v>847</v>
      </c>
    </row>
    <row r="35" spans="1:36" x14ac:dyDescent="0.25">
      <c r="A35" s="20" t="str">
        <f t="shared" si="0"/>
        <v>H396x199x7x11</v>
      </c>
      <c r="B35" s="60" t="s">
        <v>150</v>
      </c>
      <c r="C35" s="61">
        <v>1678.135</v>
      </c>
      <c r="D35" s="61">
        <v>366.08381502890171</v>
      </c>
      <c r="E35" s="61">
        <v>594.69942196531792</v>
      </c>
      <c r="F35" s="62">
        <v>51.184292499999998</v>
      </c>
      <c r="G35" s="62">
        <v>255.57378</v>
      </c>
      <c r="H35" s="33"/>
      <c r="I35" s="22"/>
      <c r="J35" s="24"/>
      <c r="K35" s="22"/>
      <c r="L35" s="24"/>
      <c r="M35" s="25"/>
      <c r="N35" s="26"/>
      <c r="O35" s="27"/>
      <c r="P35" s="37"/>
      <c r="Q35" s="29"/>
      <c r="R35" s="30"/>
      <c r="S35" s="24"/>
      <c r="T35" s="22"/>
      <c r="U35" s="30"/>
      <c r="V35" s="30"/>
      <c r="W35" s="22"/>
      <c r="X35" s="30"/>
      <c r="Y35" s="30"/>
      <c r="Z35" s="30"/>
      <c r="AA35" s="24"/>
      <c r="AB35" s="30"/>
      <c r="AC35" s="24"/>
      <c r="AD35" s="22"/>
      <c r="AE35" s="30"/>
      <c r="AF35" s="30"/>
      <c r="AG35" s="30"/>
      <c r="AH35" s="30"/>
      <c r="AI35" s="30"/>
      <c r="AJ35" s="31">
        <v>767</v>
      </c>
    </row>
    <row r="36" spans="1:36" x14ac:dyDescent="0.25">
      <c r="A36" s="20" t="str">
        <f t="shared" si="0"/>
        <v>H400x200x8x13</v>
      </c>
      <c r="B36" s="60" t="s">
        <v>151</v>
      </c>
      <c r="C36" s="61">
        <v>1959.1949999999999</v>
      </c>
      <c r="D36" s="61">
        <v>420.5549132947977</v>
      </c>
      <c r="E36" s="61">
        <v>706.3583815028901</v>
      </c>
      <c r="F36" s="62">
        <v>61.1</v>
      </c>
      <c r="G36" s="62">
        <v>302.19871999999998</v>
      </c>
      <c r="H36" s="21"/>
      <c r="I36" s="22"/>
      <c r="J36" s="24"/>
      <c r="K36" s="22"/>
      <c r="L36" s="24"/>
      <c r="M36" s="25"/>
      <c r="N36" s="26"/>
      <c r="O36" s="32"/>
      <c r="P36" s="37"/>
      <c r="Q36" s="29"/>
      <c r="R36" s="30"/>
      <c r="S36" s="24"/>
      <c r="T36" s="22"/>
      <c r="U36" s="30"/>
      <c r="V36" s="30"/>
      <c r="W36" s="22"/>
      <c r="X36" s="30"/>
      <c r="Y36" s="30"/>
      <c r="Z36" s="30"/>
      <c r="AA36" s="24"/>
      <c r="AB36" s="30"/>
      <c r="AC36" s="24"/>
      <c r="AD36" s="22"/>
      <c r="AE36" s="22"/>
      <c r="AF36" s="30"/>
      <c r="AG36" s="30"/>
      <c r="AH36" s="30"/>
      <c r="AI36" s="30"/>
      <c r="AJ36" s="31">
        <v>698</v>
      </c>
    </row>
    <row r="37" spans="1:36" x14ac:dyDescent="0.25">
      <c r="A37" s="20" t="str">
        <f t="shared" si="0"/>
        <v>H400x200x9x12</v>
      </c>
      <c r="B37" s="60" t="s">
        <v>152</v>
      </c>
      <c r="C37" s="61">
        <v>1957.3150000000001</v>
      </c>
      <c r="D37" s="61">
        <v>474.34682080924853</v>
      </c>
      <c r="E37" s="61">
        <v>652.02312138728325</v>
      </c>
      <c r="F37" s="62">
        <v>56.4</v>
      </c>
      <c r="G37" s="62">
        <v>293.58456000000001</v>
      </c>
      <c r="H37" s="21"/>
      <c r="I37" s="22"/>
      <c r="J37" s="23"/>
      <c r="K37" s="22"/>
      <c r="L37" s="24"/>
      <c r="M37" s="25"/>
      <c r="N37" s="26"/>
      <c r="O37" s="27"/>
      <c r="P37" s="37"/>
      <c r="Q37" s="29"/>
      <c r="R37" s="30"/>
      <c r="S37" s="24"/>
      <c r="T37" s="22"/>
      <c r="U37" s="30"/>
      <c r="V37" s="30"/>
      <c r="W37" s="22"/>
      <c r="X37" s="30"/>
      <c r="Y37" s="30"/>
      <c r="Z37" s="30"/>
      <c r="AA37" s="24"/>
      <c r="AB37" s="30"/>
      <c r="AC37" s="24"/>
      <c r="AD37" s="22"/>
      <c r="AE37" s="22"/>
      <c r="AF37" s="30"/>
      <c r="AG37" s="30"/>
      <c r="AH37" s="30"/>
      <c r="AI37" s="30"/>
      <c r="AJ37" s="31">
        <v>635</v>
      </c>
    </row>
    <row r="38" spans="1:36" x14ac:dyDescent="0.25">
      <c r="A38" s="20" t="str">
        <f t="shared" si="0"/>
        <v>H400x200x9x16</v>
      </c>
      <c r="B38" s="60" t="s">
        <v>54</v>
      </c>
      <c r="C38" s="61">
        <v>2316.395</v>
      </c>
      <c r="D38" s="61">
        <v>469.45664739884393</v>
      </c>
      <c r="E38" s="61">
        <v>869.36416184971097</v>
      </c>
      <c r="F38" s="62">
        <v>75.2</v>
      </c>
      <c r="G38" s="62">
        <v>360.37344000000002</v>
      </c>
      <c r="H38" s="21"/>
      <c r="I38" s="22"/>
      <c r="J38" s="23"/>
      <c r="K38" s="22"/>
      <c r="L38" s="24"/>
      <c r="M38" s="25"/>
      <c r="N38" s="26"/>
      <c r="O38" s="27"/>
      <c r="P38" s="37"/>
      <c r="Q38" s="29"/>
      <c r="R38" s="30"/>
      <c r="S38" s="24"/>
      <c r="T38" s="22"/>
      <c r="U38" s="30"/>
      <c r="V38" s="30"/>
      <c r="W38" s="22"/>
      <c r="X38" s="30"/>
      <c r="Y38" s="30"/>
      <c r="Z38" s="30"/>
      <c r="AA38" s="24"/>
      <c r="AB38" s="30"/>
      <c r="AC38" s="24"/>
      <c r="AD38" s="22"/>
      <c r="AE38" s="22"/>
      <c r="AF38" s="30"/>
      <c r="AG38" s="30"/>
      <c r="AH38" s="30"/>
      <c r="AI38" s="30"/>
      <c r="AJ38" s="31">
        <v>591</v>
      </c>
    </row>
    <row r="39" spans="1:36" x14ac:dyDescent="0.25">
      <c r="A39" s="20" t="str">
        <f t="shared" si="0"/>
        <v>H400x200x9x19</v>
      </c>
      <c r="B39" s="60" t="s">
        <v>153</v>
      </c>
      <c r="C39" s="61">
        <v>2585</v>
      </c>
      <c r="D39" s="61">
        <v>465.78901734104051</v>
      </c>
      <c r="E39" s="61">
        <v>1032.3699421965318</v>
      </c>
      <c r="F39" s="62">
        <v>89.3</v>
      </c>
      <c r="G39" s="62">
        <v>409.522515</v>
      </c>
      <c r="H39" s="21"/>
      <c r="I39" s="22"/>
      <c r="J39" s="23"/>
      <c r="K39" s="22"/>
      <c r="L39" s="24"/>
      <c r="M39" s="25"/>
      <c r="N39" s="26"/>
      <c r="O39" s="27"/>
      <c r="P39" s="37"/>
      <c r="Q39" s="29"/>
      <c r="R39" s="30"/>
      <c r="S39" s="24"/>
      <c r="T39" s="22"/>
      <c r="U39" s="30"/>
      <c r="V39" s="30"/>
      <c r="W39" s="22"/>
      <c r="X39" s="30"/>
      <c r="Y39" s="30"/>
      <c r="Z39" s="30"/>
      <c r="AA39" s="24"/>
      <c r="AB39" s="30"/>
      <c r="AC39" s="24"/>
      <c r="AD39" s="22"/>
      <c r="AE39" s="22"/>
      <c r="AF39" s="30"/>
      <c r="AG39" s="30"/>
      <c r="AH39" s="30"/>
      <c r="AI39" s="30"/>
      <c r="AJ39" s="31">
        <v>543</v>
      </c>
    </row>
    <row r="40" spans="1:36" x14ac:dyDescent="0.25">
      <c r="A40" s="20" t="str">
        <f t="shared" si="0"/>
        <v>H400x200x9x22</v>
      </c>
      <c r="B40" s="60" t="s">
        <v>154</v>
      </c>
      <c r="C40" s="61">
        <v>2855.25</v>
      </c>
      <c r="D40" s="61">
        <v>462.12138728323703</v>
      </c>
      <c r="E40" s="61">
        <v>1195.3757225433526</v>
      </c>
      <c r="F40" s="62">
        <v>103.4</v>
      </c>
      <c r="G40" s="62">
        <v>457.86365999999998</v>
      </c>
      <c r="H40" s="21"/>
      <c r="I40" s="22"/>
      <c r="J40" s="23"/>
      <c r="K40" s="22"/>
      <c r="L40" s="24"/>
      <c r="M40" s="25"/>
      <c r="N40" s="26"/>
      <c r="O40" s="32"/>
      <c r="P40" s="37"/>
      <c r="Q40" s="29"/>
      <c r="R40" s="30"/>
      <c r="S40" s="24"/>
      <c r="T40" s="22"/>
      <c r="U40" s="30"/>
      <c r="V40" s="30"/>
      <c r="W40" s="22"/>
      <c r="X40" s="30"/>
      <c r="Y40" s="30"/>
      <c r="Z40" s="30"/>
      <c r="AA40" s="24"/>
      <c r="AB40" s="30"/>
      <c r="AC40" s="24"/>
      <c r="AD40" s="22"/>
      <c r="AE40" s="22"/>
      <c r="AF40" s="30"/>
      <c r="AG40" s="30"/>
      <c r="AH40" s="30"/>
      <c r="AI40" s="30"/>
      <c r="AJ40" s="31">
        <v>509</v>
      </c>
    </row>
    <row r="41" spans="1:36" x14ac:dyDescent="0.25">
      <c r="A41" s="20" t="str">
        <f t="shared" si="0"/>
        <v>H400x200x12x22</v>
      </c>
      <c r="B41" s="60" t="s">
        <v>78</v>
      </c>
      <c r="C41" s="61">
        <v>3106.6999999999994</v>
      </c>
      <c r="D41" s="61">
        <v>616.16184971098266</v>
      </c>
      <c r="E41" s="61">
        <v>1195.3757225433526</v>
      </c>
      <c r="F41" s="62">
        <v>103.4</v>
      </c>
      <c r="G41" s="62">
        <v>480.20087999999998</v>
      </c>
      <c r="H41" s="21"/>
      <c r="I41" s="22"/>
      <c r="J41" s="23"/>
      <c r="K41" s="22"/>
      <c r="L41" s="24"/>
      <c r="M41" s="25"/>
      <c r="N41" s="26"/>
      <c r="O41" s="27"/>
      <c r="P41" s="37"/>
      <c r="Q41" s="29"/>
      <c r="R41" s="30"/>
      <c r="S41" s="24"/>
      <c r="T41" s="22"/>
      <c r="U41" s="30"/>
      <c r="V41" s="30"/>
      <c r="W41" s="22"/>
      <c r="X41" s="30"/>
      <c r="Y41" s="30"/>
      <c r="Z41" s="30"/>
      <c r="AA41" s="24"/>
      <c r="AB41" s="30"/>
      <c r="AC41" s="24"/>
      <c r="AD41" s="22"/>
      <c r="AE41" s="22"/>
      <c r="AF41" s="30"/>
      <c r="AG41" s="30"/>
      <c r="AH41" s="30"/>
      <c r="AI41" s="30"/>
      <c r="AJ41" s="31">
        <v>476</v>
      </c>
    </row>
    <row r="42" spans="1:36" x14ac:dyDescent="0.25">
      <c r="A42" s="20" t="str">
        <f t="shared" si="0"/>
        <v>H400x400x13x21</v>
      </c>
      <c r="B42" s="60" t="s">
        <v>87</v>
      </c>
      <c r="C42" s="61">
        <v>5139.45</v>
      </c>
      <c r="D42" s="61">
        <v>669.27456647398844</v>
      </c>
      <c r="E42" s="61">
        <v>2282.080924855491</v>
      </c>
      <c r="F42" s="62">
        <v>394.8</v>
      </c>
      <c r="G42" s="62">
        <v>846.03125499999999</v>
      </c>
      <c r="H42" s="21"/>
      <c r="I42" s="22"/>
      <c r="J42" s="23"/>
      <c r="K42" s="22"/>
      <c r="L42" s="24"/>
      <c r="M42" s="25"/>
      <c r="N42" s="26"/>
      <c r="O42" s="27"/>
      <c r="P42" s="37"/>
      <c r="Q42" s="29"/>
      <c r="R42" s="30"/>
      <c r="S42" s="24"/>
      <c r="T42" s="22"/>
      <c r="U42" s="30"/>
      <c r="V42" s="30"/>
      <c r="W42" s="22"/>
      <c r="X42" s="30"/>
      <c r="Y42" s="30"/>
      <c r="Z42" s="22"/>
      <c r="AA42" s="24"/>
      <c r="AB42" s="30"/>
      <c r="AC42" s="24"/>
      <c r="AD42" s="22"/>
      <c r="AE42" s="22"/>
      <c r="AF42" s="30"/>
      <c r="AG42" s="30"/>
      <c r="AH42" s="30"/>
      <c r="AI42" s="30"/>
      <c r="AJ42" s="31">
        <v>516</v>
      </c>
    </row>
    <row r="43" spans="1:36" x14ac:dyDescent="0.25">
      <c r="A43" s="20" t="str">
        <f t="shared" si="0"/>
        <v>H400x408x21x21</v>
      </c>
      <c r="B43" s="60" t="s">
        <v>155</v>
      </c>
      <c r="C43" s="61">
        <v>5891.45</v>
      </c>
      <c r="D43" s="61">
        <v>1081.1358381502891</v>
      </c>
      <c r="E43" s="61">
        <v>2327.722543352601</v>
      </c>
      <c r="F43" s="62">
        <v>410.74991999999997</v>
      </c>
      <c r="G43" s="62">
        <v>921.23125500000003</v>
      </c>
      <c r="H43" s="21"/>
      <c r="I43" s="22"/>
      <c r="J43" s="23"/>
      <c r="K43" s="22"/>
      <c r="L43" s="24"/>
      <c r="M43" s="25"/>
      <c r="N43" s="26"/>
      <c r="O43" s="27"/>
      <c r="P43" s="37"/>
      <c r="Q43" s="29"/>
      <c r="R43" s="30"/>
      <c r="S43" s="24"/>
      <c r="T43" s="22"/>
      <c r="U43" s="30"/>
      <c r="V43" s="30"/>
      <c r="W43" s="22"/>
      <c r="X43" s="30"/>
      <c r="Y43" s="30"/>
      <c r="Z43" s="22"/>
      <c r="AA43" s="24"/>
      <c r="AB43" s="30"/>
      <c r="AC43" s="24"/>
      <c r="AD43" s="22"/>
      <c r="AE43" s="22"/>
      <c r="AF43" s="30"/>
      <c r="AG43" s="30"/>
      <c r="AH43" s="30"/>
      <c r="AI43" s="30"/>
      <c r="AJ43" s="31">
        <v>464</v>
      </c>
    </row>
    <row r="44" spans="1:36" x14ac:dyDescent="0.25">
      <c r="A44" s="20" t="str">
        <f t="shared" si="0"/>
        <v>H414x405x18x28</v>
      </c>
      <c r="B44" s="60" t="s">
        <v>156</v>
      </c>
      <c r="C44" s="61">
        <v>6941.8999999999987</v>
      </c>
      <c r="D44" s="61">
        <v>943.80346820809245</v>
      </c>
      <c r="E44" s="61">
        <v>3080.8092485549132</v>
      </c>
      <c r="F44" s="62">
        <v>539.64224999999999</v>
      </c>
      <c r="G44" s="62">
        <v>1164.1848300000001</v>
      </c>
      <c r="H44" s="21"/>
      <c r="I44" s="22"/>
      <c r="J44" s="23"/>
      <c r="K44" s="22"/>
      <c r="L44" s="24"/>
      <c r="M44" s="25"/>
      <c r="N44" s="26"/>
      <c r="O44" s="27"/>
      <c r="P44" s="37"/>
      <c r="Q44" s="29"/>
      <c r="R44" s="30"/>
      <c r="S44" s="24"/>
      <c r="T44" s="22"/>
      <c r="U44" s="30"/>
      <c r="V44" s="30"/>
      <c r="W44" s="22"/>
      <c r="X44" s="30"/>
      <c r="Y44" s="30"/>
      <c r="Z44" s="22"/>
      <c r="AA44" s="24"/>
      <c r="AB44" s="30"/>
      <c r="AC44" s="24"/>
      <c r="AD44" s="22"/>
      <c r="AE44" s="22"/>
      <c r="AF44" s="30"/>
      <c r="AG44" s="30"/>
      <c r="AH44" s="30"/>
      <c r="AI44" s="30"/>
      <c r="AJ44" s="31">
        <v>412</v>
      </c>
    </row>
    <row r="45" spans="1:36" x14ac:dyDescent="0.25">
      <c r="A45" s="20" t="str">
        <f t="shared" si="0"/>
        <v>H428x407x20x35</v>
      </c>
      <c r="B45" s="60" t="s">
        <v>157</v>
      </c>
      <c r="C45" s="61">
        <v>8476.4500000000007</v>
      </c>
      <c r="D45" s="61">
        <v>1067.6878612716764</v>
      </c>
      <c r="E45" s="61">
        <v>3870.0289017341038</v>
      </c>
      <c r="F45" s="62">
        <v>681.23151250000001</v>
      </c>
      <c r="G45" s="62">
        <v>1466.1896750000001</v>
      </c>
      <c r="H45" s="21"/>
      <c r="I45" s="22"/>
      <c r="J45" s="23"/>
      <c r="K45" s="22"/>
      <c r="L45" s="24"/>
      <c r="M45" s="25"/>
      <c r="N45" s="26"/>
      <c r="O45" s="32"/>
      <c r="P45" s="37"/>
      <c r="Q45" s="29"/>
      <c r="R45" s="30"/>
      <c r="S45" s="24"/>
      <c r="T45" s="22"/>
      <c r="U45" s="30"/>
      <c r="V45" s="30"/>
      <c r="W45" s="22"/>
      <c r="X45" s="30"/>
      <c r="Y45" s="30"/>
      <c r="Z45" s="22"/>
      <c r="AA45" s="24"/>
      <c r="AB45" s="22"/>
      <c r="AC45" s="24"/>
      <c r="AD45" s="22"/>
      <c r="AE45" s="22"/>
      <c r="AF45" s="30"/>
      <c r="AG45" s="30"/>
      <c r="AH45" s="30"/>
      <c r="AI45" s="30"/>
      <c r="AJ45" s="31">
        <v>379</v>
      </c>
    </row>
    <row r="46" spans="1:36" x14ac:dyDescent="0.25">
      <c r="A46" s="20" t="str">
        <f t="shared" si="0"/>
        <v>H440x300x11x18</v>
      </c>
      <c r="B46" s="60" t="s">
        <v>47</v>
      </c>
      <c r="C46" s="61">
        <v>3616.65</v>
      </c>
      <c r="D46" s="61">
        <v>630.56069364161851</v>
      </c>
      <c r="E46" s="61">
        <v>1467.0520231213873</v>
      </c>
      <c r="F46" s="62">
        <v>190.35</v>
      </c>
      <c r="G46" s="62">
        <v>640.99633999999992</v>
      </c>
      <c r="H46" s="21"/>
      <c r="I46" s="22"/>
      <c r="J46" s="23"/>
      <c r="K46" s="22"/>
      <c r="L46" s="24"/>
      <c r="M46" s="25"/>
      <c r="N46" s="26"/>
      <c r="O46" s="27"/>
      <c r="P46" s="37"/>
      <c r="Q46" s="29"/>
      <c r="R46" s="30"/>
      <c r="S46" s="24"/>
      <c r="T46" s="22"/>
      <c r="U46" s="30"/>
      <c r="V46" s="30"/>
      <c r="W46" s="22"/>
      <c r="X46" s="30"/>
      <c r="Y46" s="30"/>
      <c r="Z46" s="22"/>
      <c r="AA46" s="24"/>
      <c r="AB46" s="22"/>
      <c r="AC46" s="24"/>
      <c r="AD46" s="22"/>
      <c r="AE46" s="22"/>
      <c r="AF46" s="30"/>
      <c r="AG46" s="30"/>
      <c r="AH46" s="30"/>
      <c r="AI46" s="30"/>
      <c r="AJ46" s="31">
        <v>355</v>
      </c>
    </row>
    <row r="47" spans="1:36" x14ac:dyDescent="0.25">
      <c r="A47" s="20" t="str">
        <f t="shared" si="0"/>
        <v>H446x199x8x12</v>
      </c>
      <c r="B47" s="60" t="s">
        <v>158</v>
      </c>
      <c r="C47" s="61">
        <v>1949.7950000000001</v>
      </c>
      <c r="D47" s="61">
        <v>471.63005780346822</v>
      </c>
      <c r="E47" s="61">
        <v>648.76300578034682</v>
      </c>
      <c r="F47" s="62">
        <v>55.837409999999998</v>
      </c>
      <c r="G47" s="62">
        <v>327.2516</v>
      </c>
      <c r="H47" s="21"/>
      <c r="I47" s="22"/>
      <c r="J47" s="23"/>
      <c r="K47" s="22"/>
      <c r="L47" s="24"/>
      <c r="M47" s="25"/>
      <c r="N47" s="26"/>
      <c r="O47" s="32"/>
      <c r="P47" s="37"/>
      <c r="Q47" s="29"/>
      <c r="R47" s="30"/>
      <c r="S47" s="24"/>
      <c r="T47" s="22"/>
      <c r="U47" s="30"/>
      <c r="V47" s="30"/>
      <c r="W47" s="22"/>
      <c r="X47" s="30"/>
      <c r="Y47" s="30"/>
      <c r="Z47" s="22"/>
      <c r="AA47" s="24"/>
      <c r="AB47" s="22"/>
      <c r="AC47" s="24"/>
      <c r="AD47" s="22"/>
      <c r="AE47" s="22"/>
      <c r="AF47" s="30"/>
      <c r="AG47" s="30"/>
      <c r="AH47" s="30"/>
      <c r="AI47" s="30"/>
      <c r="AJ47" s="31">
        <v>330</v>
      </c>
    </row>
    <row r="48" spans="1:36" x14ac:dyDescent="0.25">
      <c r="A48" s="20" t="str">
        <f t="shared" si="0"/>
        <v>H450x200x9x12</v>
      </c>
      <c r="B48" s="60" t="s">
        <v>159</v>
      </c>
      <c r="C48" s="61">
        <v>2063.0650000000001</v>
      </c>
      <c r="D48" s="61">
        <v>535.47398843930637</v>
      </c>
      <c r="E48" s="61">
        <v>652.02312138728325</v>
      </c>
      <c r="F48" s="62">
        <v>56.4</v>
      </c>
      <c r="G48" s="62">
        <v>342.987435</v>
      </c>
      <c r="H48" s="21"/>
      <c r="I48" s="22"/>
      <c r="J48" s="23"/>
      <c r="K48" s="22"/>
      <c r="L48" s="24"/>
      <c r="M48" s="25"/>
      <c r="N48" s="26"/>
      <c r="O48" s="27"/>
      <c r="P48" s="37"/>
      <c r="Q48" s="29"/>
      <c r="R48" s="30"/>
      <c r="S48" s="24"/>
      <c r="T48" s="22"/>
      <c r="U48" s="30"/>
      <c r="V48" s="30"/>
      <c r="W48" s="22"/>
      <c r="X48" s="30"/>
      <c r="Y48" s="30"/>
      <c r="Z48" s="22"/>
      <c r="AA48" s="24"/>
      <c r="AB48" s="22"/>
      <c r="AC48" s="24"/>
      <c r="AD48" s="22"/>
      <c r="AE48" s="22"/>
      <c r="AF48" s="30"/>
      <c r="AG48" s="30"/>
      <c r="AH48" s="30"/>
      <c r="AI48" s="30"/>
      <c r="AJ48" s="31">
        <v>308</v>
      </c>
    </row>
    <row r="49" spans="1:36" x14ac:dyDescent="0.25">
      <c r="A49" s="20" t="str">
        <f t="shared" si="0"/>
        <v>H450x200x9x14</v>
      </c>
      <c r="B49" s="60" t="s">
        <v>160</v>
      </c>
      <c r="C49" s="61">
        <v>2242.605</v>
      </c>
      <c r="D49" s="61">
        <v>533.02890173410401</v>
      </c>
      <c r="E49" s="61">
        <v>760.69364161849705</v>
      </c>
      <c r="F49" s="62">
        <v>65.8</v>
      </c>
      <c r="G49" s="62">
        <v>381.049915</v>
      </c>
      <c r="H49" s="21"/>
      <c r="I49" s="22"/>
      <c r="J49" s="23"/>
      <c r="K49" s="22"/>
      <c r="L49" s="23"/>
      <c r="M49" s="25"/>
      <c r="N49" s="26"/>
      <c r="O49" s="32"/>
      <c r="P49" s="37"/>
      <c r="Q49" s="29"/>
      <c r="R49" s="30"/>
      <c r="S49" s="24"/>
      <c r="T49" s="22"/>
      <c r="U49" s="30"/>
      <c r="V49" s="30"/>
      <c r="W49" s="22"/>
      <c r="X49" s="30"/>
      <c r="Y49" s="30"/>
      <c r="Z49" s="22"/>
      <c r="AA49" s="24"/>
      <c r="AB49" s="22"/>
      <c r="AC49" s="24"/>
      <c r="AD49" s="22"/>
      <c r="AE49" s="22"/>
      <c r="AF49" s="30"/>
      <c r="AG49" s="30"/>
      <c r="AH49" s="30"/>
      <c r="AI49" s="22"/>
      <c r="AJ49" s="31">
        <v>287</v>
      </c>
    </row>
    <row r="50" spans="1:36" x14ac:dyDescent="0.25">
      <c r="A50" s="20" t="str">
        <f t="shared" si="0"/>
        <v>H450x200x9x16</v>
      </c>
      <c r="B50" s="60" t="s">
        <v>55</v>
      </c>
      <c r="C50" s="61">
        <v>2422.85</v>
      </c>
      <c r="D50" s="61">
        <v>530.58381502890177</v>
      </c>
      <c r="E50" s="61">
        <v>869.36416184971097</v>
      </c>
      <c r="F50" s="62">
        <v>75.2</v>
      </c>
      <c r="G50" s="62">
        <v>418.75331499999999</v>
      </c>
      <c r="H50" s="21"/>
      <c r="I50" s="22"/>
      <c r="J50" s="23"/>
      <c r="K50" s="22"/>
      <c r="L50" s="23"/>
      <c r="M50" s="25"/>
      <c r="N50" s="26"/>
      <c r="O50" s="35"/>
      <c r="P50" s="37"/>
      <c r="Q50" s="29"/>
      <c r="R50" s="30"/>
      <c r="S50" s="24"/>
      <c r="T50" s="22"/>
      <c r="U50" s="30"/>
      <c r="V50" s="30"/>
      <c r="W50" s="22"/>
      <c r="X50" s="30"/>
      <c r="Y50" s="30"/>
      <c r="Z50" s="22"/>
      <c r="AA50" s="24"/>
      <c r="AB50" s="22"/>
      <c r="AC50" s="24"/>
      <c r="AD50" s="22"/>
      <c r="AE50" s="24"/>
      <c r="AF50" s="30"/>
      <c r="AG50" s="30"/>
      <c r="AH50" s="30"/>
      <c r="AI50" s="22"/>
      <c r="AJ50" s="31">
        <v>251</v>
      </c>
    </row>
    <row r="51" spans="1:36" x14ac:dyDescent="0.25">
      <c r="A51" s="20" t="str">
        <f t="shared" si="0"/>
        <v>H450x200x9x19</v>
      </c>
      <c r="B51" s="60" t="s">
        <v>161</v>
      </c>
      <c r="C51" s="61">
        <v>2690.75</v>
      </c>
      <c r="D51" s="61">
        <v>526.91618497109835</v>
      </c>
      <c r="E51" s="61">
        <v>1032.3699421965318</v>
      </c>
      <c r="F51" s="62">
        <v>89.3</v>
      </c>
      <c r="G51" s="62">
        <v>474.63514000000004</v>
      </c>
      <c r="H51" s="33"/>
      <c r="I51" s="22"/>
      <c r="J51" s="24"/>
      <c r="K51" s="22"/>
      <c r="L51" s="24"/>
      <c r="M51" s="25"/>
      <c r="N51" s="26"/>
      <c r="O51" s="32"/>
      <c r="P51" s="34"/>
      <c r="Q51" s="29"/>
      <c r="R51" s="30"/>
      <c r="S51" s="24"/>
      <c r="T51" s="22"/>
      <c r="U51" s="30"/>
      <c r="V51" s="30"/>
      <c r="W51" s="22"/>
      <c r="X51" s="30"/>
      <c r="Y51" s="30"/>
      <c r="Z51" s="30"/>
      <c r="AA51" s="24"/>
      <c r="AB51" s="30"/>
      <c r="AC51" s="24"/>
      <c r="AD51" s="22"/>
      <c r="AE51" s="30"/>
      <c r="AF51" s="30"/>
      <c r="AG51" s="30"/>
      <c r="AH51" s="30"/>
      <c r="AI51" s="30"/>
      <c r="AJ51" s="31">
        <v>778</v>
      </c>
    </row>
    <row r="52" spans="1:36" x14ac:dyDescent="0.25">
      <c r="A52" s="20" t="str">
        <f t="shared" si="0"/>
        <v>H450x200x9x22</v>
      </c>
      <c r="B52" s="60" t="s">
        <v>162</v>
      </c>
      <c r="C52" s="61">
        <v>2961</v>
      </c>
      <c r="D52" s="61">
        <v>523.24855491329481</v>
      </c>
      <c r="E52" s="61">
        <v>1195.3757225433526</v>
      </c>
      <c r="F52" s="62">
        <v>103.4</v>
      </c>
      <c r="G52" s="62">
        <v>529.70903500000009</v>
      </c>
      <c r="H52" s="33"/>
      <c r="I52" s="22"/>
      <c r="J52" s="24"/>
      <c r="K52" s="22"/>
      <c r="L52" s="24"/>
      <c r="M52" s="25"/>
      <c r="N52" s="26"/>
      <c r="O52" s="27"/>
      <c r="P52" s="34"/>
      <c r="Q52" s="29"/>
      <c r="R52" s="30"/>
      <c r="S52" s="24"/>
      <c r="T52" s="22"/>
      <c r="U52" s="30"/>
      <c r="V52" s="30"/>
      <c r="W52" s="22"/>
      <c r="X52" s="30"/>
      <c r="Y52" s="30"/>
      <c r="Z52" s="30"/>
      <c r="AA52" s="24"/>
      <c r="AB52" s="30"/>
      <c r="AC52" s="24"/>
      <c r="AD52" s="22"/>
      <c r="AE52" s="30"/>
      <c r="AF52" s="30"/>
      <c r="AG52" s="30"/>
      <c r="AH52" s="30"/>
      <c r="AI52" s="30"/>
      <c r="AJ52" s="31">
        <v>707</v>
      </c>
    </row>
    <row r="53" spans="1:36" x14ac:dyDescent="0.25">
      <c r="A53" s="20" t="str">
        <f t="shared" si="0"/>
        <v>H450x200x12x19</v>
      </c>
      <c r="B53" s="60" t="s">
        <v>163</v>
      </c>
      <c r="C53" s="61">
        <v>2982.15</v>
      </c>
      <c r="D53" s="61">
        <v>702.55491329479764</v>
      </c>
      <c r="E53" s="61">
        <v>1032.3699421965318</v>
      </c>
      <c r="F53" s="62">
        <v>89.3</v>
      </c>
      <c r="G53" s="62">
        <v>504.55252000000002</v>
      </c>
      <c r="H53" s="21"/>
      <c r="I53" s="22"/>
      <c r="J53" s="24"/>
      <c r="K53" s="22"/>
      <c r="L53" s="24"/>
      <c r="M53" s="25"/>
      <c r="N53" s="26"/>
      <c r="O53" s="37"/>
      <c r="P53" s="34"/>
      <c r="Q53" s="29"/>
      <c r="R53" s="30"/>
      <c r="S53" s="24"/>
      <c r="T53" s="22"/>
      <c r="U53" s="30"/>
      <c r="V53" s="30"/>
      <c r="W53" s="22"/>
      <c r="X53" s="30"/>
      <c r="Y53" s="30"/>
      <c r="Z53" s="30"/>
      <c r="AA53" s="24"/>
      <c r="AB53" s="30"/>
      <c r="AC53" s="24"/>
      <c r="AD53" s="22"/>
      <c r="AE53" s="22"/>
      <c r="AF53" s="30"/>
      <c r="AG53" s="30"/>
      <c r="AH53" s="30"/>
      <c r="AI53" s="30"/>
      <c r="AJ53" s="31">
        <v>632</v>
      </c>
    </row>
    <row r="54" spans="1:36" x14ac:dyDescent="0.25">
      <c r="A54" s="20" t="str">
        <f t="shared" si="0"/>
        <v>H450x200x12x22</v>
      </c>
      <c r="B54" s="60" t="s">
        <v>164</v>
      </c>
      <c r="C54" s="61">
        <v>3247.6999999999994</v>
      </c>
      <c r="D54" s="61">
        <v>697.66473988439304</v>
      </c>
      <c r="E54" s="61">
        <v>1195.3757225433526</v>
      </c>
      <c r="F54" s="62">
        <v>103.4</v>
      </c>
      <c r="G54" s="62">
        <v>558.76138000000003</v>
      </c>
      <c r="H54" s="21"/>
      <c r="I54" s="22"/>
      <c r="J54" s="23"/>
      <c r="K54" s="22"/>
      <c r="L54" s="24"/>
      <c r="M54" s="25"/>
      <c r="N54" s="26"/>
      <c r="O54" s="27"/>
      <c r="P54" s="34"/>
      <c r="Q54" s="29"/>
      <c r="R54" s="30"/>
      <c r="S54" s="24"/>
      <c r="T54" s="22"/>
      <c r="U54" s="30"/>
      <c r="V54" s="30"/>
      <c r="W54" s="22"/>
      <c r="X54" s="30"/>
      <c r="Y54" s="30"/>
      <c r="Z54" s="30"/>
      <c r="AA54" s="24"/>
      <c r="AB54" s="30"/>
      <c r="AC54" s="24"/>
      <c r="AD54" s="22"/>
      <c r="AE54" s="22"/>
      <c r="AF54" s="30"/>
      <c r="AG54" s="30"/>
      <c r="AH54" s="30"/>
      <c r="AI54" s="30"/>
      <c r="AJ54" s="31">
        <v>573</v>
      </c>
    </row>
    <row r="55" spans="1:36" x14ac:dyDescent="0.25">
      <c r="A55" s="20" t="str">
        <f t="shared" si="0"/>
        <v>H450x200x12x25</v>
      </c>
      <c r="B55" s="60" t="s">
        <v>165</v>
      </c>
      <c r="C55" s="61">
        <v>3513.25</v>
      </c>
      <c r="D55" s="61">
        <v>692.77456647398844</v>
      </c>
      <c r="E55" s="61">
        <v>1358.3815028901734</v>
      </c>
      <c r="F55" s="62">
        <v>117.5</v>
      </c>
      <c r="G55" s="62">
        <v>612.17499999999995</v>
      </c>
      <c r="H55" s="21"/>
      <c r="I55" s="22"/>
      <c r="J55" s="23"/>
      <c r="K55" s="22"/>
      <c r="L55" s="24"/>
      <c r="M55" s="25"/>
      <c r="N55" s="26"/>
      <c r="O55" s="27"/>
      <c r="P55" s="34"/>
      <c r="Q55" s="29"/>
      <c r="R55" s="30"/>
      <c r="S55" s="24"/>
      <c r="T55" s="22"/>
      <c r="U55" s="30"/>
      <c r="V55" s="30"/>
      <c r="W55" s="22"/>
      <c r="X55" s="30"/>
      <c r="Y55" s="30"/>
      <c r="Z55" s="30"/>
      <c r="AA55" s="24"/>
      <c r="AB55" s="30"/>
      <c r="AC55" s="24"/>
      <c r="AD55" s="22"/>
      <c r="AE55" s="22"/>
      <c r="AF55" s="30"/>
      <c r="AG55" s="30"/>
      <c r="AH55" s="30"/>
      <c r="AI55" s="30"/>
      <c r="AJ55" s="31">
        <v>515</v>
      </c>
    </row>
    <row r="56" spans="1:36" x14ac:dyDescent="0.25">
      <c r="A56" s="20" t="str">
        <f t="shared" si="0"/>
        <v>H450x250x9x16</v>
      </c>
      <c r="B56" s="60" t="s">
        <v>166</v>
      </c>
      <c r="C56" s="61">
        <v>2798.85</v>
      </c>
      <c r="D56" s="61">
        <v>530.58381502890177</v>
      </c>
      <c r="E56" s="61">
        <v>1086.7052023121387</v>
      </c>
      <c r="F56" s="62">
        <v>117.5</v>
      </c>
      <c r="G56" s="62">
        <v>500.34531500000003</v>
      </c>
      <c r="H56" s="21"/>
      <c r="I56" s="22"/>
      <c r="J56" s="23"/>
      <c r="K56" s="22"/>
      <c r="L56" s="24"/>
      <c r="M56" s="25"/>
      <c r="N56" s="26"/>
      <c r="O56" s="37"/>
      <c r="P56" s="34"/>
      <c r="Q56" s="29"/>
      <c r="R56" s="30"/>
      <c r="S56" s="24"/>
      <c r="T56" s="22"/>
      <c r="U56" s="30"/>
      <c r="V56" s="30"/>
      <c r="W56" s="22"/>
      <c r="X56" s="30"/>
      <c r="Y56" s="30"/>
      <c r="Z56" s="30"/>
      <c r="AA56" s="24"/>
      <c r="AB56" s="30"/>
      <c r="AC56" s="24"/>
      <c r="AD56" s="22"/>
      <c r="AE56" s="22"/>
      <c r="AF56" s="30"/>
      <c r="AG56" s="30"/>
      <c r="AH56" s="30"/>
      <c r="AI56" s="30"/>
      <c r="AJ56" s="31">
        <v>467</v>
      </c>
    </row>
    <row r="57" spans="1:36" x14ac:dyDescent="0.25">
      <c r="A57" s="20" t="str">
        <f t="shared" si="0"/>
        <v>H450x250x9x19</v>
      </c>
      <c r="B57" s="60" t="s">
        <v>167</v>
      </c>
      <c r="C57" s="61">
        <v>3137.25</v>
      </c>
      <c r="D57" s="61">
        <v>526.91618497109835</v>
      </c>
      <c r="E57" s="61">
        <v>1290.4624277456646</v>
      </c>
      <c r="F57" s="62">
        <v>139.53125</v>
      </c>
      <c r="G57" s="62">
        <v>570.85589000000004</v>
      </c>
      <c r="H57" s="21"/>
      <c r="I57" s="22"/>
      <c r="J57" s="23"/>
      <c r="K57" s="22"/>
      <c r="L57" s="24"/>
      <c r="M57" s="25"/>
      <c r="N57" s="26"/>
      <c r="O57" s="27"/>
      <c r="P57" s="34"/>
      <c r="Q57" s="29"/>
      <c r="R57" s="30"/>
      <c r="S57" s="24"/>
      <c r="T57" s="22"/>
      <c r="U57" s="30"/>
      <c r="V57" s="30"/>
      <c r="W57" s="22"/>
      <c r="X57" s="30"/>
      <c r="Y57" s="30"/>
      <c r="Z57" s="30"/>
      <c r="AA57" s="24"/>
      <c r="AB57" s="30"/>
      <c r="AC57" s="24"/>
      <c r="AD57" s="22"/>
      <c r="AE57" s="22"/>
      <c r="AF57" s="30"/>
      <c r="AG57" s="30"/>
      <c r="AH57" s="30"/>
      <c r="AI57" s="30"/>
      <c r="AJ57" s="31">
        <v>423</v>
      </c>
    </row>
    <row r="58" spans="1:36" x14ac:dyDescent="0.25">
      <c r="A58" s="20" t="str">
        <f t="shared" si="0"/>
        <v>H450x250x9x22</v>
      </c>
      <c r="B58" s="60" t="s">
        <v>168</v>
      </c>
      <c r="C58" s="61">
        <v>3478</v>
      </c>
      <c r="D58" s="61">
        <v>523.24855491329481</v>
      </c>
      <c r="E58" s="61">
        <v>1494.2196531791908</v>
      </c>
      <c r="F58" s="62">
        <v>161.5625</v>
      </c>
      <c r="G58" s="62">
        <v>640.34703500000001</v>
      </c>
      <c r="H58" s="21"/>
      <c r="I58" s="22"/>
      <c r="J58" s="23"/>
      <c r="K58" s="22"/>
      <c r="L58" s="24"/>
      <c r="M58" s="25"/>
      <c r="N58" s="26"/>
      <c r="O58" s="27"/>
      <c r="P58" s="34"/>
      <c r="Q58" s="29"/>
      <c r="R58" s="30"/>
      <c r="S58" s="24"/>
      <c r="T58" s="22"/>
      <c r="U58" s="30"/>
      <c r="V58" s="30"/>
      <c r="W58" s="22"/>
      <c r="X58" s="30"/>
      <c r="Y58" s="30"/>
      <c r="Z58" s="22"/>
      <c r="AA58" s="24"/>
      <c r="AB58" s="30"/>
      <c r="AC58" s="24"/>
      <c r="AD58" s="22"/>
      <c r="AE58" s="22"/>
      <c r="AF58" s="30"/>
      <c r="AG58" s="30"/>
      <c r="AH58" s="30"/>
      <c r="AI58" s="30"/>
      <c r="AJ58" s="31">
        <v>382</v>
      </c>
    </row>
    <row r="59" spans="1:36" x14ac:dyDescent="0.25">
      <c r="A59" s="20" t="str">
        <f t="shared" si="0"/>
        <v>H450x250x12x22</v>
      </c>
      <c r="B59" s="60" t="s">
        <v>169</v>
      </c>
      <c r="C59" s="61">
        <v>3764.6999999999994</v>
      </c>
      <c r="D59" s="61">
        <v>697.66473988439304</v>
      </c>
      <c r="E59" s="61">
        <v>1494.2196531791908</v>
      </c>
      <c r="F59" s="62">
        <v>161.5625</v>
      </c>
      <c r="G59" s="62">
        <v>669.39937999999995</v>
      </c>
      <c r="H59" s="21"/>
      <c r="I59" s="22"/>
      <c r="J59" s="23"/>
      <c r="K59" s="22"/>
      <c r="L59" s="24"/>
      <c r="M59" s="25"/>
      <c r="N59" s="26"/>
      <c r="O59" s="27"/>
      <c r="P59" s="34"/>
      <c r="Q59" s="29"/>
      <c r="R59" s="30"/>
      <c r="S59" s="24"/>
      <c r="T59" s="22"/>
      <c r="U59" s="30"/>
      <c r="V59" s="30"/>
      <c r="W59" s="22"/>
      <c r="X59" s="30"/>
      <c r="Y59" s="30"/>
      <c r="Z59" s="22"/>
      <c r="AA59" s="24"/>
      <c r="AB59" s="22"/>
      <c r="AC59" s="24"/>
      <c r="AD59" s="22"/>
      <c r="AE59" s="22"/>
      <c r="AF59" s="30"/>
      <c r="AG59" s="22"/>
      <c r="AH59" s="30"/>
      <c r="AI59" s="30"/>
      <c r="AJ59" s="31">
        <v>311</v>
      </c>
    </row>
    <row r="60" spans="1:36" x14ac:dyDescent="0.25">
      <c r="A60" s="20" t="str">
        <f t="shared" si="0"/>
        <v>H450x250x12x25</v>
      </c>
      <c r="B60" s="60" t="s">
        <v>170</v>
      </c>
      <c r="C60" s="61">
        <v>4100.75</v>
      </c>
      <c r="D60" s="61">
        <v>692.77456647398844</v>
      </c>
      <c r="E60" s="61">
        <v>1697.9768786127167</v>
      </c>
      <c r="F60" s="62">
        <v>183.59375</v>
      </c>
      <c r="G60" s="62">
        <v>737.01874999999995</v>
      </c>
      <c r="H60" s="21"/>
      <c r="I60" s="22"/>
      <c r="J60" s="23"/>
      <c r="K60" s="22"/>
      <c r="L60" s="24"/>
      <c r="M60" s="25"/>
      <c r="N60" s="26"/>
      <c r="O60" s="27"/>
      <c r="P60" s="34"/>
      <c r="Q60" s="29"/>
      <c r="R60" s="30"/>
      <c r="S60" s="24"/>
      <c r="T60" s="22"/>
      <c r="U60" s="30"/>
      <c r="V60" s="30"/>
      <c r="W60" s="22"/>
      <c r="X60" s="30"/>
      <c r="Y60" s="30"/>
      <c r="Z60" s="22"/>
      <c r="AA60" s="24"/>
      <c r="AB60" s="22"/>
      <c r="AC60" s="24"/>
      <c r="AD60" s="22"/>
      <c r="AE60" s="22"/>
      <c r="AF60" s="30"/>
      <c r="AG60" s="22"/>
      <c r="AH60" s="30"/>
      <c r="AI60" s="22"/>
      <c r="AJ60" s="31">
        <v>278</v>
      </c>
    </row>
    <row r="61" spans="1:36" x14ac:dyDescent="0.25">
      <c r="A61" s="20" t="str">
        <f t="shared" si="0"/>
        <v>H450x250x12x28</v>
      </c>
      <c r="B61" s="60" t="s">
        <v>79</v>
      </c>
      <c r="C61" s="61">
        <v>4434.45</v>
      </c>
      <c r="D61" s="61">
        <v>687.88439306358384</v>
      </c>
      <c r="E61" s="61">
        <v>1901.7341040462427</v>
      </c>
      <c r="F61" s="62">
        <v>205.625</v>
      </c>
      <c r="G61" s="62">
        <v>803.63138000000004</v>
      </c>
      <c r="H61" s="21"/>
      <c r="I61" s="22"/>
      <c r="J61" s="23"/>
      <c r="K61" s="22"/>
      <c r="L61" s="23"/>
      <c r="M61" s="25"/>
      <c r="N61" s="26"/>
      <c r="O61" s="27"/>
      <c r="P61" s="34"/>
      <c r="Q61" s="29"/>
      <c r="R61" s="30"/>
      <c r="S61" s="24"/>
      <c r="T61" s="22"/>
      <c r="U61" s="30"/>
      <c r="V61" s="30"/>
      <c r="W61" s="22"/>
      <c r="X61" s="30"/>
      <c r="Y61" s="30"/>
      <c r="Z61" s="22"/>
      <c r="AA61" s="24"/>
      <c r="AB61" s="22"/>
      <c r="AC61" s="24"/>
      <c r="AD61" s="22"/>
      <c r="AE61" s="24"/>
      <c r="AF61" s="30"/>
      <c r="AG61" s="22"/>
      <c r="AH61" s="30"/>
      <c r="AI61" s="22"/>
      <c r="AJ61" s="31">
        <v>253</v>
      </c>
    </row>
    <row r="62" spans="1:36" x14ac:dyDescent="0.25">
      <c r="A62" s="20" t="str">
        <f t="shared" si="0"/>
        <v>H458x417x30x50</v>
      </c>
      <c r="B62" s="60" t="s">
        <v>171</v>
      </c>
      <c r="C62" s="61">
        <v>12422.1</v>
      </c>
      <c r="D62" s="61">
        <v>1662.6589595375722</v>
      </c>
      <c r="E62" s="61">
        <v>5664.4508670520236</v>
      </c>
      <c r="F62" s="62">
        <v>1021.597875</v>
      </c>
      <c r="G62" s="62">
        <v>2224.9870499999997</v>
      </c>
    </row>
    <row r="63" spans="1:36" x14ac:dyDescent="0.25">
      <c r="A63" s="20" t="str">
        <f t="shared" si="0"/>
        <v>H482x300x11x15</v>
      </c>
      <c r="B63" s="60" t="s">
        <v>172</v>
      </c>
      <c r="C63" s="61">
        <v>3318.1999999999994</v>
      </c>
      <c r="D63" s="61">
        <v>697.80057803468208</v>
      </c>
      <c r="E63" s="61">
        <v>1222.5433526011561</v>
      </c>
      <c r="F63" s="62">
        <v>158.625</v>
      </c>
      <c r="G63" s="62">
        <v>625.88396</v>
      </c>
    </row>
    <row r="64" spans="1:36" x14ac:dyDescent="0.25">
      <c r="A64" s="20" t="str">
        <f t="shared" si="0"/>
        <v>H488x300x11x18</v>
      </c>
      <c r="B64" s="60" t="s">
        <v>173</v>
      </c>
      <c r="C64" s="61">
        <v>3741.1999999999994</v>
      </c>
      <c r="D64" s="61">
        <v>702.28323699421969</v>
      </c>
      <c r="E64" s="61">
        <v>1467.0520231213873</v>
      </c>
      <c r="F64" s="62">
        <v>190.35</v>
      </c>
      <c r="G64" s="62">
        <v>728.46145999999999</v>
      </c>
    </row>
    <row r="65" spans="1:7" x14ac:dyDescent="0.25">
      <c r="A65" s="20" t="str">
        <f t="shared" si="0"/>
        <v>H496x199x9x14</v>
      </c>
      <c r="B65" s="60" t="s">
        <v>174</v>
      </c>
      <c r="C65" s="61">
        <v>2333.3150000000001</v>
      </c>
      <c r="D65" s="61">
        <v>589.26589595375719</v>
      </c>
      <c r="E65" s="61">
        <v>756.8901734104046</v>
      </c>
      <c r="F65" s="62">
        <v>65.143645000000006</v>
      </c>
      <c r="G65" s="62">
        <v>431.37915999999996</v>
      </c>
    </row>
    <row r="66" spans="1:7" x14ac:dyDescent="0.25">
      <c r="A66" s="20" t="str">
        <f t="shared" ref="A66:A129" si="1">B66</f>
        <v>H498x432x45x70</v>
      </c>
      <c r="B66" s="60" t="s">
        <v>175</v>
      </c>
      <c r="C66" s="61">
        <v>18097.349999999999</v>
      </c>
      <c r="D66" s="61">
        <v>2616.2427745664741</v>
      </c>
      <c r="E66" s="61">
        <v>8215.4913294797698</v>
      </c>
      <c r="F66" s="62">
        <v>1534.9824000000001</v>
      </c>
      <c r="G66" s="62">
        <v>3380.3727749999998</v>
      </c>
    </row>
    <row r="67" spans="1:7" x14ac:dyDescent="0.25">
      <c r="A67" s="20" t="str">
        <f t="shared" si="1"/>
        <v>H500x200x9x12</v>
      </c>
      <c r="B67" s="60" t="s">
        <v>176</v>
      </c>
      <c r="C67" s="61">
        <v>2168.8150000000001</v>
      </c>
      <c r="D67" s="61">
        <v>596.60115606936415</v>
      </c>
      <c r="E67" s="61">
        <v>652.02312138728325</v>
      </c>
      <c r="F67" s="62">
        <v>56.4</v>
      </c>
      <c r="G67" s="62">
        <v>395.03406000000001</v>
      </c>
    </row>
    <row r="68" spans="1:7" x14ac:dyDescent="0.25">
      <c r="A68" s="20" t="str">
        <f t="shared" si="1"/>
        <v>H500x200x9x16</v>
      </c>
      <c r="B68" s="60" t="s">
        <v>177</v>
      </c>
      <c r="C68" s="61">
        <v>2528.6</v>
      </c>
      <c r="D68" s="61">
        <v>591.71098265895955</v>
      </c>
      <c r="E68" s="61">
        <v>869.36416184971097</v>
      </c>
      <c r="F68" s="62">
        <v>75.2</v>
      </c>
      <c r="G68" s="62">
        <v>479.77694000000002</v>
      </c>
    </row>
    <row r="69" spans="1:7" x14ac:dyDescent="0.25">
      <c r="A69" s="20" t="str">
        <f t="shared" si="1"/>
        <v>H500x200x9x19</v>
      </c>
      <c r="B69" s="60" t="s">
        <v>178</v>
      </c>
      <c r="C69" s="61">
        <v>2796.5</v>
      </c>
      <c r="D69" s="61">
        <v>588.04335260115613</v>
      </c>
      <c r="E69" s="61">
        <v>1032.3699421965318</v>
      </c>
      <c r="F69" s="62">
        <v>89.3</v>
      </c>
      <c r="G69" s="62">
        <v>542.39151500000003</v>
      </c>
    </row>
    <row r="70" spans="1:7" x14ac:dyDescent="0.25">
      <c r="A70" s="20" t="str">
        <f t="shared" si="1"/>
        <v>H500x200x9x22</v>
      </c>
      <c r="B70" s="60" t="s">
        <v>179</v>
      </c>
      <c r="C70" s="61">
        <v>3066.75</v>
      </c>
      <c r="D70" s="61">
        <v>584.37572254335259</v>
      </c>
      <c r="E70" s="61">
        <v>1195.3757225433526</v>
      </c>
      <c r="F70" s="62">
        <v>103.4</v>
      </c>
      <c r="G70" s="62">
        <v>604.19816000000003</v>
      </c>
    </row>
    <row r="71" spans="1:7" x14ac:dyDescent="0.25">
      <c r="A71" s="20" t="str">
        <f t="shared" si="1"/>
        <v>H500x200x10x16</v>
      </c>
      <c r="B71" s="60" t="s">
        <v>56</v>
      </c>
      <c r="C71" s="61">
        <v>2639.05</v>
      </c>
      <c r="D71" s="61">
        <v>657.45664739884387</v>
      </c>
      <c r="E71" s="61">
        <v>869.36416184971097</v>
      </c>
      <c r="F71" s="62">
        <v>75.2</v>
      </c>
      <c r="G71" s="62">
        <v>492.64459999999997</v>
      </c>
    </row>
    <row r="72" spans="1:7" x14ac:dyDescent="0.25">
      <c r="A72" s="20" t="str">
        <f t="shared" si="1"/>
        <v>H500x200x12x19</v>
      </c>
      <c r="B72" s="60" t="s">
        <v>180</v>
      </c>
      <c r="C72" s="61">
        <v>3123.15</v>
      </c>
      <c r="D72" s="61">
        <v>784.05780346820802</v>
      </c>
      <c r="E72" s="61">
        <v>1032.3699421965318</v>
      </c>
      <c r="F72" s="62">
        <v>89.3</v>
      </c>
      <c r="G72" s="62">
        <v>580.01102000000003</v>
      </c>
    </row>
    <row r="73" spans="1:7" x14ac:dyDescent="0.25">
      <c r="A73" s="20" t="str">
        <f t="shared" si="1"/>
        <v>H500x200x12x22</v>
      </c>
      <c r="B73" s="60" t="s">
        <v>181</v>
      </c>
      <c r="C73" s="61">
        <v>3388.6999999999994</v>
      </c>
      <c r="D73" s="61">
        <v>779.16763005780342</v>
      </c>
      <c r="E73" s="61">
        <v>1195.3757225433526</v>
      </c>
      <c r="F73" s="62">
        <v>103.4</v>
      </c>
      <c r="G73" s="62">
        <v>640.84688000000006</v>
      </c>
    </row>
    <row r="74" spans="1:7" x14ac:dyDescent="0.25">
      <c r="A74" s="20" t="str">
        <f t="shared" si="1"/>
        <v>H500x200x12x25</v>
      </c>
      <c r="B74" s="60" t="s">
        <v>182</v>
      </c>
      <c r="C74" s="61">
        <v>3654.25</v>
      </c>
      <c r="D74" s="61">
        <v>774.27745664739894</v>
      </c>
      <c r="E74" s="61">
        <v>1358.3815028901734</v>
      </c>
      <c r="F74" s="62">
        <v>117.5</v>
      </c>
      <c r="G74" s="62">
        <v>700.88750000000005</v>
      </c>
    </row>
    <row r="75" spans="1:7" x14ac:dyDescent="0.25">
      <c r="A75" s="20" t="str">
        <f t="shared" si="1"/>
        <v>H500x250x9x16</v>
      </c>
      <c r="B75" s="60" t="s">
        <v>183</v>
      </c>
      <c r="C75" s="61">
        <v>2904.6</v>
      </c>
      <c r="D75" s="61">
        <v>591.71098265895955</v>
      </c>
      <c r="E75" s="61">
        <v>1086.7052023121387</v>
      </c>
      <c r="F75" s="62">
        <v>117.5</v>
      </c>
      <c r="G75" s="62">
        <v>570.76893999999993</v>
      </c>
    </row>
    <row r="76" spans="1:7" x14ac:dyDescent="0.25">
      <c r="A76" s="20" t="str">
        <f t="shared" si="1"/>
        <v>H500x250x9x19</v>
      </c>
      <c r="B76" s="60" t="s">
        <v>184</v>
      </c>
      <c r="C76" s="61">
        <v>3243</v>
      </c>
      <c r="D76" s="61">
        <v>588.04335260115613</v>
      </c>
      <c r="E76" s="61">
        <v>1290.4624277456646</v>
      </c>
      <c r="F76" s="62">
        <v>139.53125</v>
      </c>
      <c r="G76" s="62">
        <v>649.774765</v>
      </c>
    </row>
    <row r="77" spans="1:7" x14ac:dyDescent="0.25">
      <c r="A77" s="20" t="str">
        <f t="shared" si="1"/>
        <v>H500x250x9x22</v>
      </c>
      <c r="B77" s="60" t="s">
        <v>185</v>
      </c>
      <c r="C77" s="61">
        <v>3583.75</v>
      </c>
      <c r="D77" s="61">
        <v>584.37572254335259</v>
      </c>
      <c r="E77" s="61">
        <v>1494.2196531791908</v>
      </c>
      <c r="F77" s="62">
        <v>161.5625</v>
      </c>
      <c r="G77" s="62">
        <v>727.76116000000002</v>
      </c>
    </row>
    <row r="78" spans="1:7" x14ac:dyDescent="0.25">
      <c r="A78" s="20" t="str">
        <f t="shared" si="1"/>
        <v>H500x250x12x22</v>
      </c>
      <c r="B78" s="60" t="s">
        <v>186</v>
      </c>
      <c r="C78" s="61">
        <v>3905.7</v>
      </c>
      <c r="D78" s="61">
        <v>779.16763005780342</v>
      </c>
      <c r="E78" s="61">
        <v>1494.2196531791908</v>
      </c>
      <c r="F78" s="62">
        <v>161.5625</v>
      </c>
      <c r="G78" s="62">
        <v>764.40988000000004</v>
      </c>
    </row>
    <row r="79" spans="1:7" x14ac:dyDescent="0.25">
      <c r="A79" s="20" t="str">
        <f t="shared" si="1"/>
        <v>H500x250x12x25</v>
      </c>
      <c r="B79" s="60" t="s">
        <v>187</v>
      </c>
      <c r="C79" s="61">
        <v>4241.75</v>
      </c>
      <c r="D79" s="61">
        <v>774.27745664739894</v>
      </c>
      <c r="E79" s="61">
        <v>1697.9768786127167</v>
      </c>
      <c r="F79" s="62">
        <v>183.59375</v>
      </c>
      <c r="G79" s="62">
        <v>840.41875000000005</v>
      </c>
    </row>
    <row r="80" spans="1:7" x14ac:dyDescent="0.25">
      <c r="A80" s="20" t="str">
        <f t="shared" si="1"/>
        <v>H500x250x12x28</v>
      </c>
      <c r="B80" s="60" t="s">
        <v>188</v>
      </c>
      <c r="C80" s="61">
        <v>4575.45</v>
      </c>
      <c r="D80" s="61">
        <v>769.38728323699422</v>
      </c>
      <c r="E80" s="61">
        <v>1901.7341040462427</v>
      </c>
      <c r="F80" s="62">
        <v>205.625</v>
      </c>
      <c r="G80" s="62">
        <v>915.42088000000001</v>
      </c>
    </row>
    <row r="81" spans="1:7" x14ac:dyDescent="0.25">
      <c r="A81" s="20" t="str">
        <f t="shared" si="1"/>
        <v>H500x300x12x16</v>
      </c>
      <c r="B81" s="60" t="s">
        <v>189</v>
      </c>
      <c r="C81" s="61">
        <v>3609.6</v>
      </c>
      <c r="D81" s="61">
        <v>788.94797687861274</v>
      </c>
      <c r="E81" s="61">
        <v>1304.0462427745665</v>
      </c>
      <c r="F81" s="62">
        <v>169.2</v>
      </c>
      <c r="G81" s="62">
        <v>700.36392000000001</v>
      </c>
    </row>
    <row r="82" spans="1:7" x14ac:dyDescent="0.25">
      <c r="A82" s="20" t="str">
        <f t="shared" si="1"/>
        <v>H500x300x12x19</v>
      </c>
      <c r="B82" s="60" t="s">
        <v>190</v>
      </c>
      <c r="C82" s="61">
        <v>4016.15</v>
      </c>
      <c r="D82" s="61">
        <v>784.05780346820802</v>
      </c>
      <c r="E82" s="61">
        <v>1548.5549132947979</v>
      </c>
      <c r="F82" s="62">
        <v>200.92500000000001</v>
      </c>
      <c r="G82" s="62">
        <v>794.77751999999998</v>
      </c>
    </row>
    <row r="83" spans="1:7" x14ac:dyDescent="0.25">
      <c r="A83" s="20" t="str">
        <f t="shared" si="1"/>
        <v>H500x300x12x22</v>
      </c>
      <c r="B83" s="60" t="s">
        <v>191</v>
      </c>
      <c r="C83" s="61">
        <v>4422.7</v>
      </c>
      <c r="D83" s="61">
        <v>779.16763005780342</v>
      </c>
      <c r="E83" s="61">
        <v>1793.0635838150288</v>
      </c>
      <c r="F83" s="62">
        <v>232.65</v>
      </c>
      <c r="G83" s="62">
        <v>887.97288000000003</v>
      </c>
    </row>
    <row r="84" spans="1:7" x14ac:dyDescent="0.25">
      <c r="A84" s="20" t="str">
        <f t="shared" si="1"/>
        <v>H500x300x12x25</v>
      </c>
      <c r="B84" s="60" t="s">
        <v>68</v>
      </c>
      <c r="C84" s="61">
        <v>4829.25</v>
      </c>
      <c r="D84" s="61">
        <v>774.27745664739894</v>
      </c>
      <c r="E84" s="61">
        <v>2037.5722543352601</v>
      </c>
      <c r="F84" s="62">
        <v>264.375</v>
      </c>
      <c r="G84" s="62">
        <v>979.95</v>
      </c>
    </row>
    <row r="85" spans="1:7" x14ac:dyDescent="0.25">
      <c r="A85" s="20" t="str">
        <f t="shared" si="1"/>
        <v>H500x300x16x22</v>
      </c>
      <c r="B85" s="60" t="s">
        <v>192</v>
      </c>
      <c r="C85" s="61">
        <v>4850.3999999999996</v>
      </c>
      <c r="D85" s="61">
        <v>1038.8901734104045</v>
      </c>
      <c r="E85" s="61">
        <v>1793.0635838150288</v>
      </c>
      <c r="F85" s="62">
        <v>232.65</v>
      </c>
      <c r="G85" s="62">
        <v>936.83783999999991</v>
      </c>
    </row>
    <row r="86" spans="1:7" x14ac:dyDescent="0.25">
      <c r="A86" s="20" t="str">
        <f t="shared" si="1"/>
        <v>H500x300x16x25</v>
      </c>
      <c r="B86" s="60" t="s">
        <v>193</v>
      </c>
      <c r="C86" s="61">
        <v>5252.25</v>
      </c>
      <c r="D86" s="61">
        <v>1032.3699421965318</v>
      </c>
      <c r="E86" s="61">
        <v>2037.5722543352601</v>
      </c>
      <c r="F86" s="62">
        <v>264.375</v>
      </c>
      <c r="G86" s="62">
        <v>1027.5374999999999</v>
      </c>
    </row>
    <row r="87" spans="1:7" x14ac:dyDescent="0.25">
      <c r="A87" s="20" t="str">
        <f t="shared" si="1"/>
        <v>H500x300x16x28</v>
      </c>
      <c r="B87" s="60" t="s">
        <v>45</v>
      </c>
      <c r="C87" s="61">
        <v>5651.75</v>
      </c>
      <c r="D87" s="61">
        <v>1025.849710982659</v>
      </c>
      <c r="E87" s="61">
        <v>2282.080924855491</v>
      </c>
      <c r="F87" s="62">
        <v>296.10000000000002</v>
      </c>
      <c r="G87" s="62">
        <v>1117.03584</v>
      </c>
    </row>
    <row r="88" spans="1:7" x14ac:dyDescent="0.25">
      <c r="A88" s="20" t="str">
        <f t="shared" si="1"/>
        <v>H506x201x11x19</v>
      </c>
      <c r="B88" s="60" t="s">
        <v>194</v>
      </c>
      <c r="C88" s="61">
        <v>3038.5500000000006</v>
      </c>
      <c r="D88" s="61">
        <v>727.68497109826592</v>
      </c>
      <c r="E88" s="61">
        <v>1037.5317919075144</v>
      </c>
      <c r="F88" s="62">
        <v>90.195232500000003</v>
      </c>
      <c r="G88" s="62">
        <v>578.60971499999994</v>
      </c>
    </row>
    <row r="89" spans="1:7" x14ac:dyDescent="0.25">
      <c r="A89" s="20" t="str">
        <f t="shared" si="1"/>
        <v>H550x200x9x12</v>
      </c>
      <c r="B89" s="60" t="s">
        <v>195</v>
      </c>
      <c r="C89" s="61">
        <v>2274.5650000000001</v>
      </c>
      <c r="D89" s="61">
        <v>657.72832369942194</v>
      </c>
      <c r="E89" s="61">
        <v>652.02312138728325</v>
      </c>
      <c r="F89" s="62">
        <v>56.4</v>
      </c>
      <c r="G89" s="62">
        <v>449.72443499999997</v>
      </c>
    </row>
    <row r="90" spans="1:7" x14ac:dyDescent="0.25">
      <c r="A90" s="20" t="str">
        <f t="shared" si="1"/>
        <v>H550x200x9x16</v>
      </c>
      <c r="B90" s="60" t="s">
        <v>196</v>
      </c>
      <c r="C90" s="61">
        <v>2634.35</v>
      </c>
      <c r="D90" s="61">
        <v>652.83815028901734</v>
      </c>
      <c r="E90" s="61">
        <v>869.36416184971097</v>
      </c>
      <c r="F90" s="62">
        <v>75.2</v>
      </c>
      <c r="G90" s="62">
        <v>543.44431499999996</v>
      </c>
    </row>
    <row r="91" spans="1:7" x14ac:dyDescent="0.25">
      <c r="A91" s="20" t="str">
        <f t="shared" si="1"/>
        <v>H550x200x9x19</v>
      </c>
      <c r="B91" s="60" t="s">
        <v>197</v>
      </c>
      <c r="C91" s="61">
        <v>2902.25</v>
      </c>
      <c r="D91" s="61">
        <v>649.17052023121391</v>
      </c>
      <c r="E91" s="61">
        <v>1032.3699421965318</v>
      </c>
      <c r="F91" s="62">
        <v>89.3</v>
      </c>
      <c r="G91" s="62">
        <v>612.79164000000003</v>
      </c>
    </row>
    <row r="92" spans="1:7" x14ac:dyDescent="0.25">
      <c r="A92" s="20" t="str">
        <f t="shared" si="1"/>
        <v>H550x200x9x22</v>
      </c>
      <c r="B92" s="60" t="s">
        <v>198</v>
      </c>
      <c r="C92" s="61">
        <v>3172.5</v>
      </c>
      <c r="D92" s="61">
        <v>645.50289017341038</v>
      </c>
      <c r="E92" s="61">
        <v>1195.3757225433526</v>
      </c>
      <c r="F92" s="62">
        <v>103.4</v>
      </c>
      <c r="G92" s="62">
        <v>681.33103500000004</v>
      </c>
    </row>
    <row r="93" spans="1:7" x14ac:dyDescent="0.25">
      <c r="A93" s="20" t="str">
        <f t="shared" si="1"/>
        <v>H550x200x12x19</v>
      </c>
      <c r="B93" s="60" t="s">
        <v>57</v>
      </c>
      <c r="C93" s="61">
        <v>3264.15</v>
      </c>
      <c r="D93" s="61">
        <v>865.56069364161851</v>
      </c>
      <c r="E93" s="61">
        <v>1032.3699421965318</v>
      </c>
      <c r="F93" s="62">
        <v>89.3</v>
      </c>
      <c r="G93" s="62">
        <v>658.99451999999997</v>
      </c>
    </row>
    <row r="94" spans="1:7" x14ac:dyDescent="0.25">
      <c r="A94" s="20" t="str">
        <f t="shared" si="1"/>
        <v>H550x200x12x22</v>
      </c>
      <c r="B94" s="60" t="s">
        <v>199</v>
      </c>
      <c r="C94" s="61">
        <v>3529.6999999999994</v>
      </c>
      <c r="D94" s="61">
        <v>860.67052023121391</v>
      </c>
      <c r="E94" s="61">
        <v>1195.3757225433526</v>
      </c>
      <c r="F94" s="62">
        <v>103.4</v>
      </c>
      <c r="G94" s="62">
        <v>726.45738000000006</v>
      </c>
    </row>
    <row r="95" spans="1:7" x14ac:dyDescent="0.25">
      <c r="A95" s="20" t="str">
        <f t="shared" si="1"/>
        <v>H550x200x12x25</v>
      </c>
      <c r="B95" s="60" t="s">
        <v>200</v>
      </c>
      <c r="C95" s="61">
        <v>3795.25</v>
      </c>
      <c r="D95" s="61">
        <v>855.78034682080931</v>
      </c>
      <c r="E95" s="61">
        <v>1358.3815028901734</v>
      </c>
      <c r="F95" s="62">
        <v>117.5</v>
      </c>
      <c r="G95" s="62">
        <v>793.125</v>
      </c>
    </row>
    <row r="96" spans="1:7" x14ac:dyDescent="0.25">
      <c r="A96" s="20" t="str">
        <f t="shared" si="1"/>
        <v>H550x250x9x16</v>
      </c>
      <c r="B96" s="60" t="s">
        <v>201</v>
      </c>
      <c r="C96" s="61">
        <v>3010.35</v>
      </c>
      <c r="D96" s="61">
        <v>652.83815028901734</v>
      </c>
      <c r="E96" s="61">
        <v>1086.7052023121387</v>
      </c>
      <c r="F96" s="62">
        <v>117.5</v>
      </c>
      <c r="G96" s="62">
        <v>643.8363149999999</v>
      </c>
    </row>
    <row r="97" spans="1:7" x14ac:dyDescent="0.25">
      <c r="A97" s="20" t="str">
        <f t="shared" si="1"/>
        <v>H550x250x9x19</v>
      </c>
      <c r="B97" s="60" t="s">
        <v>202</v>
      </c>
      <c r="C97" s="61">
        <v>3348.75</v>
      </c>
      <c r="D97" s="61">
        <v>649.17052023121391</v>
      </c>
      <c r="E97" s="61">
        <v>1290.4624277456646</v>
      </c>
      <c r="F97" s="62">
        <v>139.53125</v>
      </c>
      <c r="G97" s="62">
        <v>731.33739000000003</v>
      </c>
    </row>
    <row r="98" spans="1:7" x14ac:dyDescent="0.25">
      <c r="A98" s="20" t="str">
        <f t="shared" si="1"/>
        <v>H550x250x9x22</v>
      </c>
      <c r="B98" s="60" t="s">
        <v>203</v>
      </c>
      <c r="C98" s="61">
        <v>3689.5</v>
      </c>
      <c r="D98" s="61">
        <v>645.50289017341038</v>
      </c>
      <c r="E98" s="61">
        <v>1494.2196531791908</v>
      </c>
      <c r="F98" s="62">
        <v>161.5625</v>
      </c>
      <c r="G98" s="62">
        <v>817.81903499999999</v>
      </c>
    </row>
    <row r="99" spans="1:7" x14ac:dyDescent="0.25">
      <c r="A99" s="20" t="str">
        <f t="shared" si="1"/>
        <v>H550x250x12x22</v>
      </c>
      <c r="B99" s="60" t="s">
        <v>204</v>
      </c>
      <c r="C99" s="61">
        <v>4046.7</v>
      </c>
      <c r="D99" s="61">
        <v>860.67052023121391</v>
      </c>
      <c r="E99" s="61">
        <v>1494.2196531791908</v>
      </c>
      <c r="F99" s="62">
        <v>161.5625</v>
      </c>
      <c r="G99" s="62">
        <v>862.94538</v>
      </c>
    </row>
    <row r="100" spans="1:7" x14ac:dyDescent="0.25">
      <c r="A100" s="20" t="str">
        <f t="shared" si="1"/>
        <v>H550x250x12x25</v>
      </c>
      <c r="B100" s="60" t="s">
        <v>205</v>
      </c>
      <c r="C100" s="61">
        <v>4382.75</v>
      </c>
      <c r="D100" s="61">
        <v>855.78034682080931</v>
      </c>
      <c r="E100" s="61">
        <v>1697.9768786127167</v>
      </c>
      <c r="F100" s="62">
        <v>183.59375</v>
      </c>
      <c r="G100" s="62">
        <v>947.34375</v>
      </c>
    </row>
    <row r="101" spans="1:7" x14ac:dyDescent="0.25">
      <c r="A101" s="20" t="str">
        <f t="shared" si="1"/>
        <v>H550x250x12x28</v>
      </c>
      <c r="B101" s="60" t="s">
        <v>206</v>
      </c>
      <c r="C101" s="61">
        <v>4716.45</v>
      </c>
      <c r="D101" s="61">
        <v>850.8901734104046</v>
      </c>
      <c r="E101" s="61">
        <v>1901.7341040462427</v>
      </c>
      <c r="F101" s="62">
        <v>205.625</v>
      </c>
      <c r="G101" s="62">
        <v>1030.7353800000001</v>
      </c>
    </row>
    <row r="102" spans="1:7" x14ac:dyDescent="0.25">
      <c r="A102" s="20" t="str">
        <f t="shared" si="1"/>
        <v>H550x300x12x16</v>
      </c>
      <c r="B102" s="60" t="s">
        <v>207</v>
      </c>
      <c r="C102" s="61">
        <v>3750.6</v>
      </c>
      <c r="D102" s="61">
        <v>870.45086705202323</v>
      </c>
      <c r="E102" s="61">
        <v>1304.0462427745665</v>
      </c>
      <c r="F102" s="62">
        <v>169.2</v>
      </c>
      <c r="G102" s="62">
        <v>791.52042000000006</v>
      </c>
    </row>
    <row r="103" spans="1:7" x14ac:dyDescent="0.25">
      <c r="A103" s="20" t="str">
        <f t="shared" si="1"/>
        <v>H550x300x12x19</v>
      </c>
      <c r="B103" s="60" t="s">
        <v>208</v>
      </c>
      <c r="C103" s="61">
        <v>4157.1499999999996</v>
      </c>
      <c r="D103" s="61">
        <v>865.56069364161851</v>
      </c>
      <c r="E103" s="61">
        <v>1548.5549132947979</v>
      </c>
      <c r="F103" s="62">
        <v>200.92500000000001</v>
      </c>
      <c r="G103" s="62">
        <v>896.08601999999996</v>
      </c>
    </row>
    <row r="104" spans="1:7" x14ac:dyDescent="0.25">
      <c r="A104" s="20" t="str">
        <f t="shared" si="1"/>
        <v>H550x300x12x22</v>
      </c>
      <c r="B104" s="60" t="s">
        <v>209</v>
      </c>
      <c r="C104" s="61">
        <v>4563.7</v>
      </c>
      <c r="D104" s="61">
        <v>860.67052023121391</v>
      </c>
      <c r="E104" s="61">
        <v>1793.0635838150288</v>
      </c>
      <c r="F104" s="62">
        <v>232.65</v>
      </c>
      <c r="G104" s="62">
        <v>999.43338000000006</v>
      </c>
    </row>
    <row r="105" spans="1:7" x14ac:dyDescent="0.25">
      <c r="A105" s="20" t="str">
        <f t="shared" si="1"/>
        <v>H550x300x12x25</v>
      </c>
      <c r="B105" s="60" t="s">
        <v>48</v>
      </c>
      <c r="C105" s="61">
        <v>4970.25</v>
      </c>
      <c r="D105" s="61">
        <v>855.78034682080931</v>
      </c>
      <c r="E105" s="61">
        <v>2037.5722543352601</v>
      </c>
      <c r="F105" s="62">
        <v>264.375</v>
      </c>
      <c r="G105" s="62">
        <v>1101.5625</v>
      </c>
    </row>
    <row r="106" spans="1:7" x14ac:dyDescent="0.25">
      <c r="A106" s="20" t="str">
        <f t="shared" si="1"/>
        <v>H550x300x16x22</v>
      </c>
      <c r="B106" s="60" t="s">
        <v>210</v>
      </c>
      <c r="C106" s="61">
        <v>5038.3999999999996</v>
      </c>
      <c r="D106" s="61">
        <v>1147.5606936416186</v>
      </c>
      <c r="E106" s="61">
        <v>1793.0635838150288</v>
      </c>
      <c r="F106" s="62">
        <v>232.65</v>
      </c>
      <c r="G106" s="62">
        <v>1059.60184</v>
      </c>
    </row>
    <row r="107" spans="1:7" x14ac:dyDescent="0.25">
      <c r="A107" s="20" t="str">
        <f t="shared" si="1"/>
        <v>H550x300x16x25</v>
      </c>
      <c r="B107" s="60" t="s">
        <v>211</v>
      </c>
      <c r="C107" s="61">
        <v>5440.25</v>
      </c>
      <c r="D107" s="61">
        <v>1141.0404624277455</v>
      </c>
      <c r="E107" s="61">
        <v>2037.5722543352601</v>
      </c>
      <c r="F107" s="62">
        <v>264.375</v>
      </c>
      <c r="G107" s="62">
        <v>1160.3125</v>
      </c>
    </row>
    <row r="108" spans="1:7" x14ac:dyDescent="0.25">
      <c r="A108" s="20" t="str">
        <f t="shared" si="1"/>
        <v>H550x300x16x28</v>
      </c>
      <c r="B108" s="60" t="s">
        <v>80</v>
      </c>
      <c r="C108" s="61">
        <v>5839.75</v>
      </c>
      <c r="D108" s="61">
        <v>1134.5202312138729</v>
      </c>
      <c r="E108" s="61">
        <v>2282.080924855491</v>
      </c>
      <c r="F108" s="62">
        <v>296.10000000000002</v>
      </c>
      <c r="G108" s="62">
        <v>1259.8218400000001</v>
      </c>
    </row>
    <row r="109" spans="1:7" ht="15.75" customHeight="1" x14ac:dyDescent="0.25">
      <c r="A109" s="20" t="str">
        <f t="shared" si="1"/>
        <v>H582x300x12x17</v>
      </c>
      <c r="B109" s="60" t="s">
        <v>212</v>
      </c>
      <c r="C109" s="61">
        <v>3976.2</v>
      </c>
      <c r="D109" s="61">
        <v>920.98265895953762</v>
      </c>
      <c r="E109" s="61">
        <v>1385.5491329479769</v>
      </c>
      <c r="F109" s="62">
        <v>179.77500000000001</v>
      </c>
      <c r="G109" s="62">
        <v>888.86681999999996</v>
      </c>
    </row>
    <row r="110" spans="1:7" x14ac:dyDescent="0.25">
      <c r="A110" s="20" t="str">
        <f t="shared" si="1"/>
        <v>H588x300x12x20</v>
      </c>
      <c r="B110" s="60" t="s">
        <v>213</v>
      </c>
      <c r="C110" s="61">
        <v>4399.2</v>
      </c>
      <c r="D110" s="61">
        <v>925.87283236994222</v>
      </c>
      <c r="E110" s="61">
        <v>1630.057803468208</v>
      </c>
      <c r="F110" s="62">
        <v>211.5</v>
      </c>
      <c r="G110" s="62">
        <v>1012.5943199999999</v>
      </c>
    </row>
    <row r="111" spans="1:7" x14ac:dyDescent="0.25">
      <c r="A111" s="20" t="str">
        <f t="shared" si="1"/>
        <v>H594x302x14x23</v>
      </c>
      <c r="B111" s="60" t="s">
        <v>214</v>
      </c>
      <c r="C111" s="61">
        <v>5101.8500000000004</v>
      </c>
      <c r="D111" s="61">
        <v>1085.8901734104047</v>
      </c>
      <c r="E111" s="61">
        <v>1887.0635838150288</v>
      </c>
      <c r="F111" s="62">
        <v>246.47881000000001</v>
      </c>
      <c r="G111" s="62">
        <v>1179.0490500000001</v>
      </c>
    </row>
    <row r="112" spans="1:7" x14ac:dyDescent="0.25">
      <c r="A112" s="20" t="str">
        <f t="shared" si="1"/>
        <v>H596x199x10x15</v>
      </c>
      <c r="B112" s="60" t="s">
        <v>215</v>
      </c>
      <c r="C112" s="61">
        <v>2768.3</v>
      </c>
      <c r="D112" s="61">
        <v>789.21965317919069</v>
      </c>
      <c r="E112" s="61">
        <v>810.95375722543349</v>
      </c>
      <c r="F112" s="62">
        <v>69.7967625</v>
      </c>
      <c r="G112" s="62">
        <v>595.76612499999999</v>
      </c>
    </row>
    <row r="113" spans="1:7" x14ac:dyDescent="0.25">
      <c r="A113" s="20" t="str">
        <f t="shared" si="1"/>
        <v>H600x200x9x12</v>
      </c>
      <c r="B113" s="60" t="s">
        <v>216</v>
      </c>
      <c r="C113" s="61">
        <v>2380.5500000000002</v>
      </c>
      <c r="D113" s="61">
        <v>718.85549132947972</v>
      </c>
      <c r="E113" s="61">
        <v>652.02312138728325</v>
      </c>
      <c r="F113" s="62">
        <v>56.4</v>
      </c>
      <c r="G113" s="62">
        <v>507.05856</v>
      </c>
    </row>
    <row r="114" spans="1:7" x14ac:dyDescent="0.25">
      <c r="A114" s="20" t="str">
        <f t="shared" si="1"/>
        <v>H600x200x9x16</v>
      </c>
      <c r="B114" s="60" t="s">
        <v>217</v>
      </c>
      <c r="C114" s="61">
        <v>2740.1</v>
      </c>
      <c r="D114" s="61">
        <v>713.96531791907512</v>
      </c>
      <c r="E114" s="61">
        <v>869.36416184971097</v>
      </c>
      <c r="F114" s="62">
        <v>75.2</v>
      </c>
      <c r="G114" s="62">
        <v>609.75543999999991</v>
      </c>
    </row>
    <row r="115" spans="1:7" x14ac:dyDescent="0.25">
      <c r="A115" s="20" t="str">
        <f t="shared" si="1"/>
        <v>H600x200x9x19</v>
      </c>
      <c r="B115" s="60" t="s">
        <v>218</v>
      </c>
      <c r="C115" s="61">
        <v>3008</v>
      </c>
      <c r="D115" s="61">
        <v>710.2976878612717</v>
      </c>
      <c r="E115" s="61">
        <v>1032.3699421965318</v>
      </c>
      <c r="F115" s="62">
        <v>89.3</v>
      </c>
      <c r="G115" s="62">
        <v>685.83551499999999</v>
      </c>
    </row>
    <row r="116" spans="1:7" x14ac:dyDescent="0.25">
      <c r="A116" s="20" t="str">
        <f t="shared" si="1"/>
        <v>H600x200x9x22</v>
      </c>
      <c r="B116" s="60" t="s">
        <v>219</v>
      </c>
      <c r="C116" s="61">
        <v>3278.25</v>
      </c>
      <c r="D116" s="61">
        <v>706.63005780346816</v>
      </c>
      <c r="E116" s="61">
        <v>1195.3757225433526</v>
      </c>
      <c r="F116" s="62">
        <v>103.4</v>
      </c>
      <c r="G116" s="62">
        <v>761.10766000000001</v>
      </c>
    </row>
    <row r="117" spans="1:7" x14ac:dyDescent="0.25">
      <c r="A117" s="20" t="str">
        <f t="shared" si="1"/>
        <v>H600x200x11x17</v>
      </c>
      <c r="B117" s="60" t="s">
        <v>220</v>
      </c>
      <c r="C117" s="61">
        <v>3094.9499999999994</v>
      </c>
      <c r="D117" s="61">
        <v>871.13005780346816</v>
      </c>
      <c r="E117" s="61">
        <v>923.69942196531792</v>
      </c>
      <c r="F117" s="62">
        <v>79.900000000000006</v>
      </c>
      <c r="G117" s="62">
        <v>672.84706499999993</v>
      </c>
    </row>
    <row r="118" spans="1:7" x14ac:dyDescent="0.25">
      <c r="A118" s="20" t="str">
        <f t="shared" si="1"/>
        <v>H600x200x12x19</v>
      </c>
      <c r="B118" s="60" t="s">
        <v>221</v>
      </c>
      <c r="C118" s="61">
        <v>3405.15</v>
      </c>
      <c r="D118" s="61">
        <v>947.06358381502889</v>
      </c>
      <c r="E118" s="61">
        <v>1032.3699421965318</v>
      </c>
      <c r="F118" s="62">
        <v>89.3</v>
      </c>
      <c r="G118" s="62">
        <v>741.50301999999999</v>
      </c>
    </row>
    <row r="119" spans="1:7" x14ac:dyDescent="0.25">
      <c r="A119" s="20" t="str">
        <f t="shared" si="1"/>
        <v>H600x200x12x22</v>
      </c>
      <c r="B119" s="60" t="s">
        <v>222</v>
      </c>
      <c r="C119" s="61">
        <v>3670.6999999999994</v>
      </c>
      <c r="D119" s="61">
        <v>942.17341040462429</v>
      </c>
      <c r="E119" s="61">
        <v>1195.3757225433526</v>
      </c>
      <c r="F119" s="62">
        <v>103.4</v>
      </c>
      <c r="G119" s="62">
        <v>815.59288000000004</v>
      </c>
    </row>
    <row r="120" spans="1:7" x14ac:dyDescent="0.25">
      <c r="A120" s="20" t="str">
        <f t="shared" si="1"/>
        <v>H600x200x12x25</v>
      </c>
      <c r="B120" s="60" t="s">
        <v>223</v>
      </c>
      <c r="C120" s="61">
        <v>3936.25</v>
      </c>
      <c r="D120" s="61">
        <v>937.28323699421969</v>
      </c>
      <c r="E120" s="61">
        <v>1358.3815028901734</v>
      </c>
      <c r="F120" s="62">
        <v>117.5</v>
      </c>
      <c r="G120" s="62">
        <v>888.88750000000005</v>
      </c>
    </row>
    <row r="121" spans="1:7" x14ac:dyDescent="0.25">
      <c r="A121" s="20" t="str">
        <f t="shared" si="1"/>
        <v>H600x200x12x28</v>
      </c>
      <c r="B121" s="60" t="s">
        <v>224</v>
      </c>
      <c r="C121" s="61">
        <v>4199.45</v>
      </c>
      <c r="D121" s="61">
        <v>932.39306358381498</v>
      </c>
      <c r="E121" s="61">
        <v>1521.3872832369941</v>
      </c>
      <c r="F121" s="62">
        <v>131.6</v>
      </c>
      <c r="G121" s="62">
        <v>961.38688000000002</v>
      </c>
    </row>
    <row r="122" spans="1:7" x14ac:dyDescent="0.25">
      <c r="A122" s="20" t="str">
        <f t="shared" si="1"/>
        <v>H600x250x9x16</v>
      </c>
      <c r="B122" s="60" t="s">
        <v>225</v>
      </c>
      <c r="C122" s="61">
        <v>3116.1</v>
      </c>
      <c r="D122" s="61">
        <v>713.96531791907512</v>
      </c>
      <c r="E122" s="61">
        <v>1086.7052023121387</v>
      </c>
      <c r="F122" s="62">
        <v>117.5</v>
      </c>
      <c r="G122" s="62">
        <v>719.54743999999994</v>
      </c>
    </row>
    <row r="123" spans="1:7" x14ac:dyDescent="0.25">
      <c r="A123" s="20" t="str">
        <f t="shared" si="1"/>
        <v>H600x250x9x19</v>
      </c>
      <c r="B123" s="60" t="s">
        <v>226</v>
      </c>
      <c r="C123" s="61">
        <v>3454.5</v>
      </c>
      <c r="D123" s="61">
        <v>710.2976878612717</v>
      </c>
      <c r="E123" s="61">
        <v>1290.4624277456646</v>
      </c>
      <c r="F123" s="62">
        <v>139.53125</v>
      </c>
      <c r="G123" s="62">
        <v>815.54376500000001</v>
      </c>
    </row>
    <row r="124" spans="1:7" x14ac:dyDescent="0.25">
      <c r="A124" s="20" t="str">
        <f t="shared" si="1"/>
        <v>H600x250x12x19</v>
      </c>
      <c r="B124" s="60" t="s">
        <v>58</v>
      </c>
      <c r="C124" s="61">
        <v>3851.65</v>
      </c>
      <c r="D124" s="61">
        <v>947.06358381502889</v>
      </c>
      <c r="E124" s="61">
        <v>1290.4624277456646</v>
      </c>
      <c r="F124" s="62">
        <v>139.53125</v>
      </c>
      <c r="G124" s="62">
        <v>871.21127000000001</v>
      </c>
    </row>
    <row r="125" spans="1:7" x14ac:dyDescent="0.25">
      <c r="A125" s="20" t="str">
        <f t="shared" si="1"/>
        <v>H600x250x12x22</v>
      </c>
      <c r="B125" s="60" t="s">
        <v>227</v>
      </c>
      <c r="C125" s="61">
        <v>4187.7</v>
      </c>
      <c r="D125" s="61">
        <v>942.17341040462429</v>
      </c>
      <c r="E125" s="61">
        <v>1494.2196531791908</v>
      </c>
      <c r="F125" s="62">
        <v>161.5625</v>
      </c>
      <c r="G125" s="62">
        <v>965.00588000000005</v>
      </c>
    </row>
    <row r="126" spans="1:7" x14ac:dyDescent="0.25">
      <c r="A126" s="20" t="str">
        <f t="shared" si="1"/>
        <v>H600x250x12x25</v>
      </c>
      <c r="B126" s="60" t="s">
        <v>228</v>
      </c>
      <c r="C126" s="61">
        <v>4523.75</v>
      </c>
      <c r="D126" s="61">
        <v>937.28323699421969</v>
      </c>
      <c r="E126" s="61">
        <v>1697.9768786127167</v>
      </c>
      <c r="F126" s="62">
        <v>183.59375</v>
      </c>
      <c r="G126" s="62">
        <v>1057.79375</v>
      </c>
    </row>
    <row r="127" spans="1:7" x14ac:dyDescent="0.25">
      <c r="A127" s="20" t="str">
        <f t="shared" si="1"/>
        <v>H600x250x12x28</v>
      </c>
      <c r="B127" s="60" t="s">
        <v>229</v>
      </c>
      <c r="C127" s="61">
        <v>4857.45</v>
      </c>
      <c r="D127" s="61">
        <v>932.39306358381498</v>
      </c>
      <c r="E127" s="61">
        <v>1901.7341040462427</v>
      </c>
      <c r="F127" s="62">
        <v>205.625</v>
      </c>
      <c r="G127" s="62">
        <v>1149.5748799999999</v>
      </c>
    </row>
    <row r="128" spans="1:7" x14ac:dyDescent="0.25">
      <c r="A128" s="20" t="str">
        <f t="shared" si="1"/>
        <v>H600x250x16x28</v>
      </c>
      <c r="B128" s="60" t="s">
        <v>230</v>
      </c>
      <c r="C128" s="61">
        <v>5369.75</v>
      </c>
      <c r="D128" s="61">
        <v>1243.1907514450866</v>
      </c>
      <c r="E128" s="61">
        <v>1901.7341040462427</v>
      </c>
      <c r="F128" s="62">
        <v>205.625</v>
      </c>
      <c r="G128" s="62">
        <v>1219.1198400000001</v>
      </c>
    </row>
    <row r="129" spans="1:7" x14ac:dyDescent="0.25">
      <c r="A129" s="20" t="str">
        <f t="shared" si="1"/>
        <v>H600x250x16x32</v>
      </c>
      <c r="B129" s="60" t="s">
        <v>231</v>
      </c>
      <c r="C129" s="61">
        <v>5809.2</v>
      </c>
      <c r="D129" s="61">
        <v>1234.4971098265896</v>
      </c>
      <c r="E129" s="61">
        <v>2173.4104046242774</v>
      </c>
      <c r="F129" s="62">
        <v>235</v>
      </c>
      <c r="G129" s="62">
        <v>1337.89824</v>
      </c>
    </row>
    <row r="130" spans="1:7" x14ac:dyDescent="0.25">
      <c r="A130" s="20" t="str">
        <f t="shared" ref="A130:A193" si="2">B130</f>
        <v>H600x300x12x19</v>
      </c>
      <c r="B130" s="60" t="s">
        <v>232</v>
      </c>
      <c r="C130" s="61">
        <v>4298.1499999999996</v>
      </c>
      <c r="D130" s="61">
        <v>947.06358381502889</v>
      </c>
      <c r="E130" s="61">
        <v>1548.5549132947979</v>
      </c>
      <c r="F130" s="62">
        <v>200.92500000000001</v>
      </c>
      <c r="G130" s="62">
        <v>1000.91952</v>
      </c>
    </row>
    <row r="131" spans="1:7" x14ac:dyDescent="0.25">
      <c r="A131" s="20" t="str">
        <f t="shared" si="2"/>
        <v>H600x300x12x22</v>
      </c>
      <c r="B131" s="60" t="s">
        <v>233</v>
      </c>
      <c r="C131" s="61">
        <v>4704.7</v>
      </c>
      <c r="D131" s="61">
        <v>942.17341040462429</v>
      </c>
      <c r="E131" s="61">
        <v>1793.0635838150288</v>
      </c>
      <c r="F131" s="62">
        <v>232.65</v>
      </c>
      <c r="G131" s="62">
        <v>1114.4188799999999</v>
      </c>
    </row>
    <row r="132" spans="1:7" x14ac:dyDescent="0.25">
      <c r="A132" s="20" t="str">
        <f t="shared" si="2"/>
        <v>H600x300x12x25</v>
      </c>
      <c r="B132" s="60" t="s">
        <v>69</v>
      </c>
      <c r="C132" s="61">
        <v>5111.25</v>
      </c>
      <c r="D132" s="61">
        <v>937.28323699421969</v>
      </c>
      <c r="E132" s="61">
        <v>2037.5722543352601</v>
      </c>
      <c r="F132" s="62">
        <v>264.375</v>
      </c>
      <c r="G132" s="62">
        <v>1226.7</v>
      </c>
    </row>
    <row r="133" spans="1:7" x14ac:dyDescent="0.25">
      <c r="A133" s="20" t="str">
        <f t="shared" si="2"/>
        <v>H600x300x12x28</v>
      </c>
      <c r="B133" s="60" t="s">
        <v>234</v>
      </c>
      <c r="C133" s="61">
        <v>5515.45</v>
      </c>
      <c r="D133" s="61">
        <v>932.39306358381498</v>
      </c>
      <c r="E133" s="61">
        <v>2282.080924855491</v>
      </c>
      <c r="F133" s="62">
        <v>296.10000000000002</v>
      </c>
      <c r="G133" s="62">
        <v>1337.76288</v>
      </c>
    </row>
    <row r="134" spans="1:7" x14ac:dyDescent="0.25">
      <c r="A134" s="20" t="str">
        <f t="shared" si="2"/>
        <v>H600x300x16x28</v>
      </c>
      <c r="B134" s="60" t="s">
        <v>235</v>
      </c>
      <c r="C134" s="61">
        <v>6027.75</v>
      </c>
      <c r="D134" s="61">
        <v>1243.1907514450866</v>
      </c>
      <c r="E134" s="61">
        <v>2282.080924855491</v>
      </c>
      <c r="F134" s="62">
        <v>296.10000000000002</v>
      </c>
      <c r="G134" s="62">
        <v>1407.3078400000002</v>
      </c>
    </row>
    <row r="135" spans="1:7" x14ac:dyDescent="0.25">
      <c r="A135" s="20" t="str">
        <f t="shared" si="2"/>
        <v>H600x300x16x32</v>
      </c>
      <c r="B135" s="60" t="s">
        <v>81</v>
      </c>
      <c r="C135" s="61">
        <v>6561.2</v>
      </c>
      <c r="D135" s="61">
        <v>1234.4971098265896</v>
      </c>
      <c r="E135" s="61">
        <v>2608.092485549133</v>
      </c>
      <c r="F135" s="62">
        <v>338.4</v>
      </c>
      <c r="G135" s="62">
        <v>1551.46624</v>
      </c>
    </row>
    <row r="136" spans="1:7" x14ac:dyDescent="0.25">
      <c r="A136" s="20" t="str">
        <f t="shared" si="2"/>
        <v>H606x201x12x20</v>
      </c>
      <c r="B136" s="60" t="s">
        <v>236</v>
      </c>
      <c r="C136" s="61">
        <v>3520.3000000000006</v>
      </c>
      <c r="D136" s="61">
        <v>955.21387283237004</v>
      </c>
      <c r="E136" s="61">
        <v>1092.1387283236995</v>
      </c>
      <c r="F136" s="62">
        <v>94.942350000000005</v>
      </c>
      <c r="G136" s="62">
        <v>779.44518000000005</v>
      </c>
    </row>
    <row r="137" spans="1:7" x14ac:dyDescent="0.25">
      <c r="A137" s="20" t="str">
        <f t="shared" si="2"/>
        <v>H650x200x9x12</v>
      </c>
      <c r="B137" s="60" t="s">
        <v>237</v>
      </c>
      <c r="C137" s="61">
        <v>2486.3000000000002</v>
      </c>
      <c r="D137" s="61">
        <v>779.98265895953762</v>
      </c>
      <c r="E137" s="61">
        <v>652.02312138728325</v>
      </c>
      <c r="F137" s="62">
        <v>56.4</v>
      </c>
      <c r="G137" s="62">
        <v>567.0364350000001</v>
      </c>
    </row>
    <row r="138" spans="1:7" x14ac:dyDescent="0.25">
      <c r="A138" s="20" t="str">
        <f t="shared" si="2"/>
        <v>H650x200x9x16</v>
      </c>
      <c r="B138" s="60" t="s">
        <v>238</v>
      </c>
      <c r="C138" s="61">
        <v>2845.85</v>
      </c>
      <c r="D138" s="61">
        <v>775.0924855491329</v>
      </c>
      <c r="E138" s="61">
        <v>869.36416184971097</v>
      </c>
      <c r="F138" s="62">
        <v>75.2</v>
      </c>
      <c r="G138" s="62">
        <v>678.71031499999992</v>
      </c>
    </row>
    <row r="139" spans="1:7" x14ac:dyDescent="0.25">
      <c r="A139" s="20" t="str">
        <f t="shared" si="2"/>
        <v>H650x200x9x19</v>
      </c>
      <c r="B139" s="60" t="s">
        <v>239</v>
      </c>
      <c r="C139" s="61">
        <v>3113.75</v>
      </c>
      <c r="D139" s="61">
        <v>771.42485549132948</v>
      </c>
      <c r="E139" s="61">
        <v>1032.3699421965318</v>
      </c>
      <c r="F139" s="62">
        <v>89.3</v>
      </c>
      <c r="G139" s="62">
        <v>761.52314000000001</v>
      </c>
    </row>
    <row r="140" spans="1:7" x14ac:dyDescent="0.25">
      <c r="A140" s="20" t="str">
        <f t="shared" si="2"/>
        <v>H650x200x9x22</v>
      </c>
      <c r="B140" s="60" t="s">
        <v>240</v>
      </c>
      <c r="C140" s="61">
        <v>3384</v>
      </c>
      <c r="D140" s="61">
        <v>767.75722543352595</v>
      </c>
      <c r="E140" s="61">
        <v>1195.3757225433526</v>
      </c>
      <c r="F140" s="62">
        <v>103.4</v>
      </c>
      <c r="G140" s="62">
        <v>843.52803500000005</v>
      </c>
    </row>
    <row r="141" spans="1:7" x14ac:dyDescent="0.25">
      <c r="A141" s="20" t="str">
        <f t="shared" si="2"/>
        <v>H650x200x12x19</v>
      </c>
      <c r="B141" s="60" t="s">
        <v>241</v>
      </c>
      <c r="C141" s="61">
        <v>3546.15</v>
      </c>
      <c r="D141" s="61">
        <v>1028.5664739884394</v>
      </c>
      <c r="E141" s="61">
        <v>1032.3699421965318</v>
      </c>
      <c r="F141" s="62">
        <v>89.3</v>
      </c>
      <c r="G141" s="62">
        <v>827.53652</v>
      </c>
    </row>
    <row r="142" spans="1:7" x14ac:dyDescent="0.25">
      <c r="A142" s="20" t="str">
        <f t="shared" si="2"/>
        <v>H650x200x12x22</v>
      </c>
      <c r="B142" s="60" t="s">
        <v>242</v>
      </c>
      <c r="C142" s="61">
        <v>3811.6999999999994</v>
      </c>
      <c r="D142" s="61">
        <v>1023.6763005780347</v>
      </c>
      <c r="E142" s="61">
        <v>1195.3757225433526</v>
      </c>
      <c r="F142" s="62">
        <v>103.4</v>
      </c>
      <c r="G142" s="62">
        <v>908.25337999999999</v>
      </c>
    </row>
    <row r="143" spans="1:7" x14ac:dyDescent="0.25">
      <c r="A143" s="20" t="str">
        <f t="shared" si="2"/>
        <v>H650x200x12x25</v>
      </c>
      <c r="B143" s="60" t="s">
        <v>243</v>
      </c>
      <c r="C143" s="61">
        <v>4077.25</v>
      </c>
      <c r="D143" s="61">
        <v>1018.7861271676301</v>
      </c>
      <c r="E143" s="61">
        <v>1358.3815028901734</v>
      </c>
      <c r="F143" s="62">
        <v>117.5</v>
      </c>
      <c r="G143" s="62">
        <v>988.17499999999995</v>
      </c>
    </row>
    <row r="144" spans="1:7" x14ac:dyDescent="0.25">
      <c r="A144" s="20" t="str">
        <f t="shared" si="2"/>
        <v>H650x200x12x28</v>
      </c>
      <c r="B144" s="60" t="s">
        <v>244</v>
      </c>
      <c r="C144" s="61">
        <v>4340.45</v>
      </c>
      <c r="D144" s="61">
        <v>1013.8959537572255</v>
      </c>
      <c r="E144" s="61">
        <v>1521.3872832369941</v>
      </c>
      <c r="F144" s="62">
        <v>131.6</v>
      </c>
      <c r="G144" s="62">
        <v>1067.3013799999999</v>
      </c>
    </row>
    <row r="145" spans="1:7" x14ac:dyDescent="0.25">
      <c r="A145" s="20" t="str">
        <f t="shared" si="2"/>
        <v>H650x250x12x19</v>
      </c>
      <c r="B145" s="60" t="s">
        <v>245</v>
      </c>
      <c r="C145" s="61">
        <v>3992.65</v>
      </c>
      <c r="D145" s="61">
        <v>1028.5664739884394</v>
      </c>
      <c r="E145" s="61">
        <v>1290.4624277456646</v>
      </c>
      <c r="F145" s="62">
        <v>139.53125</v>
      </c>
      <c r="G145" s="62">
        <v>968.40727000000004</v>
      </c>
    </row>
    <row r="146" spans="1:7" x14ac:dyDescent="0.25">
      <c r="A146" s="20" t="str">
        <f t="shared" si="2"/>
        <v>H650x250x12x22</v>
      </c>
      <c r="B146" s="60" t="s">
        <v>246</v>
      </c>
      <c r="C146" s="61">
        <v>4328.7</v>
      </c>
      <c r="D146" s="61">
        <v>1023.6763005780347</v>
      </c>
      <c r="E146" s="61">
        <v>1494.2196531791908</v>
      </c>
      <c r="F146" s="62">
        <v>161.5625</v>
      </c>
      <c r="G146" s="62">
        <v>1070.5913799999998</v>
      </c>
    </row>
    <row r="147" spans="1:7" x14ac:dyDescent="0.25">
      <c r="A147" s="20" t="str">
        <f t="shared" si="2"/>
        <v>H650x250x12x25</v>
      </c>
      <c r="B147" s="60" t="s">
        <v>247</v>
      </c>
      <c r="C147" s="61">
        <v>4664.75</v>
      </c>
      <c r="D147" s="61">
        <v>1018.7861271676301</v>
      </c>
      <c r="E147" s="61">
        <v>1697.9768786127167</v>
      </c>
      <c r="F147" s="62">
        <v>183.59375</v>
      </c>
      <c r="G147" s="62">
        <v>1171.76875</v>
      </c>
    </row>
    <row r="148" spans="1:7" x14ac:dyDescent="0.25">
      <c r="A148" s="20" t="str">
        <f t="shared" si="2"/>
        <v>H650x250x12x28</v>
      </c>
      <c r="B148" s="60" t="s">
        <v>248</v>
      </c>
      <c r="C148" s="61">
        <v>4998.45</v>
      </c>
      <c r="D148" s="61">
        <v>1013.8959537572255</v>
      </c>
      <c r="E148" s="61">
        <v>1901.7341040462427</v>
      </c>
      <c r="F148" s="62">
        <v>205.625</v>
      </c>
      <c r="G148" s="62">
        <v>1271.9393799999998</v>
      </c>
    </row>
    <row r="149" spans="1:7" x14ac:dyDescent="0.25">
      <c r="A149" s="20" t="str">
        <f t="shared" si="2"/>
        <v>H650x250x16x28</v>
      </c>
      <c r="B149" s="60" t="s">
        <v>249</v>
      </c>
      <c r="C149" s="61">
        <v>5557.75</v>
      </c>
      <c r="D149" s="61">
        <v>1351.8612716763005</v>
      </c>
      <c r="E149" s="61">
        <v>1901.7341040462427</v>
      </c>
      <c r="F149" s="62">
        <v>205.625</v>
      </c>
      <c r="G149" s="62">
        <v>1354.8558400000002</v>
      </c>
    </row>
    <row r="150" spans="1:7" x14ac:dyDescent="0.25">
      <c r="A150" s="20" t="str">
        <f t="shared" si="2"/>
        <v>H650x300x12x16</v>
      </c>
      <c r="B150" s="60" t="s">
        <v>250</v>
      </c>
      <c r="C150" s="61">
        <v>4032.6</v>
      </c>
      <c r="D150" s="61">
        <v>1033.4566473988439</v>
      </c>
      <c r="E150" s="61">
        <v>1304.0462427745665</v>
      </c>
      <c r="F150" s="62">
        <v>169.2</v>
      </c>
      <c r="G150" s="62">
        <v>984.40842000000009</v>
      </c>
    </row>
    <row r="151" spans="1:7" x14ac:dyDescent="0.25">
      <c r="A151" s="20" t="str">
        <f t="shared" si="2"/>
        <v>H650x300x12x19</v>
      </c>
      <c r="B151" s="60" t="s">
        <v>251</v>
      </c>
      <c r="C151" s="61">
        <v>4439.1499999999996</v>
      </c>
      <c r="D151" s="61">
        <v>1028.5664739884394</v>
      </c>
      <c r="E151" s="61">
        <v>1548.5549132947979</v>
      </c>
      <c r="F151" s="62">
        <v>200.92500000000001</v>
      </c>
      <c r="G151" s="62">
        <v>1109.27802</v>
      </c>
    </row>
    <row r="152" spans="1:7" x14ac:dyDescent="0.25">
      <c r="A152" s="20" t="str">
        <f t="shared" si="2"/>
        <v>H650x300x12x22</v>
      </c>
      <c r="B152" s="60" t="s">
        <v>252</v>
      </c>
      <c r="C152" s="61">
        <v>4845.7</v>
      </c>
      <c r="D152" s="61">
        <v>1023.6763005780347</v>
      </c>
      <c r="E152" s="61">
        <v>1793.0635838150288</v>
      </c>
      <c r="F152" s="62">
        <v>232.65</v>
      </c>
      <c r="G152" s="62">
        <v>1232.9293799999998</v>
      </c>
    </row>
    <row r="153" spans="1:7" x14ac:dyDescent="0.25">
      <c r="A153" s="20" t="str">
        <f t="shared" si="2"/>
        <v>H650x300x12x25</v>
      </c>
      <c r="B153" s="60" t="s">
        <v>253</v>
      </c>
      <c r="C153" s="61">
        <v>5252.25</v>
      </c>
      <c r="D153" s="61">
        <v>1018.7861271676301</v>
      </c>
      <c r="E153" s="61">
        <v>2037.5722543352601</v>
      </c>
      <c r="F153" s="62">
        <v>264.375</v>
      </c>
      <c r="G153" s="62">
        <v>1355.3625</v>
      </c>
    </row>
    <row r="154" spans="1:7" x14ac:dyDescent="0.25">
      <c r="A154" s="20" t="str">
        <f t="shared" si="2"/>
        <v>H650x300x16x22</v>
      </c>
      <c r="B154" s="60" t="s">
        <v>254</v>
      </c>
      <c r="C154" s="61">
        <v>5414.4</v>
      </c>
      <c r="D154" s="61">
        <v>1364.9017341040465</v>
      </c>
      <c r="E154" s="61">
        <v>1793.0635838150288</v>
      </c>
      <c r="F154" s="62">
        <v>232.65</v>
      </c>
      <c r="G154" s="62">
        <v>1319.2298400000002</v>
      </c>
    </row>
    <row r="155" spans="1:7" x14ac:dyDescent="0.25">
      <c r="A155" s="20" t="str">
        <f t="shared" si="2"/>
        <v>H650x300x16x25</v>
      </c>
      <c r="B155" s="60" t="s">
        <v>70</v>
      </c>
      <c r="C155" s="61">
        <v>5816.25</v>
      </c>
      <c r="D155" s="61">
        <v>1358.3815028901734</v>
      </c>
      <c r="E155" s="61">
        <v>2037.5722543352601</v>
      </c>
      <c r="F155" s="62">
        <v>264.375</v>
      </c>
      <c r="G155" s="62">
        <v>1439.9625000000001</v>
      </c>
    </row>
    <row r="156" spans="1:7" x14ac:dyDescent="0.25">
      <c r="A156" s="20" t="str">
        <f t="shared" si="2"/>
        <v>H650x300x16x28</v>
      </c>
      <c r="B156" s="60" t="s">
        <v>255</v>
      </c>
      <c r="C156" s="61">
        <v>6215.75</v>
      </c>
      <c r="D156" s="61">
        <v>1351.8612716763005</v>
      </c>
      <c r="E156" s="61">
        <v>2282.080924855491</v>
      </c>
      <c r="F156" s="62">
        <v>296.10000000000002</v>
      </c>
      <c r="G156" s="62">
        <v>1559.4938400000001</v>
      </c>
    </row>
    <row r="157" spans="1:7" x14ac:dyDescent="0.25">
      <c r="A157" s="20" t="str">
        <f t="shared" si="2"/>
        <v>H650x300x16x32</v>
      </c>
      <c r="B157" s="60" t="s">
        <v>82</v>
      </c>
      <c r="C157" s="61">
        <v>6749.2</v>
      </c>
      <c r="D157" s="61">
        <v>1343.1676300578035</v>
      </c>
      <c r="E157" s="61">
        <v>2608.092485549133</v>
      </c>
      <c r="F157" s="62">
        <v>338.4</v>
      </c>
      <c r="G157" s="62">
        <v>1717.0002400000001</v>
      </c>
    </row>
    <row r="158" spans="1:7" x14ac:dyDescent="0.25">
      <c r="A158" s="20" t="str">
        <f t="shared" si="2"/>
        <v>H692x300x13x20</v>
      </c>
      <c r="B158" s="60" t="s">
        <v>256</v>
      </c>
      <c r="C158" s="61">
        <v>4876.25</v>
      </c>
      <c r="D158" s="61">
        <v>1186.6820809248557</v>
      </c>
      <c r="E158" s="61">
        <v>1630.057803468208</v>
      </c>
      <c r="F158" s="62">
        <v>211.5</v>
      </c>
      <c r="G158" s="62">
        <v>1272.19318</v>
      </c>
    </row>
    <row r="159" spans="1:7" x14ac:dyDescent="0.25">
      <c r="A159" s="20" t="str">
        <f t="shared" si="2"/>
        <v>H700x200x9x12</v>
      </c>
      <c r="B159" s="60" t="s">
        <v>257</v>
      </c>
      <c r="C159" s="61">
        <v>2622.6</v>
      </c>
      <c r="D159" s="61">
        <v>841.1098265895954</v>
      </c>
      <c r="E159" s="61">
        <v>652.02312138728325</v>
      </c>
      <c r="F159" s="62">
        <v>56.4</v>
      </c>
      <c r="G159" s="62">
        <v>629.65806000000009</v>
      </c>
    </row>
    <row r="160" spans="1:7" x14ac:dyDescent="0.25">
      <c r="A160" s="20" t="str">
        <f t="shared" si="2"/>
        <v>H700x200x9x16</v>
      </c>
      <c r="B160" s="60" t="s">
        <v>258</v>
      </c>
      <c r="C160" s="61">
        <v>2982.15</v>
      </c>
      <c r="D160" s="61">
        <v>836.21965317919069</v>
      </c>
      <c r="E160" s="61">
        <v>869.36416184971097</v>
      </c>
      <c r="F160" s="62">
        <v>75.2</v>
      </c>
      <c r="G160" s="62">
        <v>750.30893999999989</v>
      </c>
    </row>
    <row r="161" spans="1:7" x14ac:dyDescent="0.25">
      <c r="A161" s="20" t="str">
        <f t="shared" si="2"/>
        <v>H700x200x9x19</v>
      </c>
      <c r="B161" s="60" t="s">
        <v>259</v>
      </c>
      <c r="C161" s="61">
        <v>3252.4</v>
      </c>
      <c r="D161" s="61">
        <v>832.55202312138738</v>
      </c>
      <c r="E161" s="61">
        <v>1032.3699421965318</v>
      </c>
      <c r="F161" s="62">
        <v>89.3</v>
      </c>
      <c r="G161" s="62">
        <v>839.85451499999999</v>
      </c>
    </row>
    <row r="162" spans="1:7" x14ac:dyDescent="0.25">
      <c r="A162" s="20" t="str">
        <f t="shared" si="2"/>
        <v>H700x200x9x22</v>
      </c>
      <c r="B162" s="60" t="s">
        <v>260</v>
      </c>
      <c r="C162" s="61">
        <v>3520.3000000000006</v>
      </c>
      <c r="D162" s="61">
        <v>828.88439306358384</v>
      </c>
      <c r="E162" s="61">
        <v>1195.3757225433526</v>
      </c>
      <c r="F162" s="62">
        <v>103.4</v>
      </c>
      <c r="G162" s="62">
        <v>928.59216000000004</v>
      </c>
    </row>
    <row r="163" spans="1:7" x14ac:dyDescent="0.25">
      <c r="A163" s="20" t="str">
        <f t="shared" si="2"/>
        <v>H700x200x12x22</v>
      </c>
      <c r="B163" s="60" t="s">
        <v>261</v>
      </c>
      <c r="C163" s="61">
        <v>3983.25</v>
      </c>
      <c r="D163" s="61">
        <v>1105.179190751445</v>
      </c>
      <c r="E163" s="61">
        <v>1195.3757225433526</v>
      </c>
      <c r="F163" s="62">
        <v>103.4</v>
      </c>
      <c r="G163" s="62">
        <v>1004.43888</v>
      </c>
    </row>
    <row r="164" spans="1:7" x14ac:dyDescent="0.25">
      <c r="A164" s="20" t="str">
        <f t="shared" si="2"/>
        <v>H700x200x12x25</v>
      </c>
      <c r="B164" s="60" t="s">
        <v>262</v>
      </c>
      <c r="C164" s="61">
        <v>4248.8</v>
      </c>
      <c r="D164" s="61">
        <v>1100.2890173410406</v>
      </c>
      <c r="E164" s="61">
        <v>1358.3815028901734</v>
      </c>
      <c r="F164" s="62">
        <v>117.5</v>
      </c>
      <c r="G164" s="62">
        <v>1090.9875</v>
      </c>
    </row>
    <row r="165" spans="1:7" x14ac:dyDescent="0.25">
      <c r="A165" s="20" t="str">
        <f t="shared" si="2"/>
        <v>H700x200x12x28</v>
      </c>
      <c r="B165" s="60" t="s">
        <v>263</v>
      </c>
      <c r="C165" s="61">
        <v>4514.3500000000004</v>
      </c>
      <c r="D165" s="61">
        <v>1095.3988439306358</v>
      </c>
      <c r="E165" s="61">
        <v>1521.3872832369941</v>
      </c>
      <c r="F165" s="62">
        <v>131.6</v>
      </c>
      <c r="G165" s="62">
        <v>1176.7408799999998</v>
      </c>
    </row>
    <row r="166" spans="1:7" x14ac:dyDescent="0.25">
      <c r="A166" s="20" t="str">
        <f t="shared" si="2"/>
        <v>H700x250x9x16</v>
      </c>
      <c r="B166" s="60" t="s">
        <v>264</v>
      </c>
      <c r="C166" s="61">
        <v>3358.15</v>
      </c>
      <c r="D166" s="61">
        <v>836.21965317919069</v>
      </c>
      <c r="E166" s="61">
        <v>1086.7052023121387</v>
      </c>
      <c r="F166" s="62">
        <v>117.5</v>
      </c>
      <c r="G166" s="62">
        <v>878.90093999999999</v>
      </c>
    </row>
    <row r="167" spans="1:7" x14ac:dyDescent="0.25">
      <c r="A167" s="20" t="str">
        <f t="shared" si="2"/>
        <v>H700x250x9x19</v>
      </c>
      <c r="B167" s="60" t="s">
        <v>265</v>
      </c>
      <c r="C167" s="61">
        <v>3698.9</v>
      </c>
      <c r="D167" s="61">
        <v>832.55202312138738</v>
      </c>
      <c r="E167" s="61">
        <v>1290.4624277456646</v>
      </c>
      <c r="F167" s="62">
        <v>139.53125</v>
      </c>
      <c r="G167" s="62">
        <v>991.88776500000006</v>
      </c>
    </row>
    <row r="168" spans="1:7" x14ac:dyDescent="0.25">
      <c r="A168" s="20" t="str">
        <f t="shared" si="2"/>
        <v>H700x250x12x19</v>
      </c>
      <c r="B168" s="60" t="s">
        <v>266</v>
      </c>
      <c r="C168" s="61">
        <v>4164.2</v>
      </c>
      <c r="D168" s="61">
        <v>1110.0693641618498</v>
      </c>
      <c r="E168" s="61">
        <v>1290.4624277456646</v>
      </c>
      <c r="F168" s="62">
        <v>139.53125</v>
      </c>
      <c r="G168" s="62">
        <v>1069.1282699999999</v>
      </c>
    </row>
    <row r="169" spans="1:7" x14ac:dyDescent="0.25">
      <c r="A169" s="20" t="str">
        <f t="shared" si="2"/>
        <v>H700x250x12x22</v>
      </c>
      <c r="B169" s="60" t="s">
        <v>267</v>
      </c>
      <c r="C169" s="61">
        <v>4500.25</v>
      </c>
      <c r="D169" s="61">
        <v>1105.179190751445</v>
      </c>
      <c r="E169" s="61">
        <v>1494.2196531791908</v>
      </c>
      <c r="F169" s="62">
        <v>161.5625</v>
      </c>
      <c r="G169" s="62">
        <v>1179.7018799999998</v>
      </c>
    </row>
    <row r="170" spans="1:7" x14ac:dyDescent="0.25">
      <c r="A170" s="20" t="str">
        <f t="shared" si="2"/>
        <v>H700x250x12x25</v>
      </c>
      <c r="B170" s="60" t="s">
        <v>268</v>
      </c>
      <c r="C170" s="61">
        <v>4836.3</v>
      </c>
      <c r="D170" s="61">
        <v>1100.2890173410406</v>
      </c>
      <c r="E170" s="61">
        <v>1697.9768786127167</v>
      </c>
      <c r="F170" s="62">
        <v>183.59375</v>
      </c>
      <c r="G170" s="62">
        <v>1289.26875</v>
      </c>
    </row>
    <row r="171" spans="1:7" x14ac:dyDescent="0.25">
      <c r="A171" s="20" t="str">
        <f t="shared" si="2"/>
        <v>H700x250x14x25</v>
      </c>
      <c r="B171" s="60" t="s">
        <v>269</v>
      </c>
      <c r="C171" s="61">
        <v>5141.8</v>
      </c>
      <c r="D171" s="61">
        <v>1283.6705202312139</v>
      </c>
      <c r="E171" s="61">
        <v>1697.9768786127167</v>
      </c>
      <c r="F171" s="62">
        <v>183.59375</v>
      </c>
      <c r="G171" s="62">
        <v>1338.9124999999999</v>
      </c>
    </row>
    <row r="172" spans="1:7" x14ac:dyDescent="0.25">
      <c r="A172" s="20" t="str">
        <f t="shared" si="2"/>
        <v>H700x250x14x28</v>
      </c>
      <c r="B172" s="60" t="s">
        <v>270</v>
      </c>
      <c r="C172" s="61">
        <v>5473.15</v>
      </c>
      <c r="D172" s="61">
        <v>1277.9653179190752</v>
      </c>
      <c r="E172" s="61">
        <v>1901.7341040462427</v>
      </c>
      <c r="F172" s="62">
        <v>205.625</v>
      </c>
      <c r="G172" s="62">
        <v>1446.5603600000002</v>
      </c>
    </row>
    <row r="173" spans="1:7" x14ac:dyDescent="0.25">
      <c r="A173" s="20" t="str">
        <f t="shared" si="2"/>
        <v>H700x300x12x19</v>
      </c>
      <c r="B173" s="60" t="s">
        <v>271</v>
      </c>
      <c r="C173" s="61">
        <v>4610.7</v>
      </c>
      <c r="D173" s="61">
        <v>1110.0693641618498</v>
      </c>
      <c r="E173" s="61">
        <v>1548.5549132947979</v>
      </c>
      <c r="F173" s="62">
        <v>200.92500000000001</v>
      </c>
      <c r="G173" s="62">
        <v>1221.1615200000001</v>
      </c>
    </row>
    <row r="174" spans="1:7" x14ac:dyDescent="0.25">
      <c r="A174" s="20" t="str">
        <f t="shared" si="2"/>
        <v>H700x300x12x22</v>
      </c>
      <c r="B174" s="60" t="s">
        <v>272</v>
      </c>
      <c r="C174" s="61">
        <v>5017.25</v>
      </c>
      <c r="D174" s="61">
        <v>1105.179190751445</v>
      </c>
      <c r="E174" s="61">
        <v>1793.0635838150288</v>
      </c>
      <c r="F174" s="62">
        <v>232.65</v>
      </c>
      <c r="G174" s="62">
        <v>1354.96488</v>
      </c>
    </row>
    <row r="175" spans="1:7" x14ac:dyDescent="0.25">
      <c r="A175" s="20" t="str">
        <f t="shared" si="2"/>
        <v>H700x300x12x25</v>
      </c>
      <c r="B175" s="60" t="s">
        <v>273</v>
      </c>
      <c r="C175" s="61">
        <v>5423.8</v>
      </c>
      <c r="D175" s="61">
        <v>1100.2890173410406</v>
      </c>
      <c r="E175" s="61">
        <v>2037.5722543352601</v>
      </c>
      <c r="F175" s="62">
        <v>264.375</v>
      </c>
      <c r="G175" s="62">
        <v>1487.55</v>
      </c>
    </row>
    <row r="176" spans="1:7" x14ac:dyDescent="0.25">
      <c r="A176" s="20" t="str">
        <f t="shared" si="2"/>
        <v>H700x300x13x24</v>
      </c>
      <c r="B176" s="60" t="s">
        <v>274</v>
      </c>
      <c r="C176" s="61">
        <v>5440.25</v>
      </c>
      <c r="D176" s="61">
        <v>1193.7456647398844</v>
      </c>
      <c r="E176" s="61">
        <v>1956.0693641618498</v>
      </c>
      <c r="F176" s="62">
        <v>253.8</v>
      </c>
      <c r="G176" s="62">
        <v>1468.4651799999999</v>
      </c>
    </row>
    <row r="177" spans="1:7" x14ac:dyDescent="0.25">
      <c r="A177" s="20" t="str">
        <f t="shared" si="2"/>
        <v>H700x300x14x25</v>
      </c>
      <c r="B177" s="60" t="s">
        <v>275</v>
      </c>
      <c r="C177" s="61">
        <v>5729.3</v>
      </c>
      <c r="D177" s="61">
        <v>1283.6705202312139</v>
      </c>
      <c r="E177" s="61">
        <v>2037.5722543352601</v>
      </c>
      <c r="F177" s="62">
        <v>264.375</v>
      </c>
      <c r="G177" s="62">
        <v>1537.1937499999999</v>
      </c>
    </row>
    <row r="178" spans="1:7" x14ac:dyDescent="0.25">
      <c r="A178" s="20" t="str">
        <f t="shared" si="2"/>
        <v>H700x300x14x28</v>
      </c>
      <c r="B178" s="60" t="s">
        <v>71</v>
      </c>
      <c r="C178" s="61">
        <v>6131.1499999999987</v>
      </c>
      <c r="D178" s="61">
        <v>1277.9653179190752</v>
      </c>
      <c r="E178" s="61">
        <v>2282.080924855491</v>
      </c>
      <c r="F178" s="62">
        <v>296.10000000000002</v>
      </c>
      <c r="G178" s="62">
        <v>1667.6483600000001</v>
      </c>
    </row>
    <row r="179" spans="1:7" x14ac:dyDescent="0.25">
      <c r="A179" s="20" t="str">
        <f t="shared" si="2"/>
        <v>H700x300x14x32</v>
      </c>
      <c r="B179" s="60" t="s">
        <v>276</v>
      </c>
      <c r="C179" s="61">
        <v>6669.3</v>
      </c>
      <c r="D179" s="61">
        <v>1270.3583815028903</v>
      </c>
      <c r="E179" s="61">
        <v>2608.092485549133</v>
      </c>
      <c r="F179" s="62">
        <v>338.4</v>
      </c>
      <c r="G179" s="62">
        <v>1839.70596</v>
      </c>
    </row>
    <row r="180" spans="1:7" x14ac:dyDescent="0.25">
      <c r="A180" s="20" t="str">
        <f t="shared" si="2"/>
        <v>H700x300x16x25</v>
      </c>
      <c r="B180" s="60" t="s">
        <v>277</v>
      </c>
      <c r="C180" s="61">
        <v>6034.8</v>
      </c>
      <c r="D180" s="61">
        <v>1467.0520231213873</v>
      </c>
      <c r="E180" s="61">
        <v>2037.5722543352601</v>
      </c>
      <c r="F180" s="62">
        <v>264.375</v>
      </c>
      <c r="G180" s="62">
        <v>1586.8375000000001</v>
      </c>
    </row>
    <row r="181" spans="1:7" x14ac:dyDescent="0.25">
      <c r="A181" s="20" t="str">
        <f t="shared" si="2"/>
        <v>H700x300x16x28</v>
      </c>
      <c r="B181" s="60" t="s">
        <v>278</v>
      </c>
      <c r="C181" s="61">
        <v>6434.3</v>
      </c>
      <c r="D181" s="61">
        <v>1460.5317919075144</v>
      </c>
      <c r="E181" s="61">
        <v>2282.080924855491</v>
      </c>
      <c r="F181" s="62">
        <v>296.10000000000002</v>
      </c>
      <c r="G181" s="62">
        <v>1716.3798400000001</v>
      </c>
    </row>
    <row r="182" spans="1:7" x14ac:dyDescent="0.25">
      <c r="A182" s="20" t="str">
        <f t="shared" si="2"/>
        <v>H700x300x16x32</v>
      </c>
      <c r="B182" s="60" t="s">
        <v>83</v>
      </c>
      <c r="C182" s="61">
        <v>6967.75</v>
      </c>
      <c r="D182" s="61">
        <v>1451.8381502890172</v>
      </c>
      <c r="E182" s="61">
        <v>2608.092485549133</v>
      </c>
      <c r="F182" s="62">
        <v>338.4</v>
      </c>
      <c r="G182" s="62">
        <v>1887.23424</v>
      </c>
    </row>
    <row r="183" spans="1:7" x14ac:dyDescent="0.25">
      <c r="A183" s="20" t="str">
        <f t="shared" si="2"/>
        <v>H700x350x12x22</v>
      </c>
      <c r="B183" s="60" t="s">
        <v>279</v>
      </c>
      <c r="C183" s="61">
        <v>5534.25</v>
      </c>
      <c r="D183" s="61">
        <v>1105.179190751445</v>
      </c>
      <c r="E183" s="61">
        <v>2091.907514450867</v>
      </c>
      <c r="F183" s="62">
        <v>316.66250000000002</v>
      </c>
      <c r="G183" s="62">
        <v>1530.2278799999999</v>
      </c>
    </row>
    <row r="184" spans="1:7" x14ac:dyDescent="0.25">
      <c r="A184" s="20" t="str">
        <f t="shared" si="2"/>
        <v>H700x350x12x25</v>
      </c>
      <c r="B184" s="60" t="s">
        <v>280</v>
      </c>
      <c r="C184" s="61">
        <v>6011.3</v>
      </c>
      <c r="D184" s="61">
        <v>1100.2890173410406</v>
      </c>
      <c r="E184" s="61">
        <v>2377.1676300578033</v>
      </c>
      <c r="F184" s="62">
        <v>359.84375</v>
      </c>
      <c r="G184" s="62">
        <v>1685.83125</v>
      </c>
    </row>
    <row r="185" spans="1:7" x14ac:dyDescent="0.25">
      <c r="A185" s="20" t="str">
        <f t="shared" si="2"/>
        <v>H700x350x14x25</v>
      </c>
      <c r="B185" s="60" t="s">
        <v>281</v>
      </c>
      <c r="C185" s="61">
        <v>6316.8</v>
      </c>
      <c r="D185" s="61">
        <v>1283.6705202312139</v>
      </c>
      <c r="E185" s="61">
        <v>2377.1676300578033</v>
      </c>
      <c r="F185" s="62">
        <v>359.84375</v>
      </c>
      <c r="G185" s="62">
        <v>1735.4749999999999</v>
      </c>
    </row>
    <row r="186" spans="1:7" x14ac:dyDescent="0.25">
      <c r="A186" s="20" t="str">
        <f t="shared" si="2"/>
        <v>H700x350x14x28</v>
      </c>
      <c r="B186" s="60" t="s">
        <v>282</v>
      </c>
      <c r="C186" s="61">
        <v>6789.1499999999987</v>
      </c>
      <c r="D186" s="61">
        <v>1277.9653179190752</v>
      </c>
      <c r="E186" s="61">
        <v>2662.4277456647401</v>
      </c>
      <c r="F186" s="62">
        <v>403.02499999999998</v>
      </c>
      <c r="G186" s="62">
        <v>1888.7363600000001</v>
      </c>
    </row>
    <row r="187" spans="1:7" x14ac:dyDescent="0.25">
      <c r="A187" s="20" t="str">
        <f t="shared" si="2"/>
        <v>H700x350x14x32</v>
      </c>
      <c r="B187" s="60" t="s">
        <v>283</v>
      </c>
      <c r="C187" s="61">
        <v>7421.3</v>
      </c>
      <c r="D187" s="61">
        <v>1270.3583815028903</v>
      </c>
      <c r="E187" s="61">
        <v>3042.7745664739882</v>
      </c>
      <c r="F187" s="62">
        <v>460.6</v>
      </c>
      <c r="G187" s="62">
        <v>2090.8739599999999</v>
      </c>
    </row>
    <row r="188" spans="1:7" x14ac:dyDescent="0.25">
      <c r="A188" s="20" t="str">
        <f t="shared" si="2"/>
        <v>H700x350x16x25</v>
      </c>
      <c r="B188" s="60" t="s">
        <v>284</v>
      </c>
      <c r="C188" s="61">
        <v>6622.3</v>
      </c>
      <c r="D188" s="61">
        <v>1467.0520231213873</v>
      </c>
      <c r="E188" s="61">
        <v>2377.1676300578033</v>
      </c>
      <c r="F188" s="62">
        <v>359.84375</v>
      </c>
      <c r="G188" s="62">
        <v>1785.1187500000001</v>
      </c>
    </row>
    <row r="189" spans="1:7" x14ac:dyDescent="0.25">
      <c r="A189" s="20" t="str">
        <f t="shared" si="2"/>
        <v>H700x350x16x28</v>
      </c>
      <c r="B189" s="60" t="s">
        <v>285</v>
      </c>
      <c r="C189" s="61">
        <v>7092.3</v>
      </c>
      <c r="D189" s="61">
        <v>1460.5317919075144</v>
      </c>
      <c r="E189" s="61">
        <v>2662.4277456647401</v>
      </c>
      <c r="F189" s="62">
        <v>403.02499999999998</v>
      </c>
      <c r="G189" s="62">
        <v>1937.46784</v>
      </c>
    </row>
    <row r="190" spans="1:7" x14ac:dyDescent="0.25">
      <c r="A190" s="20" t="str">
        <f t="shared" si="2"/>
        <v>H700x350x16x32</v>
      </c>
      <c r="B190" s="60" t="s">
        <v>286</v>
      </c>
      <c r="C190" s="61">
        <v>7719.75</v>
      </c>
      <c r="D190" s="61">
        <v>1451.8381502890172</v>
      </c>
      <c r="E190" s="61">
        <v>3042.7745664739882</v>
      </c>
      <c r="F190" s="62">
        <v>460.6</v>
      </c>
      <c r="G190" s="62">
        <v>2138.4022400000003</v>
      </c>
    </row>
    <row r="191" spans="1:7" x14ac:dyDescent="0.25">
      <c r="A191" s="20" t="str">
        <f t="shared" si="2"/>
        <v>H700x350x16x36</v>
      </c>
      <c r="B191" s="60" t="s">
        <v>88</v>
      </c>
      <c r="C191" s="61">
        <v>8349.5499999999993</v>
      </c>
      <c r="D191" s="61">
        <v>1443.1445086705203</v>
      </c>
      <c r="E191" s="61">
        <v>3423.1213872832373</v>
      </c>
      <c r="F191" s="62">
        <v>518.17499999999995</v>
      </c>
      <c r="G191" s="62">
        <v>2336.8249599999999</v>
      </c>
    </row>
    <row r="192" spans="1:7" x14ac:dyDescent="0.25">
      <c r="A192" s="20" t="str">
        <f t="shared" si="2"/>
        <v>H750x250x12x19</v>
      </c>
      <c r="B192" s="60" t="s">
        <v>287</v>
      </c>
      <c r="C192" s="61">
        <v>4305.2</v>
      </c>
      <c r="D192" s="61">
        <v>1191.5722543352599</v>
      </c>
      <c r="E192" s="61">
        <v>1290.4624277456646</v>
      </c>
      <c r="F192" s="62">
        <v>139.53125</v>
      </c>
      <c r="G192" s="62">
        <v>1173.37427</v>
      </c>
    </row>
    <row r="193" spans="1:7" x14ac:dyDescent="0.25">
      <c r="A193" s="20" t="str">
        <f t="shared" si="2"/>
        <v>H750x250x12x22</v>
      </c>
      <c r="B193" s="60" t="s">
        <v>288</v>
      </c>
      <c r="C193" s="61">
        <v>4641.25</v>
      </c>
      <c r="D193" s="61">
        <v>1186.6820809248557</v>
      </c>
      <c r="E193" s="61">
        <v>1494.2196531791908</v>
      </c>
      <c r="F193" s="62">
        <v>161.5625</v>
      </c>
      <c r="G193" s="62">
        <v>1292.3373799999999</v>
      </c>
    </row>
    <row r="194" spans="1:7" x14ac:dyDescent="0.25">
      <c r="A194" s="20" t="str">
        <f t="shared" ref="A194:A257" si="3">B194</f>
        <v>H750x250x12x25</v>
      </c>
      <c r="B194" s="60" t="s">
        <v>289</v>
      </c>
      <c r="C194" s="61">
        <v>4977.3</v>
      </c>
      <c r="D194" s="61">
        <v>1181.7919075144509</v>
      </c>
      <c r="E194" s="61">
        <v>1697.9768786127167</v>
      </c>
      <c r="F194" s="62">
        <v>183.59375</v>
      </c>
      <c r="G194" s="62">
        <v>1410.29375</v>
      </c>
    </row>
    <row r="195" spans="1:7" x14ac:dyDescent="0.25">
      <c r="A195" s="20" t="str">
        <f t="shared" si="3"/>
        <v>H750x250x14x25</v>
      </c>
      <c r="B195" s="60" t="s">
        <v>290</v>
      </c>
      <c r="C195" s="61">
        <v>5306.3</v>
      </c>
      <c r="D195" s="61">
        <v>1378.7572254335262</v>
      </c>
      <c r="E195" s="61">
        <v>1697.9768786127167</v>
      </c>
      <c r="F195" s="62">
        <v>183.59375</v>
      </c>
      <c r="G195" s="62">
        <v>1467.8687500000001</v>
      </c>
    </row>
    <row r="196" spans="1:7" x14ac:dyDescent="0.25">
      <c r="A196" s="20" t="str">
        <f t="shared" si="3"/>
        <v>H750x250x14x28</v>
      </c>
      <c r="B196" s="60" t="s">
        <v>291</v>
      </c>
      <c r="C196" s="61">
        <v>5637.65</v>
      </c>
      <c r="D196" s="61">
        <v>1373.0520231213873</v>
      </c>
      <c r="E196" s="61">
        <v>1901.7341040462427</v>
      </c>
      <c r="F196" s="62">
        <v>205.625</v>
      </c>
      <c r="G196" s="62">
        <v>1583.8356100000001</v>
      </c>
    </row>
    <row r="197" spans="1:7" x14ac:dyDescent="0.25">
      <c r="A197" s="20" t="str">
        <f t="shared" si="3"/>
        <v>H750x300x14x22</v>
      </c>
      <c r="B197" s="60" t="s">
        <v>292</v>
      </c>
      <c r="C197" s="61">
        <v>5489.6</v>
      </c>
      <c r="D197" s="61">
        <v>1384.4624277456646</v>
      </c>
      <c r="E197" s="61">
        <v>1793.0635838150288</v>
      </c>
      <c r="F197" s="62">
        <v>232.65</v>
      </c>
      <c r="G197" s="62">
        <v>1539.0916100000002</v>
      </c>
    </row>
    <row r="198" spans="1:7" x14ac:dyDescent="0.25">
      <c r="A198" s="20" t="str">
        <f t="shared" si="3"/>
        <v>H750x300x14x25</v>
      </c>
      <c r="B198" s="60" t="s">
        <v>293</v>
      </c>
      <c r="C198" s="61">
        <v>5893.8</v>
      </c>
      <c r="D198" s="61">
        <v>1378.7572254335262</v>
      </c>
      <c r="E198" s="61">
        <v>2037.5722543352601</v>
      </c>
      <c r="F198" s="62">
        <v>264.375</v>
      </c>
      <c r="G198" s="62">
        <v>1680.8375000000001</v>
      </c>
    </row>
    <row r="199" spans="1:7" x14ac:dyDescent="0.25">
      <c r="A199" s="20" t="str">
        <f t="shared" si="3"/>
        <v>H750x300x14x28</v>
      </c>
      <c r="B199" s="60" t="s">
        <v>294</v>
      </c>
      <c r="C199" s="61">
        <v>6295.6499999999987</v>
      </c>
      <c r="D199" s="61">
        <v>1373.0520231213873</v>
      </c>
      <c r="E199" s="61">
        <v>2282.080924855491</v>
      </c>
      <c r="F199" s="62">
        <v>296.10000000000002</v>
      </c>
      <c r="G199" s="62">
        <v>1821.3736100000001</v>
      </c>
    </row>
    <row r="200" spans="1:7" x14ac:dyDescent="0.25">
      <c r="A200" s="20" t="str">
        <f t="shared" si="3"/>
        <v>H750x300x16x25</v>
      </c>
      <c r="B200" s="60" t="s">
        <v>295</v>
      </c>
      <c r="C200" s="61">
        <v>6222.8</v>
      </c>
      <c r="D200" s="61">
        <v>1575.7225433526012</v>
      </c>
      <c r="E200" s="61">
        <v>2037.5722543352601</v>
      </c>
      <c r="F200" s="62">
        <v>264.375</v>
      </c>
      <c r="G200" s="62">
        <v>1738.4124999999999</v>
      </c>
    </row>
    <row r="201" spans="1:7" x14ac:dyDescent="0.25">
      <c r="A201" s="20" t="str">
        <f t="shared" si="3"/>
        <v>H750x300x16x28</v>
      </c>
      <c r="B201" s="60" t="s">
        <v>296</v>
      </c>
      <c r="C201" s="61">
        <v>6622.3</v>
      </c>
      <c r="D201" s="61">
        <v>1569.2023121387283</v>
      </c>
      <c r="E201" s="61">
        <v>2282.080924855491</v>
      </c>
      <c r="F201" s="62">
        <v>296.10000000000002</v>
      </c>
      <c r="G201" s="62">
        <v>1877.9658400000001</v>
      </c>
    </row>
    <row r="202" spans="1:7" x14ac:dyDescent="0.25">
      <c r="A202" s="20" t="str">
        <f t="shared" si="3"/>
        <v>H750x300x16x32</v>
      </c>
      <c r="B202" s="60" t="s">
        <v>72</v>
      </c>
      <c r="C202" s="61">
        <v>7155.75</v>
      </c>
      <c r="D202" s="61">
        <v>1560.5086705202311</v>
      </c>
      <c r="E202" s="61">
        <v>2608.092485549133</v>
      </c>
      <c r="F202" s="62">
        <v>338.4</v>
      </c>
      <c r="G202" s="62">
        <v>2062.16824</v>
      </c>
    </row>
    <row r="203" spans="1:7" x14ac:dyDescent="0.25">
      <c r="A203" s="20" t="str">
        <f t="shared" si="3"/>
        <v>H750x350x14x25</v>
      </c>
      <c r="B203" s="60" t="s">
        <v>297</v>
      </c>
      <c r="C203" s="61">
        <v>6481.3</v>
      </c>
      <c r="D203" s="61">
        <v>1378.7572254335262</v>
      </c>
      <c r="E203" s="61">
        <v>2377.1676300578033</v>
      </c>
      <c r="F203" s="62">
        <v>359.84375</v>
      </c>
      <c r="G203" s="62">
        <v>1893.8062500000001</v>
      </c>
    </row>
    <row r="204" spans="1:7" x14ac:dyDescent="0.25">
      <c r="A204" s="20" t="str">
        <f t="shared" si="3"/>
        <v>H750x350x14x28</v>
      </c>
      <c r="B204" s="60" t="s">
        <v>298</v>
      </c>
      <c r="C204" s="61">
        <v>6953.6499999999987</v>
      </c>
      <c r="D204" s="61">
        <v>1373.0520231213873</v>
      </c>
      <c r="E204" s="61">
        <v>2662.4277456647401</v>
      </c>
      <c r="F204" s="62">
        <v>403.02499999999998</v>
      </c>
      <c r="G204" s="62">
        <v>2058.9116100000001</v>
      </c>
    </row>
    <row r="205" spans="1:7" x14ac:dyDescent="0.25">
      <c r="A205" s="20" t="str">
        <f t="shared" si="3"/>
        <v>H750x350x14x32</v>
      </c>
      <c r="B205" s="60" t="s">
        <v>299</v>
      </c>
      <c r="C205" s="61">
        <v>7585.8</v>
      </c>
      <c r="D205" s="61">
        <v>1365.4450867052021</v>
      </c>
      <c r="E205" s="61">
        <v>3042.7745664739882</v>
      </c>
      <c r="F205" s="62">
        <v>460.6</v>
      </c>
      <c r="G205" s="62">
        <v>2276.84121</v>
      </c>
    </row>
    <row r="206" spans="1:7" x14ac:dyDescent="0.25">
      <c r="A206" s="20" t="str">
        <f t="shared" si="3"/>
        <v>H750x350x16x28</v>
      </c>
      <c r="B206" s="60" t="s">
        <v>300</v>
      </c>
      <c r="C206" s="61">
        <v>7280.3</v>
      </c>
      <c r="D206" s="61">
        <v>1569.2023121387283</v>
      </c>
      <c r="E206" s="61">
        <v>2662.4277456647401</v>
      </c>
      <c r="F206" s="62">
        <v>403.02499999999998</v>
      </c>
      <c r="G206" s="62">
        <v>2115.5038399999999</v>
      </c>
    </row>
    <row r="207" spans="1:7" x14ac:dyDescent="0.25">
      <c r="A207" s="20" t="str">
        <f t="shared" si="3"/>
        <v>H750x350x16x32</v>
      </c>
      <c r="B207" s="60" t="s">
        <v>301</v>
      </c>
      <c r="C207" s="61">
        <v>7907.75</v>
      </c>
      <c r="D207" s="61">
        <v>1560.5086705202311</v>
      </c>
      <c r="E207" s="61">
        <v>3042.7745664739882</v>
      </c>
      <c r="F207" s="62">
        <v>460.6</v>
      </c>
      <c r="G207" s="62">
        <v>2332.1362400000003</v>
      </c>
    </row>
    <row r="208" spans="1:7" x14ac:dyDescent="0.25">
      <c r="A208" s="20" t="str">
        <f t="shared" si="3"/>
        <v>H750x350x16x36</v>
      </c>
      <c r="B208" s="60" t="s">
        <v>89</v>
      </c>
      <c r="C208" s="61">
        <v>8537.5499999999993</v>
      </c>
      <c r="D208" s="61">
        <v>1551.8150289017342</v>
      </c>
      <c r="E208" s="61">
        <v>3423.1213872832373</v>
      </c>
      <c r="F208" s="62">
        <v>518.17499999999995</v>
      </c>
      <c r="G208" s="62">
        <v>2546.2569600000002</v>
      </c>
    </row>
    <row r="209" spans="1:7" x14ac:dyDescent="0.25">
      <c r="A209" s="20" t="str">
        <f t="shared" si="3"/>
        <v>H792x300x14x22</v>
      </c>
      <c r="B209" s="60" t="s">
        <v>302</v>
      </c>
      <c r="C209" s="61">
        <v>5628.25</v>
      </c>
      <c r="D209" s="61">
        <v>1464.3352601156068</v>
      </c>
      <c r="E209" s="61">
        <v>1793.0635838150288</v>
      </c>
      <c r="F209" s="62">
        <v>232.65</v>
      </c>
      <c r="G209" s="62">
        <v>1654.4620400000001</v>
      </c>
    </row>
    <row r="210" spans="1:7" x14ac:dyDescent="0.25">
      <c r="A210" s="20" t="str">
        <f t="shared" si="3"/>
        <v>H800x250x14x22</v>
      </c>
      <c r="B210" s="60" t="s">
        <v>303</v>
      </c>
      <c r="C210" s="61">
        <v>5137.1000000000004</v>
      </c>
      <c r="D210" s="61">
        <v>1479.5491329479769</v>
      </c>
      <c r="E210" s="61">
        <v>1494.2196531791908</v>
      </c>
      <c r="F210" s="62">
        <v>161.5625</v>
      </c>
      <c r="G210" s="62">
        <v>1475.65336</v>
      </c>
    </row>
    <row r="211" spans="1:7" x14ac:dyDescent="0.25">
      <c r="A211" s="20" t="str">
        <f t="shared" si="3"/>
        <v>H800x250x14x25</v>
      </c>
      <c r="B211" s="60" t="s">
        <v>304</v>
      </c>
      <c r="C211" s="61">
        <v>5470.8</v>
      </c>
      <c r="D211" s="61">
        <v>1473.843930635838</v>
      </c>
      <c r="E211" s="61">
        <v>1697.9768786127167</v>
      </c>
      <c r="F211" s="62">
        <v>183.59375</v>
      </c>
      <c r="G211" s="62">
        <v>1600.9375</v>
      </c>
    </row>
    <row r="212" spans="1:7" x14ac:dyDescent="0.25">
      <c r="A212" s="20" t="str">
        <f t="shared" si="3"/>
        <v>H800x250x16x25</v>
      </c>
      <c r="B212" s="60" t="s">
        <v>305</v>
      </c>
      <c r="C212" s="61">
        <v>5823.3</v>
      </c>
      <c r="D212" s="61">
        <v>1684.3930635838151</v>
      </c>
      <c r="E212" s="61">
        <v>1697.9768786127167</v>
      </c>
      <c r="F212" s="62">
        <v>183.59375</v>
      </c>
      <c r="G212" s="62">
        <v>1667.03125</v>
      </c>
    </row>
    <row r="213" spans="1:7" x14ac:dyDescent="0.25">
      <c r="A213" s="20" t="str">
        <f t="shared" si="3"/>
        <v>H800x250x16x28</v>
      </c>
      <c r="B213" s="60" t="s">
        <v>306</v>
      </c>
      <c r="C213" s="61">
        <v>6152.3</v>
      </c>
      <c r="D213" s="61">
        <v>1677.8728323699422</v>
      </c>
      <c r="E213" s="61">
        <v>1901.7341040462427</v>
      </c>
      <c r="F213" s="62">
        <v>205.625</v>
      </c>
      <c r="G213" s="62">
        <v>1790.2638400000001</v>
      </c>
    </row>
    <row r="214" spans="1:7" x14ac:dyDescent="0.25">
      <c r="A214" s="20" t="str">
        <f t="shared" si="3"/>
        <v>H800x250x16x32</v>
      </c>
      <c r="B214" s="60" t="s">
        <v>307</v>
      </c>
      <c r="C214" s="61">
        <v>6591.75</v>
      </c>
      <c r="D214" s="61">
        <v>1669.179190751445</v>
      </c>
      <c r="E214" s="61">
        <v>2173.4104046242774</v>
      </c>
      <c r="F214" s="62">
        <v>235</v>
      </c>
      <c r="G214" s="62">
        <v>1953.03424</v>
      </c>
    </row>
    <row r="215" spans="1:7" x14ac:dyDescent="0.25">
      <c r="A215" s="20" t="str">
        <f t="shared" si="3"/>
        <v>H800x300x14x22</v>
      </c>
      <c r="B215" s="60" t="s">
        <v>308</v>
      </c>
      <c r="C215" s="61">
        <v>5654.1</v>
      </c>
      <c r="D215" s="61">
        <v>1479.5491329479769</v>
      </c>
      <c r="E215" s="61">
        <v>1793.0635838150288</v>
      </c>
      <c r="F215" s="62">
        <v>232.65</v>
      </c>
      <c r="G215" s="62">
        <v>1676.7663600000001</v>
      </c>
    </row>
    <row r="216" spans="1:7" x14ac:dyDescent="0.25">
      <c r="A216" s="20" t="str">
        <f t="shared" si="3"/>
        <v>H800x300x14x25</v>
      </c>
      <c r="B216" s="60" t="s">
        <v>309</v>
      </c>
      <c r="C216" s="61">
        <v>6058.3</v>
      </c>
      <c r="D216" s="61">
        <v>1473.843930635838</v>
      </c>
      <c r="E216" s="61">
        <v>2037.5722543352601</v>
      </c>
      <c r="F216" s="62">
        <v>264.375</v>
      </c>
      <c r="G216" s="62">
        <v>1828.59375</v>
      </c>
    </row>
    <row r="217" spans="1:7" x14ac:dyDescent="0.25">
      <c r="A217" s="20" t="str">
        <f t="shared" si="3"/>
        <v>H800x300x14x26</v>
      </c>
      <c r="B217" s="60" t="s">
        <v>310</v>
      </c>
      <c r="C217" s="61">
        <v>6192.25</v>
      </c>
      <c r="D217" s="61">
        <v>1471.942196531792</v>
      </c>
      <c r="E217" s="61">
        <v>2119.0751445086707</v>
      </c>
      <c r="F217" s="62">
        <v>274.95</v>
      </c>
      <c r="G217" s="62">
        <v>1878.9340400000001</v>
      </c>
    </row>
    <row r="218" spans="1:7" x14ac:dyDescent="0.25">
      <c r="A218" s="20" t="str">
        <f t="shared" si="3"/>
        <v>H800x300x14x28</v>
      </c>
      <c r="B218" s="60" t="s">
        <v>311</v>
      </c>
      <c r="C218" s="61">
        <v>6460.1499999999987</v>
      </c>
      <c r="D218" s="61">
        <v>1468.1387283236995</v>
      </c>
      <c r="E218" s="61">
        <v>2282.080924855491</v>
      </c>
      <c r="F218" s="62">
        <v>296.10000000000002</v>
      </c>
      <c r="G218" s="62">
        <v>1979.21136</v>
      </c>
    </row>
    <row r="219" spans="1:7" x14ac:dyDescent="0.25">
      <c r="A219" s="20" t="str">
        <f t="shared" si="3"/>
        <v>H800x300x16x22</v>
      </c>
      <c r="B219" s="60" t="s">
        <v>312</v>
      </c>
      <c r="C219" s="61">
        <v>6008.95</v>
      </c>
      <c r="D219" s="61">
        <v>1690.9132947976877</v>
      </c>
      <c r="E219" s="61">
        <v>1793.0635838150288</v>
      </c>
      <c r="F219" s="62">
        <v>232.65</v>
      </c>
      <c r="G219" s="62">
        <v>1743.92184</v>
      </c>
    </row>
    <row r="220" spans="1:7" x14ac:dyDescent="0.25">
      <c r="A220" s="20" t="str">
        <f t="shared" si="3"/>
        <v>H800x300x16x25</v>
      </c>
      <c r="B220" s="60" t="s">
        <v>313</v>
      </c>
      <c r="C220" s="61">
        <v>6410.8</v>
      </c>
      <c r="D220" s="61">
        <v>1684.3930635838151</v>
      </c>
      <c r="E220" s="61">
        <v>2037.5722543352601</v>
      </c>
      <c r="F220" s="62">
        <v>264.375</v>
      </c>
      <c r="G220" s="62">
        <v>1894.6875</v>
      </c>
    </row>
    <row r="221" spans="1:7" x14ac:dyDescent="0.25">
      <c r="A221" s="20" t="str">
        <f t="shared" si="3"/>
        <v>H800x300x16x28</v>
      </c>
      <c r="B221" s="60" t="s">
        <v>314</v>
      </c>
      <c r="C221" s="61">
        <v>6810.3</v>
      </c>
      <c r="D221" s="61">
        <v>1677.8728323699422</v>
      </c>
      <c r="E221" s="61">
        <v>2282.080924855491</v>
      </c>
      <c r="F221" s="62">
        <v>296.10000000000002</v>
      </c>
      <c r="G221" s="62">
        <v>2044.2518400000001</v>
      </c>
    </row>
    <row r="222" spans="1:7" x14ac:dyDescent="0.25">
      <c r="A222" s="20" t="str">
        <f t="shared" si="3"/>
        <v>H800x300x16x32</v>
      </c>
      <c r="B222" s="60" t="s">
        <v>73</v>
      </c>
      <c r="C222" s="61">
        <v>7343.75</v>
      </c>
      <c r="D222" s="61">
        <v>1669.179190751445</v>
      </c>
      <c r="E222" s="61">
        <v>2608.092485549133</v>
      </c>
      <c r="F222" s="62">
        <v>338.4</v>
      </c>
      <c r="G222" s="62">
        <v>2241.8022400000004</v>
      </c>
    </row>
    <row r="223" spans="1:7" x14ac:dyDescent="0.25">
      <c r="A223" s="20" t="str">
        <f t="shared" si="3"/>
        <v>H800x350x14x25</v>
      </c>
      <c r="B223" s="60" t="s">
        <v>315</v>
      </c>
      <c r="C223" s="61">
        <v>6645.8</v>
      </c>
      <c r="D223" s="61">
        <v>1473.843930635838</v>
      </c>
      <c r="E223" s="61">
        <v>2377.1676300578033</v>
      </c>
      <c r="F223" s="62">
        <v>359.84375</v>
      </c>
      <c r="G223" s="62">
        <v>2056.25</v>
      </c>
    </row>
    <row r="224" spans="1:7" x14ac:dyDescent="0.25">
      <c r="A224" s="20" t="str">
        <f t="shared" si="3"/>
        <v>H800x350x14x28</v>
      </c>
      <c r="B224" s="60" t="s">
        <v>316</v>
      </c>
      <c r="C224" s="61">
        <v>7118.1499999999987</v>
      </c>
      <c r="D224" s="61">
        <v>1468.1387283236995</v>
      </c>
      <c r="E224" s="61">
        <v>2662.4277456647401</v>
      </c>
      <c r="F224" s="62">
        <v>403.02499999999998</v>
      </c>
      <c r="G224" s="62">
        <v>2233.1993600000001</v>
      </c>
    </row>
    <row r="225" spans="1:7" x14ac:dyDescent="0.25">
      <c r="A225" s="20" t="str">
        <f t="shared" si="3"/>
        <v>H800x350x16x25</v>
      </c>
      <c r="B225" s="60" t="s">
        <v>317</v>
      </c>
      <c r="C225" s="61">
        <v>6998.3</v>
      </c>
      <c r="D225" s="61">
        <v>1684.3930635838151</v>
      </c>
      <c r="E225" s="61">
        <v>2377.1676300578033</v>
      </c>
      <c r="F225" s="62">
        <v>359.84375</v>
      </c>
      <c r="G225" s="62">
        <v>2122.34375</v>
      </c>
    </row>
    <row r="226" spans="1:7" x14ac:dyDescent="0.25">
      <c r="A226" s="20" t="str">
        <f t="shared" si="3"/>
        <v>H800x350x16x28</v>
      </c>
      <c r="B226" s="60" t="s">
        <v>318</v>
      </c>
      <c r="C226" s="61">
        <v>7468.3</v>
      </c>
      <c r="D226" s="61">
        <v>1677.8728323699422</v>
      </c>
      <c r="E226" s="61">
        <v>2662.4277456647401</v>
      </c>
      <c r="F226" s="62">
        <v>403.02499999999998</v>
      </c>
      <c r="G226" s="62">
        <v>2298.2398399999997</v>
      </c>
    </row>
    <row r="227" spans="1:7" x14ac:dyDescent="0.25">
      <c r="A227" s="20" t="str">
        <f t="shared" si="3"/>
        <v>H800x350x16x32</v>
      </c>
      <c r="B227" s="60" t="s">
        <v>319</v>
      </c>
      <c r="C227" s="61">
        <v>8095.75</v>
      </c>
      <c r="D227" s="61">
        <v>1669.179190751445</v>
      </c>
      <c r="E227" s="61">
        <v>3042.7745664739882</v>
      </c>
      <c r="F227" s="62">
        <v>460.6</v>
      </c>
      <c r="G227" s="62">
        <v>2530.57024</v>
      </c>
    </row>
    <row r="228" spans="1:7" x14ac:dyDescent="0.25">
      <c r="A228" s="20" t="str">
        <f t="shared" si="3"/>
        <v>H800x350x16x36</v>
      </c>
      <c r="B228" s="60" t="s">
        <v>320</v>
      </c>
      <c r="C228" s="61">
        <v>8725.5499999999993</v>
      </c>
      <c r="D228" s="61">
        <v>1660.4855491329481</v>
      </c>
      <c r="E228" s="61">
        <v>3423.1213872832373</v>
      </c>
      <c r="F228" s="62">
        <v>518.17499999999995</v>
      </c>
      <c r="G228" s="62">
        <v>2760.3889599999998</v>
      </c>
    </row>
    <row r="229" spans="1:7" x14ac:dyDescent="0.25">
      <c r="A229" s="20" t="str">
        <f t="shared" si="3"/>
        <v>H800x350x19x25</v>
      </c>
      <c r="B229" s="60" t="s">
        <v>321</v>
      </c>
      <c r="C229" s="61">
        <v>7527.05</v>
      </c>
      <c r="D229" s="61">
        <v>2000.2167630057802</v>
      </c>
      <c r="E229" s="61">
        <v>2377.1676300578033</v>
      </c>
      <c r="F229" s="62">
        <v>359.84375</v>
      </c>
      <c r="G229" s="62">
        <v>2221.484375</v>
      </c>
    </row>
    <row r="230" spans="1:7" x14ac:dyDescent="0.25">
      <c r="A230" s="20" t="str">
        <f t="shared" si="3"/>
        <v>H800x350x19x28</v>
      </c>
      <c r="B230" s="60" t="s">
        <v>322</v>
      </c>
      <c r="C230" s="61">
        <v>7992.35</v>
      </c>
      <c r="D230" s="61">
        <v>1992.4739884393064</v>
      </c>
      <c r="E230" s="61">
        <v>2662.4277456647401</v>
      </c>
      <c r="F230" s="62">
        <v>403.02499999999998</v>
      </c>
      <c r="G230" s="62">
        <v>2395.8005600000001</v>
      </c>
    </row>
    <row r="231" spans="1:7" x14ac:dyDescent="0.25">
      <c r="A231" s="20" t="str">
        <f t="shared" si="3"/>
        <v>H800x350x19x32</v>
      </c>
      <c r="B231" s="60" t="s">
        <v>323</v>
      </c>
      <c r="C231" s="61">
        <v>8615.1</v>
      </c>
      <c r="D231" s="61">
        <v>1982.150289017341</v>
      </c>
      <c r="E231" s="61">
        <v>3042.7745664739882</v>
      </c>
      <c r="F231" s="62">
        <v>460.6</v>
      </c>
      <c r="G231" s="62">
        <v>2626.0441600000004</v>
      </c>
    </row>
    <row r="232" spans="1:7" x14ac:dyDescent="0.25">
      <c r="A232" s="20" t="str">
        <f t="shared" si="3"/>
        <v>H800x350x19x36</v>
      </c>
      <c r="B232" s="60" t="s">
        <v>324</v>
      </c>
      <c r="C232" s="61">
        <v>9237.85</v>
      </c>
      <c r="D232" s="61">
        <v>1971.8265895953757</v>
      </c>
      <c r="E232" s="61">
        <v>3423.1213872832373</v>
      </c>
      <c r="F232" s="62">
        <v>518.17499999999995</v>
      </c>
      <c r="G232" s="62">
        <v>2853.79864</v>
      </c>
    </row>
    <row r="233" spans="1:7" x14ac:dyDescent="0.25">
      <c r="A233" s="20" t="str">
        <f t="shared" si="3"/>
        <v>H800x350x19x40</v>
      </c>
      <c r="B233" s="60" t="s">
        <v>90</v>
      </c>
      <c r="C233" s="61">
        <v>9860.6</v>
      </c>
      <c r="D233" s="61">
        <v>1961.5028901734106</v>
      </c>
      <c r="E233" s="61">
        <v>3803.4682080924854</v>
      </c>
      <c r="F233" s="62">
        <v>575.75</v>
      </c>
      <c r="G233" s="62">
        <v>3079.0639999999999</v>
      </c>
    </row>
    <row r="234" spans="1:7" x14ac:dyDescent="0.25">
      <c r="A234" s="20" t="str">
        <f t="shared" si="3"/>
        <v>H800x400x14x25</v>
      </c>
      <c r="B234" s="60" t="s">
        <v>325</v>
      </c>
      <c r="C234" s="61">
        <v>7233.3</v>
      </c>
      <c r="D234" s="61">
        <v>1473.843930635838</v>
      </c>
      <c r="E234" s="61">
        <v>2716.7630057803467</v>
      </c>
      <c r="F234" s="62">
        <v>470</v>
      </c>
      <c r="G234" s="62">
        <v>2283.90625</v>
      </c>
    </row>
    <row r="235" spans="1:7" x14ac:dyDescent="0.25">
      <c r="A235" s="20" t="str">
        <f t="shared" si="3"/>
        <v>H800x400x14x28</v>
      </c>
      <c r="B235" s="60" t="s">
        <v>326</v>
      </c>
      <c r="C235" s="61">
        <v>7776.15</v>
      </c>
      <c r="D235" s="61">
        <v>1468.1387283236995</v>
      </c>
      <c r="E235" s="61">
        <v>3042.7745664739882</v>
      </c>
      <c r="F235" s="62">
        <v>526.4</v>
      </c>
      <c r="G235" s="62">
        <v>2487.1873599999999</v>
      </c>
    </row>
    <row r="236" spans="1:7" x14ac:dyDescent="0.25">
      <c r="A236" s="20" t="str">
        <f t="shared" si="3"/>
        <v>H800x400x16x25</v>
      </c>
      <c r="B236" s="60" t="s">
        <v>327</v>
      </c>
      <c r="C236" s="61">
        <v>7585.8</v>
      </c>
      <c r="D236" s="61">
        <v>1684.3930635838151</v>
      </c>
      <c r="E236" s="61">
        <v>2716.7630057803467</v>
      </c>
      <c r="F236" s="62">
        <v>470</v>
      </c>
      <c r="G236" s="62">
        <v>2350</v>
      </c>
    </row>
    <row r="237" spans="1:7" x14ac:dyDescent="0.25">
      <c r="A237" s="20" t="str">
        <f t="shared" si="3"/>
        <v>H800x400x16x28</v>
      </c>
      <c r="B237" s="60" t="s">
        <v>328</v>
      </c>
      <c r="C237" s="61">
        <v>8126.3</v>
      </c>
      <c r="D237" s="61">
        <v>1677.8728323699422</v>
      </c>
      <c r="E237" s="61">
        <v>3042.7745664739882</v>
      </c>
      <c r="F237" s="62">
        <v>526.4</v>
      </c>
      <c r="G237" s="62">
        <v>2552.22784</v>
      </c>
    </row>
    <row r="238" spans="1:7" x14ac:dyDescent="0.25">
      <c r="A238" s="20" t="str">
        <f t="shared" si="3"/>
        <v>H800x400x16x32</v>
      </c>
      <c r="B238" s="60" t="s">
        <v>329</v>
      </c>
      <c r="C238" s="61">
        <v>8847.75</v>
      </c>
      <c r="D238" s="61">
        <v>1669.179190751445</v>
      </c>
      <c r="E238" s="61">
        <v>3477.4566473988439</v>
      </c>
      <c r="F238" s="62">
        <v>601.6</v>
      </c>
      <c r="G238" s="62">
        <v>2819.33824</v>
      </c>
    </row>
    <row r="239" spans="1:7" x14ac:dyDescent="0.25">
      <c r="A239" s="20" t="str">
        <f t="shared" si="3"/>
        <v>H800x400x16x36</v>
      </c>
      <c r="B239" s="60" t="s">
        <v>330</v>
      </c>
      <c r="C239" s="61">
        <v>9571.5499999999993</v>
      </c>
      <c r="D239" s="61">
        <v>1660.4855491329481</v>
      </c>
      <c r="E239" s="61">
        <v>3912.1387283236995</v>
      </c>
      <c r="F239" s="62">
        <v>676.8</v>
      </c>
      <c r="G239" s="62">
        <v>3083.5609599999998</v>
      </c>
    </row>
    <row r="240" spans="1:7" x14ac:dyDescent="0.25">
      <c r="A240" s="20" t="str">
        <f t="shared" si="3"/>
        <v>H800x400x19x28</v>
      </c>
      <c r="B240" s="60" t="s">
        <v>331</v>
      </c>
      <c r="C240" s="61">
        <v>8650.35</v>
      </c>
      <c r="D240" s="61">
        <v>1992.4739884393064</v>
      </c>
      <c r="E240" s="61">
        <v>3042.7745664739882</v>
      </c>
      <c r="F240" s="62">
        <v>526.4</v>
      </c>
      <c r="G240" s="62">
        <v>2649.78856</v>
      </c>
    </row>
    <row r="241" spans="1:7" x14ac:dyDescent="0.25">
      <c r="A241" s="20" t="str">
        <f t="shared" si="3"/>
        <v>H800x400x19x32</v>
      </c>
      <c r="B241" s="60" t="s">
        <v>332</v>
      </c>
      <c r="C241" s="61">
        <v>9367.1</v>
      </c>
      <c r="D241" s="61">
        <v>1982.150289017341</v>
      </c>
      <c r="E241" s="61">
        <v>3477.4566473988439</v>
      </c>
      <c r="F241" s="62">
        <v>601.6</v>
      </c>
      <c r="G241" s="62">
        <v>2914.8121599999999</v>
      </c>
    </row>
    <row r="242" spans="1:7" x14ac:dyDescent="0.25">
      <c r="A242" s="20" t="str">
        <f t="shared" si="3"/>
        <v>H800x400x19x36</v>
      </c>
      <c r="B242" s="60" t="s">
        <v>333</v>
      </c>
      <c r="C242" s="61">
        <v>10083.85</v>
      </c>
      <c r="D242" s="61">
        <v>1971.8265895953757</v>
      </c>
      <c r="E242" s="61">
        <v>3912.1387283236995</v>
      </c>
      <c r="F242" s="62">
        <v>676.8</v>
      </c>
      <c r="G242" s="62">
        <v>3176.97064</v>
      </c>
    </row>
    <row r="243" spans="1:7" x14ac:dyDescent="0.25">
      <c r="A243" s="20" t="str">
        <f t="shared" si="3"/>
        <v>H800x400x19x40</v>
      </c>
      <c r="B243" s="60" t="s">
        <v>91</v>
      </c>
      <c r="C243" s="61">
        <v>10800.6</v>
      </c>
      <c r="D243" s="61">
        <v>1961.5028901734106</v>
      </c>
      <c r="E243" s="61">
        <v>4346.8208092485547</v>
      </c>
      <c r="F243" s="62">
        <v>752</v>
      </c>
      <c r="G243" s="62">
        <v>3436.2640000000001</v>
      </c>
    </row>
    <row r="244" spans="1:7" x14ac:dyDescent="0.25">
      <c r="A244" s="20" t="str">
        <f t="shared" si="3"/>
        <v>H850x250x14x22</v>
      </c>
      <c r="B244" s="60" t="s">
        <v>334</v>
      </c>
      <c r="C244" s="61">
        <v>5301.6</v>
      </c>
      <c r="D244" s="61">
        <v>1574.6358381502891</v>
      </c>
      <c r="E244" s="61">
        <v>1494.2196531791908</v>
      </c>
      <c r="F244" s="62">
        <v>161.5625</v>
      </c>
      <c r="G244" s="62">
        <v>1604.5156100000002</v>
      </c>
    </row>
    <row r="245" spans="1:7" x14ac:dyDescent="0.25">
      <c r="A245" s="20" t="str">
        <f t="shared" si="3"/>
        <v>H850x250x14x25</v>
      </c>
      <c r="B245" s="60" t="s">
        <v>335</v>
      </c>
      <c r="C245" s="61">
        <v>5635.3</v>
      </c>
      <c r="D245" s="61">
        <v>1568.9306358381502</v>
      </c>
      <c r="E245" s="61">
        <v>1697.9768786127167</v>
      </c>
      <c r="F245" s="62">
        <v>183.59375</v>
      </c>
      <c r="G245" s="62">
        <v>1738.1187500000001</v>
      </c>
    </row>
    <row r="246" spans="1:7" x14ac:dyDescent="0.25">
      <c r="A246" s="20" t="str">
        <f t="shared" si="3"/>
        <v>H850x250x16x25</v>
      </c>
      <c r="B246" s="60" t="s">
        <v>336</v>
      </c>
      <c r="C246" s="61">
        <v>6011.3</v>
      </c>
      <c r="D246" s="61">
        <v>1793.0635838150288</v>
      </c>
      <c r="E246" s="61">
        <v>1697.9768786127167</v>
      </c>
      <c r="F246" s="62">
        <v>183.59375</v>
      </c>
      <c r="G246" s="62">
        <v>1813.3187499999999</v>
      </c>
    </row>
    <row r="247" spans="1:7" x14ac:dyDescent="0.25">
      <c r="A247" s="20" t="str">
        <f t="shared" si="3"/>
        <v>H850x250x16x28</v>
      </c>
      <c r="B247" s="60" t="s">
        <v>337</v>
      </c>
      <c r="C247" s="61">
        <v>6340.3</v>
      </c>
      <c r="D247" s="61">
        <v>1786.5433526011561</v>
      </c>
      <c r="E247" s="61">
        <v>1901.7341040462427</v>
      </c>
      <c r="F247" s="62">
        <v>205.625</v>
      </c>
      <c r="G247" s="62">
        <v>1944.7998400000001</v>
      </c>
    </row>
    <row r="248" spans="1:7" x14ac:dyDescent="0.25">
      <c r="A248" s="20" t="str">
        <f t="shared" si="3"/>
        <v>H850x300x16x22</v>
      </c>
      <c r="B248" s="60" t="s">
        <v>338</v>
      </c>
      <c r="C248" s="61">
        <v>6196.95</v>
      </c>
      <c r="D248" s="61">
        <v>1799.5838150289017</v>
      </c>
      <c r="E248" s="61">
        <v>1793.0635838150288</v>
      </c>
      <c r="F248" s="62">
        <v>232.65</v>
      </c>
      <c r="G248" s="62">
        <v>1894.8858400000001</v>
      </c>
    </row>
    <row r="249" spans="1:7" x14ac:dyDescent="0.25">
      <c r="A249" s="20" t="str">
        <f t="shared" si="3"/>
        <v>H850x300x16x25</v>
      </c>
      <c r="B249" s="60" t="s">
        <v>339</v>
      </c>
      <c r="C249" s="61">
        <v>6598.8</v>
      </c>
      <c r="D249" s="61">
        <v>1793.0635838150288</v>
      </c>
      <c r="E249" s="61">
        <v>2037.5722543352601</v>
      </c>
      <c r="F249" s="62">
        <v>264.375</v>
      </c>
      <c r="G249" s="62">
        <v>2055.6624999999999</v>
      </c>
    </row>
    <row r="250" spans="1:7" x14ac:dyDescent="0.25">
      <c r="A250" s="20" t="str">
        <f t="shared" si="3"/>
        <v>H850x300x16x28</v>
      </c>
      <c r="B250" s="60" t="s">
        <v>340</v>
      </c>
      <c r="C250" s="61">
        <v>6998.3</v>
      </c>
      <c r="D250" s="61">
        <v>1786.5433526011561</v>
      </c>
      <c r="E250" s="61">
        <v>2282.080924855491</v>
      </c>
      <c r="F250" s="62">
        <v>296.10000000000002</v>
      </c>
      <c r="G250" s="62">
        <v>2215.2378399999998</v>
      </c>
    </row>
    <row r="251" spans="1:7" x14ac:dyDescent="0.25">
      <c r="A251" s="20" t="str">
        <f t="shared" si="3"/>
        <v>H850x300x16x32</v>
      </c>
      <c r="B251" s="60" t="s">
        <v>74</v>
      </c>
      <c r="C251" s="61">
        <v>7531.75</v>
      </c>
      <c r="D251" s="61">
        <v>1777.849710982659</v>
      </c>
      <c r="E251" s="61">
        <v>2608.092485549133</v>
      </c>
      <c r="F251" s="62">
        <v>338.4</v>
      </c>
      <c r="G251" s="62">
        <v>2426.1362400000003</v>
      </c>
    </row>
    <row r="252" spans="1:7" x14ac:dyDescent="0.25">
      <c r="A252" s="20" t="str">
        <f t="shared" si="3"/>
        <v>H850x350x16x25</v>
      </c>
      <c r="B252" s="60" t="s">
        <v>341</v>
      </c>
      <c r="C252" s="61">
        <v>7186.3</v>
      </c>
      <c r="D252" s="61">
        <v>1793.0635838150288</v>
      </c>
      <c r="E252" s="61">
        <v>2377.1676300578033</v>
      </c>
      <c r="F252" s="62">
        <v>359.84375</v>
      </c>
      <c r="G252" s="62">
        <v>2298.0062499999999</v>
      </c>
    </row>
    <row r="253" spans="1:7" x14ac:dyDescent="0.25">
      <c r="A253" s="20" t="str">
        <f t="shared" si="3"/>
        <v>H850x350x16x28</v>
      </c>
      <c r="B253" s="60" t="s">
        <v>342</v>
      </c>
      <c r="C253" s="61">
        <v>7656.3</v>
      </c>
      <c r="D253" s="61">
        <v>1786.5433526011561</v>
      </c>
      <c r="E253" s="61">
        <v>2662.4277456647401</v>
      </c>
      <c r="F253" s="62">
        <v>403.02499999999998</v>
      </c>
      <c r="G253" s="62">
        <v>2485.6758399999999</v>
      </c>
    </row>
    <row r="254" spans="1:7" x14ac:dyDescent="0.25">
      <c r="A254" s="20" t="str">
        <f t="shared" si="3"/>
        <v>H850x350x16x32</v>
      </c>
      <c r="B254" s="60" t="s">
        <v>343</v>
      </c>
      <c r="C254" s="61">
        <v>8283.75</v>
      </c>
      <c r="D254" s="61">
        <v>1777.849710982659</v>
      </c>
      <c r="E254" s="61">
        <v>3042.7745664739882</v>
      </c>
      <c r="F254" s="62">
        <v>460.6</v>
      </c>
      <c r="G254" s="62">
        <v>2733.70424</v>
      </c>
    </row>
    <row r="255" spans="1:7" x14ac:dyDescent="0.25">
      <c r="A255" s="20" t="str">
        <f t="shared" si="3"/>
        <v>H850x350x19x28</v>
      </c>
      <c r="B255" s="60" t="s">
        <v>344</v>
      </c>
      <c r="C255" s="61">
        <v>8215.6</v>
      </c>
      <c r="D255" s="61">
        <v>2121.5202312138726</v>
      </c>
      <c r="E255" s="61">
        <v>2662.4277456647401</v>
      </c>
      <c r="F255" s="62">
        <v>403.02499999999998</v>
      </c>
      <c r="G255" s="62">
        <v>2596.7901849999998</v>
      </c>
    </row>
    <row r="256" spans="1:7" x14ac:dyDescent="0.25">
      <c r="A256" s="20" t="str">
        <f t="shared" si="3"/>
        <v>H850x350x19x32</v>
      </c>
      <c r="B256" s="60" t="s">
        <v>345</v>
      </c>
      <c r="C256" s="61">
        <v>8838.35</v>
      </c>
      <c r="D256" s="61">
        <v>2111.1965317919075</v>
      </c>
      <c r="E256" s="61">
        <v>3042.7745664739882</v>
      </c>
      <c r="F256" s="62">
        <v>460.6</v>
      </c>
      <c r="G256" s="62">
        <v>2842.5907850000003</v>
      </c>
    </row>
    <row r="257" spans="1:7" x14ac:dyDescent="0.25">
      <c r="A257" s="20" t="str">
        <f t="shared" si="3"/>
        <v>H850x350x19x36</v>
      </c>
      <c r="B257" s="60" t="s">
        <v>346</v>
      </c>
      <c r="C257" s="61">
        <v>9461.1</v>
      </c>
      <c r="D257" s="61">
        <v>2100.8728323699424</v>
      </c>
      <c r="E257" s="61">
        <v>3423.1213872832373</v>
      </c>
      <c r="F257" s="62">
        <v>518.17499999999995</v>
      </c>
      <c r="G257" s="62">
        <v>3085.9022650000002</v>
      </c>
    </row>
    <row r="258" spans="1:7" x14ac:dyDescent="0.25">
      <c r="A258" s="20" t="str">
        <f t="shared" ref="A258:A321" si="4">B258</f>
        <v>H850x350x19x40</v>
      </c>
      <c r="B258" s="60" t="s">
        <v>92</v>
      </c>
      <c r="C258" s="61">
        <v>10083.85</v>
      </c>
      <c r="D258" s="61">
        <v>2090.5491329479769</v>
      </c>
      <c r="E258" s="61">
        <v>3803.4682080924854</v>
      </c>
      <c r="F258" s="62">
        <v>575.75</v>
      </c>
      <c r="G258" s="62">
        <v>3326.7246249999998</v>
      </c>
    </row>
    <row r="259" spans="1:7" x14ac:dyDescent="0.25">
      <c r="A259" s="20" t="str">
        <f t="shared" si="4"/>
        <v>H850x400x16x25</v>
      </c>
      <c r="B259" s="60" t="s">
        <v>347</v>
      </c>
      <c r="C259" s="61">
        <v>7773.8</v>
      </c>
      <c r="D259" s="61">
        <v>1793.0635838150288</v>
      </c>
      <c r="E259" s="61">
        <v>2716.7630057803467</v>
      </c>
      <c r="F259" s="62">
        <v>470</v>
      </c>
      <c r="G259" s="62">
        <v>2540.35</v>
      </c>
    </row>
    <row r="260" spans="1:7" x14ac:dyDescent="0.25">
      <c r="A260" s="20" t="str">
        <f t="shared" si="4"/>
        <v>H850x400x16x28</v>
      </c>
      <c r="B260" s="60" t="s">
        <v>348</v>
      </c>
      <c r="C260" s="61">
        <v>8314.2999999999993</v>
      </c>
      <c r="D260" s="61">
        <v>1786.5433526011561</v>
      </c>
      <c r="E260" s="61">
        <v>3042.7745664739882</v>
      </c>
      <c r="F260" s="62">
        <v>526.4</v>
      </c>
      <c r="G260" s="62">
        <v>2756.11384</v>
      </c>
    </row>
    <row r="261" spans="1:7" x14ac:dyDescent="0.25">
      <c r="A261" s="20" t="str">
        <f t="shared" si="4"/>
        <v>H850x400x16x32</v>
      </c>
      <c r="B261" s="60" t="s">
        <v>349</v>
      </c>
      <c r="C261" s="61">
        <v>9035.75</v>
      </c>
      <c r="D261" s="61">
        <v>1777.849710982659</v>
      </c>
      <c r="E261" s="61">
        <v>3477.4566473988439</v>
      </c>
      <c r="F261" s="62">
        <v>601.6</v>
      </c>
      <c r="G261" s="62">
        <v>3041.2722400000002</v>
      </c>
    </row>
    <row r="262" spans="1:7" x14ac:dyDescent="0.25">
      <c r="A262" s="20" t="str">
        <f t="shared" si="4"/>
        <v>H850x400x19x28</v>
      </c>
      <c r="B262" s="60" t="s">
        <v>350</v>
      </c>
      <c r="C262" s="61">
        <v>8873.6</v>
      </c>
      <c r="D262" s="61">
        <v>2121.5202312138726</v>
      </c>
      <c r="E262" s="61">
        <v>3042.7745664739882</v>
      </c>
      <c r="F262" s="62">
        <v>526.4</v>
      </c>
      <c r="G262" s="62">
        <v>2867.2281849999999</v>
      </c>
    </row>
    <row r="263" spans="1:7" x14ac:dyDescent="0.25">
      <c r="A263" s="20" t="str">
        <f t="shared" si="4"/>
        <v>H850x400x19x32</v>
      </c>
      <c r="B263" s="60" t="s">
        <v>351</v>
      </c>
      <c r="C263" s="61">
        <v>9590.35</v>
      </c>
      <c r="D263" s="61">
        <v>2111.1965317919075</v>
      </c>
      <c r="E263" s="61">
        <v>3477.4566473988439</v>
      </c>
      <c r="F263" s="62">
        <v>601.6</v>
      </c>
      <c r="G263" s="62">
        <v>3150.1587850000001</v>
      </c>
    </row>
    <row r="264" spans="1:7" x14ac:dyDescent="0.25">
      <c r="A264" s="20" t="str">
        <f t="shared" si="4"/>
        <v>H850x400x19x36</v>
      </c>
      <c r="B264" s="60" t="s">
        <v>352</v>
      </c>
      <c r="C264" s="61">
        <v>10307.1</v>
      </c>
      <c r="D264" s="61">
        <v>2100.8728323699424</v>
      </c>
      <c r="E264" s="61">
        <v>3912.1387283236995</v>
      </c>
      <c r="F264" s="62">
        <v>676.8</v>
      </c>
      <c r="G264" s="62">
        <v>3430.2242650000003</v>
      </c>
    </row>
    <row r="265" spans="1:7" x14ac:dyDescent="0.25">
      <c r="A265" s="20" t="str">
        <f t="shared" si="4"/>
        <v>H850x400x19x40</v>
      </c>
      <c r="B265" s="60" t="s">
        <v>93</v>
      </c>
      <c r="C265" s="61">
        <v>11023.85</v>
      </c>
      <c r="D265" s="61">
        <v>2090.5491329479769</v>
      </c>
      <c r="E265" s="61">
        <v>4346.8208092485547</v>
      </c>
      <c r="F265" s="62">
        <v>752</v>
      </c>
      <c r="G265" s="62">
        <v>3707.4246250000001</v>
      </c>
    </row>
    <row r="266" spans="1:7" x14ac:dyDescent="0.25">
      <c r="A266" s="20" t="str">
        <f t="shared" si="4"/>
        <v>H890x299x15x23</v>
      </c>
      <c r="B266" s="60" t="s">
        <v>353</v>
      </c>
      <c r="C266" s="61">
        <v>6272.1499999999987</v>
      </c>
      <c r="D266" s="61">
        <v>1766.5751445086705</v>
      </c>
      <c r="E266" s="61">
        <v>1868.3179190751443</v>
      </c>
      <c r="F266" s="62">
        <v>241.60620249999999</v>
      </c>
      <c r="G266" s="62">
        <v>2028.9004650000002</v>
      </c>
    </row>
    <row r="267" spans="1:7" x14ac:dyDescent="0.25">
      <c r="A267" s="20" t="str">
        <f t="shared" si="4"/>
        <v>H900x250x16x19</v>
      </c>
      <c r="B267" s="60" t="s">
        <v>354</v>
      </c>
      <c r="C267" s="61">
        <v>5538.95</v>
      </c>
      <c r="D267" s="61">
        <v>1914.7745664739884</v>
      </c>
      <c r="E267" s="61">
        <v>1290.4624277456646</v>
      </c>
      <c r="F267" s="62">
        <v>139.53125</v>
      </c>
      <c r="G267" s="62">
        <v>1681.87761</v>
      </c>
    </row>
    <row r="268" spans="1:7" x14ac:dyDescent="0.25">
      <c r="A268" s="20" t="str">
        <f t="shared" si="4"/>
        <v>H900x250x16x22</v>
      </c>
      <c r="B268" s="60" t="s">
        <v>355</v>
      </c>
      <c r="C268" s="61">
        <v>5867.95</v>
      </c>
      <c r="D268" s="61">
        <v>1908.2543352601156</v>
      </c>
      <c r="E268" s="61">
        <v>1494.2196531791908</v>
      </c>
      <c r="F268" s="62">
        <v>161.5625</v>
      </c>
      <c r="G268" s="62">
        <v>1823.5868400000002</v>
      </c>
    </row>
    <row r="269" spans="1:7" x14ac:dyDescent="0.25">
      <c r="A269" s="20" t="str">
        <f t="shared" si="4"/>
        <v>H900x250x16x25</v>
      </c>
      <c r="B269" s="60" t="s">
        <v>356</v>
      </c>
      <c r="C269" s="61">
        <v>6199.3</v>
      </c>
      <c r="D269" s="61">
        <v>1901.7341040462427</v>
      </c>
      <c r="E269" s="61">
        <v>1697.9768786127167</v>
      </c>
      <c r="F269" s="62">
        <v>183.59375</v>
      </c>
      <c r="G269" s="62">
        <v>1964.3062500000001</v>
      </c>
    </row>
    <row r="270" spans="1:7" x14ac:dyDescent="0.25">
      <c r="A270" s="20" t="str">
        <f t="shared" si="4"/>
        <v>H900x250x16x28</v>
      </c>
      <c r="B270" s="60" t="s">
        <v>357</v>
      </c>
      <c r="C270" s="61">
        <v>6528.3</v>
      </c>
      <c r="D270" s="61">
        <v>1895.21387283237</v>
      </c>
      <c r="E270" s="61">
        <v>1901.7341040462427</v>
      </c>
      <c r="F270" s="62">
        <v>205.625</v>
      </c>
      <c r="G270" s="62">
        <v>2104.03584</v>
      </c>
    </row>
    <row r="271" spans="1:7" x14ac:dyDescent="0.25">
      <c r="A271" s="20" t="str">
        <f t="shared" si="4"/>
        <v>H900x300x16x19</v>
      </c>
      <c r="B271" s="60" t="s">
        <v>358</v>
      </c>
      <c r="C271" s="61">
        <v>5985.45</v>
      </c>
      <c r="D271" s="61">
        <v>1914.7745664739884</v>
      </c>
      <c r="E271" s="61">
        <v>1548.5549132947979</v>
      </c>
      <c r="F271" s="62">
        <v>200.92500000000001</v>
      </c>
      <c r="G271" s="62">
        <v>1878.56086</v>
      </c>
    </row>
    <row r="272" spans="1:7" x14ac:dyDescent="0.25">
      <c r="A272" s="20" t="str">
        <f t="shared" si="4"/>
        <v>H900x300x16x22</v>
      </c>
      <c r="B272" s="60" t="s">
        <v>359</v>
      </c>
      <c r="C272" s="61">
        <v>6384.95</v>
      </c>
      <c r="D272" s="61">
        <v>1908.2543352601156</v>
      </c>
      <c r="E272" s="61">
        <v>1793.0635838150288</v>
      </c>
      <c r="F272" s="62">
        <v>232.65</v>
      </c>
      <c r="G272" s="62">
        <v>2050.5498400000001</v>
      </c>
    </row>
    <row r="273" spans="1:7" x14ac:dyDescent="0.25">
      <c r="A273" s="20" t="str">
        <f t="shared" si="4"/>
        <v>H900x300x16x25</v>
      </c>
      <c r="B273" s="60" t="s">
        <v>360</v>
      </c>
      <c r="C273" s="61">
        <v>6786.8</v>
      </c>
      <c r="D273" s="61">
        <v>1901.7341040462427</v>
      </c>
      <c r="E273" s="61">
        <v>2037.5722543352601</v>
      </c>
      <c r="F273" s="62">
        <v>264.375</v>
      </c>
      <c r="G273" s="62">
        <v>2221.3375000000001</v>
      </c>
    </row>
    <row r="274" spans="1:7" x14ac:dyDescent="0.25">
      <c r="A274" s="20" t="str">
        <f t="shared" si="4"/>
        <v>H900x300x16x28</v>
      </c>
      <c r="B274" s="60" t="s">
        <v>361</v>
      </c>
      <c r="C274" s="61">
        <v>7186.3</v>
      </c>
      <c r="D274" s="61">
        <v>1895.21387283237</v>
      </c>
      <c r="E274" s="61">
        <v>2282.080924855491</v>
      </c>
      <c r="F274" s="62">
        <v>296.10000000000002</v>
      </c>
      <c r="G274" s="62">
        <v>2390.9238399999999</v>
      </c>
    </row>
    <row r="275" spans="1:7" x14ac:dyDescent="0.25">
      <c r="A275" s="20" t="str">
        <f t="shared" si="4"/>
        <v>H900x300x16x32</v>
      </c>
      <c r="B275" s="60" t="s">
        <v>75</v>
      </c>
      <c r="C275" s="61">
        <v>7719.75</v>
      </c>
      <c r="D275" s="61">
        <v>1886.5202312138729</v>
      </c>
      <c r="E275" s="61">
        <v>2608.092485549133</v>
      </c>
      <c r="F275" s="62">
        <v>338.4</v>
      </c>
      <c r="G275" s="62">
        <v>2615.1702400000004</v>
      </c>
    </row>
    <row r="276" spans="1:7" x14ac:dyDescent="0.25">
      <c r="A276" s="20" t="str">
        <f t="shared" si="4"/>
        <v>H900x300x19x22</v>
      </c>
      <c r="B276" s="60" t="s">
        <v>362</v>
      </c>
      <c r="C276" s="61">
        <v>6988.8999999999987</v>
      </c>
      <c r="D276" s="61">
        <v>2266.0520231213873</v>
      </c>
      <c r="E276" s="61">
        <v>1793.0635838150288</v>
      </c>
      <c r="F276" s="62">
        <v>232.65</v>
      </c>
      <c r="G276" s="62">
        <v>2179.6945599999999</v>
      </c>
    </row>
    <row r="277" spans="1:7" x14ac:dyDescent="0.25">
      <c r="A277" s="20" t="str">
        <f t="shared" si="4"/>
        <v>H900x300x19x25</v>
      </c>
      <c r="B277" s="60" t="s">
        <v>363</v>
      </c>
      <c r="C277" s="61">
        <v>7386.05</v>
      </c>
      <c r="D277" s="61">
        <v>2258.3092485549132</v>
      </c>
      <c r="E277" s="61">
        <v>2037.5722543352601</v>
      </c>
      <c r="F277" s="62">
        <v>264.375</v>
      </c>
      <c r="G277" s="62">
        <v>2348.6781249999999</v>
      </c>
    </row>
    <row r="278" spans="1:7" x14ac:dyDescent="0.25">
      <c r="A278" s="20" t="str">
        <f t="shared" si="4"/>
        <v>H900x300x19x28</v>
      </c>
      <c r="B278" s="60" t="s">
        <v>364</v>
      </c>
      <c r="C278" s="61">
        <v>7780.85</v>
      </c>
      <c r="D278" s="61">
        <v>2250.5664739884396</v>
      </c>
      <c r="E278" s="61">
        <v>2282.080924855491</v>
      </c>
      <c r="F278" s="62">
        <v>296.10000000000002</v>
      </c>
      <c r="G278" s="62">
        <v>2516.4730600000003</v>
      </c>
    </row>
    <row r="279" spans="1:7" x14ac:dyDescent="0.25">
      <c r="A279" s="20" t="str">
        <f t="shared" si="4"/>
        <v>H900x300x19x32</v>
      </c>
      <c r="B279" s="60" t="s">
        <v>84</v>
      </c>
      <c r="C279" s="61">
        <v>8309.6</v>
      </c>
      <c r="D279" s="61">
        <v>2240.2427745664741</v>
      </c>
      <c r="E279" s="61">
        <v>2608.092485549133</v>
      </c>
      <c r="F279" s="62">
        <v>338.4</v>
      </c>
      <c r="G279" s="62">
        <v>2738.3506600000001</v>
      </c>
    </row>
    <row r="280" spans="1:7" x14ac:dyDescent="0.25">
      <c r="A280" s="20" t="str">
        <f t="shared" si="4"/>
        <v>H900x350x16x25</v>
      </c>
      <c r="B280" s="60" t="s">
        <v>365</v>
      </c>
      <c r="C280" s="61">
        <v>7374.3</v>
      </c>
      <c r="D280" s="61">
        <v>1901.7341040462427</v>
      </c>
      <c r="E280" s="61">
        <v>2377.1676300578033</v>
      </c>
      <c r="F280" s="62">
        <v>359.84375</v>
      </c>
      <c r="G280" s="62">
        <v>2478.3687500000001</v>
      </c>
    </row>
    <row r="281" spans="1:7" x14ac:dyDescent="0.25">
      <c r="A281" s="20" t="str">
        <f t="shared" si="4"/>
        <v>H900x350x16x28</v>
      </c>
      <c r="B281" s="60" t="s">
        <v>366</v>
      </c>
      <c r="C281" s="61">
        <v>7844.3</v>
      </c>
      <c r="D281" s="61">
        <v>1895.21387283237</v>
      </c>
      <c r="E281" s="61">
        <v>2662.4277456647401</v>
      </c>
      <c r="F281" s="62">
        <v>403.02499999999998</v>
      </c>
      <c r="G281" s="62">
        <v>2677.8118399999998</v>
      </c>
    </row>
    <row r="282" spans="1:7" x14ac:dyDescent="0.25">
      <c r="A282" s="20" t="str">
        <f t="shared" si="4"/>
        <v>H900x350x16x32</v>
      </c>
      <c r="B282" s="60" t="s">
        <v>367</v>
      </c>
      <c r="C282" s="61">
        <v>8471.75</v>
      </c>
      <c r="D282" s="61">
        <v>1886.5202312138729</v>
      </c>
      <c r="E282" s="61">
        <v>3042.7745664739882</v>
      </c>
      <c r="F282" s="62">
        <v>460.6</v>
      </c>
      <c r="G282" s="62">
        <v>2941.5382400000003</v>
      </c>
    </row>
    <row r="283" spans="1:7" x14ac:dyDescent="0.25">
      <c r="A283" s="20" t="str">
        <f t="shared" si="4"/>
        <v>H900x350x19x25</v>
      </c>
      <c r="B283" s="60" t="s">
        <v>368</v>
      </c>
      <c r="C283" s="61">
        <v>7973.55</v>
      </c>
      <c r="D283" s="61">
        <v>2258.3092485549132</v>
      </c>
      <c r="E283" s="61">
        <v>2377.1676300578033</v>
      </c>
      <c r="F283" s="62">
        <v>359.84375</v>
      </c>
      <c r="G283" s="62">
        <v>2605.7093749999999</v>
      </c>
    </row>
    <row r="284" spans="1:7" x14ac:dyDescent="0.25">
      <c r="A284" s="20" t="str">
        <f t="shared" si="4"/>
        <v>H900x350x19x28</v>
      </c>
      <c r="B284" s="60" t="s">
        <v>369</v>
      </c>
      <c r="C284" s="61">
        <v>8438.85</v>
      </c>
      <c r="D284" s="61">
        <v>2250.5664739884396</v>
      </c>
      <c r="E284" s="61">
        <v>2662.4277456647401</v>
      </c>
      <c r="F284" s="62">
        <v>403.02499999999998</v>
      </c>
      <c r="G284" s="62">
        <v>2803.3610600000002</v>
      </c>
    </row>
    <row r="285" spans="1:7" x14ac:dyDescent="0.25">
      <c r="A285" s="20" t="str">
        <f t="shared" si="4"/>
        <v>H900x350x19x32</v>
      </c>
      <c r="B285" s="60" t="s">
        <v>370</v>
      </c>
      <c r="C285" s="61">
        <v>9061.6</v>
      </c>
      <c r="D285" s="61">
        <v>2240.2427745664741</v>
      </c>
      <c r="E285" s="61">
        <v>3042.7745664739882</v>
      </c>
      <c r="F285" s="62">
        <v>460.6</v>
      </c>
      <c r="G285" s="62">
        <v>3064.71866</v>
      </c>
    </row>
    <row r="286" spans="1:7" x14ac:dyDescent="0.25">
      <c r="A286" s="20" t="str">
        <f t="shared" si="4"/>
        <v>H900x350x19x36</v>
      </c>
      <c r="B286" s="60" t="s">
        <v>371</v>
      </c>
      <c r="C286" s="61">
        <v>9684.35</v>
      </c>
      <c r="D286" s="61">
        <v>2229.919075144509</v>
      </c>
      <c r="E286" s="61">
        <v>3423.1213872832373</v>
      </c>
      <c r="F286" s="62">
        <v>518.17499999999995</v>
      </c>
      <c r="G286" s="62">
        <v>3323.5871400000001</v>
      </c>
    </row>
    <row r="287" spans="1:7" x14ac:dyDescent="0.25">
      <c r="A287" s="20" t="str">
        <f t="shared" si="4"/>
        <v>H900x350x19x40</v>
      </c>
      <c r="B287" s="60" t="s">
        <v>94</v>
      </c>
      <c r="C287" s="61">
        <v>10307.1</v>
      </c>
      <c r="D287" s="61">
        <v>2219.5953757225434</v>
      </c>
      <c r="E287" s="61">
        <v>3803.4682080924854</v>
      </c>
      <c r="F287" s="62">
        <v>575.75</v>
      </c>
      <c r="G287" s="62">
        <v>3579.9665</v>
      </c>
    </row>
    <row r="288" spans="1:7" x14ac:dyDescent="0.25">
      <c r="A288" s="20" t="str">
        <f t="shared" si="4"/>
        <v>H900x400x16x25</v>
      </c>
      <c r="B288" s="60" t="s">
        <v>372</v>
      </c>
      <c r="C288" s="61">
        <v>7961.8</v>
      </c>
      <c r="D288" s="61">
        <v>1901.7341040462427</v>
      </c>
      <c r="E288" s="61">
        <v>2716.7630057803467</v>
      </c>
      <c r="F288" s="62">
        <v>470</v>
      </c>
      <c r="G288" s="62">
        <v>2735.4</v>
      </c>
    </row>
    <row r="289" spans="1:7" x14ac:dyDescent="0.25">
      <c r="A289" s="20" t="str">
        <f t="shared" si="4"/>
        <v>H900x400x16x28</v>
      </c>
      <c r="B289" s="60" t="s">
        <v>373</v>
      </c>
      <c r="C289" s="61">
        <v>8502.2999999999993</v>
      </c>
      <c r="D289" s="61">
        <v>1895.21387283237</v>
      </c>
      <c r="E289" s="61">
        <v>3042.7745664739882</v>
      </c>
      <c r="F289" s="62">
        <v>526.4</v>
      </c>
      <c r="G289" s="62">
        <v>2964.6998399999998</v>
      </c>
    </row>
    <row r="290" spans="1:7" x14ac:dyDescent="0.25">
      <c r="A290" s="20" t="str">
        <f t="shared" si="4"/>
        <v>H900x400x16x32</v>
      </c>
      <c r="B290" s="60" t="s">
        <v>374</v>
      </c>
      <c r="C290" s="61">
        <v>9223.75</v>
      </c>
      <c r="D290" s="61">
        <v>1886.5202312138729</v>
      </c>
      <c r="E290" s="61">
        <v>3477.4566473988439</v>
      </c>
      <c r="F290" s="62">
        <v>601.6</v>
      </c>
      <c r="G290" s="62">
        <v>3267.9062400000003</v>
      </c>
    </row>
    <row r="291" spans="1:7" x14ac:dyDescent="0.25">
      <c r="A291" s="20" t="str">
        <f t="shared" si="4"/>
        <v>H900x400x19x28</v>
      </c>
      <c r="B291" s="60" t="s">
        <v>375</v>
      </c>
      <c r="C291" s="61">
        <v>9096.85</v>
      </c>
      <c r="D291" s="61">
        <v>2250.5664739884396</v>
      </c>
      <c r="E291" s="61">
        <v>3042.7745664739882</v>
      </c>
      <c r="F291" s="62">
        <v>526.4</v>
      </c>
      <c r="G291" s="62">
        <v>3090.2490600000001</v>
      </c>
    </row>
    <row r="292" spans="1:7" x14ac:dyDescent="0.25">
      <c r="A292" s="20" t="str">
        <f t="shared" si="4"/>
        <v>H900x400x19x32</v>
      </c>
      <c r="B292" s="60" t="s">
        <v>376</v>
      </c>
      <c r="C292" s="61">
        <v>9813.6</v>
      </c>
      <c r="D292" s="61">
        <v>2240.2427745664741</v>
      </c>
      <c r="E292" s="61">
        <v>3477.4566473988439</v>
      </c>
      <c r="F292" s="62">
        <v>601.6</v>
      </c>
      <c r="G292" s="62">
        <v>3391.0866599999999</v>
      </c>
    </row>
    <row r="293" spans="1:7" x14ac:dyDescent="0.25">
      <c r="A293" s="20" t="str">
        <f t="shared" si="4"/>
        <v>H900x400x19x36</v>
      </c>
      <c r="B293" s="60" t="s">
        <v>377</v>
      </c>
      <c r="C293" s="61">
        <v>10530.35</v>
      </c>
      <c r="D293" s="61">
        <v>2229.919075144509</v>
      </c>
      <c r="E293" s="61">
        <v>3912.1387283236995</v>
      </c>
      <c r="F293" s="62">
        <v>676.8</v>
      </c>
      <c r="G293" s="62">
        <v>3689.0591400000003</v>
      </c>
    </row>
    <row r="294" spans="1:7" x14ac:dyDescent="0.25">
      <c r="A294" s="20" t="str">
        <f t="shared" si="4"/>
        <v>H900x400x19x40</v>
      </c>
      <c r="B294" s="60" t="s">
        <v>95</v>
      </c>
      <c r="C294" s="61">
        <v>11247.1</v>
      </c>
      <c r="D294" s="61">
        <v>2219.5953757225434</v>
      </c>
      <c r="E294" s="61">
        <v>4346.8208092485547</v>
      </c>
      <c r="F294" s="62">
        <v>752</v>
      </c>
      <c r="G294" s="62">
        <v>3984.1664999999998</v>
      </c>
    </row>
    <row r="295" spans="1:7" x14ac:dyDescent="0.25">
      <c r="A295" s="20" t="str">
        <f t="shared" si="4"/>
        <v>H912x302x18x34</v>
      </c>
      <c r="B295" s="60" t="s">
        <v>378</v>
      </c>
      <c r="C295" s="61">
        <v>8462.35</v>
      </c>
      <c r="D295" s="61">
        <v>2146.7861271676302</v>
      </c>
      <c r="E295" s="61">
        <v>2789.5722543352599</v>
      </c>
      <c r="F295" s="62">
        <v>364.35998000000001</v>
      </c>
      <c r="G295" s="62">
        <v>2871.89176</v>
      </c>
    </row>
    <row r="296" spans="1:7" x14ac:dyDescent="0.25">
      <c r="A296" s="20" t="str">
        <f t="shared" si="4"/>
        <v>H918x303x19x37</v>
      </c>
      <c r="B296" s="60" t="s">
        <v>379</v>
      </c>
      <c r="C296" s="61">
        <v>9103.9</v>
      </c>
      <c r="D296" s="61">
        <v>2273.7947976878613</v>
      </c>
      <c r="E296" s="61">
        <v>3045.7630057803467</v>
      </c>
      <c r="F296" s="62">
        <v>399.13962750000002</v>
      </c>
      <c r="G296" s="62">
        <v>3116.2144449999996</v>
      </c>
    </row>
    <row r="297" spans="1:7" x14ac:dyDescent="0.25">
      <c r="A297" s="20" t="str">
        <f t="shared" si="4"/>
        <v>H950x250x16x22</v>
      </c>
      <c r="B297" s="60" t="s">
        <v>380</v>
      </c>
      <c r="C297" s="61">
        <v>6055.95</v>
      </c>
      <c r="D297" s="61">
        <v>2016.9248554913295</v>
      </c>
      <c r="E297" s="61">
        <v>1494.2196531791908</v>
      </c>
      <c r="F297" s="62">
        <v>161.5625</v>
      </c>
      <c r="G297" s="62">
        <v>1971.02584</v>
      </c>
    </row>
    <row r="298" spans="1:7" x14ac:dyDescent="0.25">
      <c r="A298" s="20" t="str">
        <f t="shared" si="4"/>
        <v>H950x250x16x25</v>
      </c>
      <c r="B298" s="60" t="s">
        <v>381</v>
      </c>
      <c r="C298" s="61">
        <v>6387.3</v>
      </c>
      <c r="D298" s="61">
        <v>2010.4046242774566</v>
      </c>
      <c r="E298" s="61">
        <v>1697.9768786127167</v>
      </c>
      <c r="F298" s="62">
        <v>183.59375</v>
      </c>
      <c r="G298" s="62">
        <v>2119.9937500000001</v>
      </c>
    </row>
    <row r="299" spans="1:7" x14ac:dyDescent="0.25">
      <c r="A299" s="20" t="str">
        <f t="shared" si="4"/>
        <v>H950x250x16x28</v>
      </c>
      <c r="B299" s="60" t="s">
        <v>382</v>
      </c>
      <c r="C299" s="61">
        <v>6716.3</v>
      </c>
      <c r="D299" s="61">
        <v>2003.884393063584</v>
      </c>
      <c r="E299" s="61">
        <v>1901.7341040462427</v>
      </c>
      <c r="F299" s="62">
        <v>205.625</v>
      </c>
      <c r="G299" s="62">
        <v>2267.9718399999997</v>
      </c>
    </row>
    <row r="300" spans="1:7" x14ac:dyDescent="0.25">
      <c r="A300" s="20" t="str">
        <f t="shared" si="4"/>
        <v>H950x250x16x32</v>
      </c>
      <c r="B300" s="60" t="s">
        <v>383</v>
      </c>
      <c r="C300" s="61">
        <v>7155.75</v>
      </c>
      <c r="D300" s="61">
        <v>1995.1907514450866</v>
      </c>
      <c r="E300" s="61">
        <v>2173.4104046242774</v>
      </c>
      <c r="F300" s="62">
        <v>235</v>
      </c>
      <c r="G300" s="62">
        <v>2463.7362400000002</v>
      </c>
    </row>
    <row r="301" spans="1:7" x14ac:dyDescent="0.25">
      <c r="A301" s="20" t="str">
        <f t="shared" si="4"/>
        <v>H950x250x19x25</v>
      </c>
      <c r="B301" s="60" t="s">
        <v>384</v>
      </c>
      <c r="C301" s="61">
        <v>7021.8</v>
      </c>
      <c r="D301" s="61">
        <v>2387.3554913294802</v>
      </c>
      <c r="E301" s="61">
        <v>1697.9768786127167</v>
      </c>
      <c r="F301" s="62">
        <v>183.59375</v>
      </c>
      <c r="G301" s="62">
        <v>2262.7562499999999</v>
      </c>
    </row>
    <row r="302" spans="1:7" x14ac:dyDescent="0.25">
      <c r="A302" s="20" t="str">
        <f t="shared" si="4"/>
        <v>H950x250x19x28</v>
      </c>
      <c r="B302" s="60" t="s">
        <v>385</v>
      </c>
      <c r="C302" s="61">
        <v>7346.1000000000013</v>
      </c>
      <c r="D302" s="61">
        <v>2379.6127167630057</v>
      </c>
      <c r="E302" s="61">
        <v>1901.7341040462427</v>
      </c>
      <c r="F302" s="62">
        <v>205.625</v>
      </c>
      <c r="G302" s="62">
        <v>2408.8371849999999</v>
      </c>
    </row>
    <row r="303" spans="1:7" x14ac:dyDescent="0.25">
      <c r="A303" s="20" t="str">
        <f t="shared" si="4"/>
        <v>H950x250x19x32</v>
      </c>
      <c r="B303" s="60" t="s">
        <v>386</v>
      </c>
      <c r="C303" s="61">
        <v>7780.85</v>
      </c>
      <c r="D303" s="61">
        <v>2369.2890173410406</v>
      </c>
      <c r="E303" s="61">
        <v>2173.4104046242774</v>
      </c>
      <c r="F303" s="62">
        <v>235</v>
      </c>
      <c r="G303" s="62">
        <v>2602.0917850000001</v>
      </c>
    </row>
    <row r="304" spans="1:7" x14ac:dyDescent="0.25">
      <c r="A304" s="20" t="str">
        <f t="shared" si="4"/>
        <v>H950x250x19x36</v>
      </c>
      <c r="B304" s="60" t="s">
        <v>387</v>
      </c>
      <c r="C304" s="61">
        <v>8215.6</v>
      </c>
      <c r="D304" s="61">
        <v>2358.965317919075</v>
      </c>
      <c r="E304" s="61">
        <v>2445.0867052023123</v>
      </c>
      <c r="F304" s="62">
        <v>264.375</v>
      </c>
      <c r="G304" s="62">
        <v>2793.6092650000001</v>
      </c>
    </row>
    <row r="305" spans="1:7" x14ac:dyDescent="0.25">
      <c r="A305" s="20" t="str">
        <f t="shared" si="4"/>
        <v>H950x300x16x22</v>
      </c>
      <c r="B305" s="60" t="s">
        <v>388</v>
      </c>
      <c r="C305" s="61">
        <v>6572.95</v>
      </c>
      <c r="D305" s="61">
        <v>2016.9248554913295</v>
      </c>
      <c r="E305" s="61">
        <v>1793.0635838150288</v>
      </c>
      <c r="F305" s="62">
        <v>232.65</v>
      </c>
      <c r="G305" s="62">
        <v>2210.9138399999997</v>
      </c>
    </row>
    <row r="306" spans="1:7" x14ac:dyDescent="0.25">
      <c r="A306" s="20" t="str">
        <f t="shared" si="4"/>
        <v>H950x300x16x25</v>
      </c>
      <c r="B306" s="60" t="s">
        <v>389</v>
      </c>
      <c r="C306" s="61">
        <v>6974.8</v>
      </c>
      <c r="D306" s="61">
        <v>2010.4046242774566</v>
      </c>
      <c r="E306" s="61">
        <v>2037.5722543352601</v>
      </c>
      <c r="F306" s="62">
        <v>264.375</v>
      </c>
      <c r="G306" s="62">
        <v>2391.7125000000001</v>
      </c>
    </row>
    <row r="307" spans="1:7" x14ac:dyDescent="0.25">
      <c r="A307" s="20" t="str">
        <f t="shared" si="4"/>
        <v>H950x300x16x28</v>
      </c>
      <c r="B307" s="60" t="s">
        <v>390</v>
      </c>
      <c r="C307" s="61">
        <v>7374.3</v>
      </c>
      <c r="D307" s="61">
        <v>2003.884393063584</v>
      </c>
      <c r="E307" s="61">
        <v>2282.080924855491</v>
      </c>
      <c r="F307" s="62">
        <v>296.10000000000002</v>
      </c>
      <c r="G307" s="62">
        <v>2571.3098399999999</v>
      </c>
    </row>
    <row r="308" spans="1:7" x14ac:dyDescent="0.25">
      <c r="A308" s="20" t="str">
        <f t="shared" si="4"/>
        <v>H950x300x16x32</v>
      </c>
      <c r="B308" s="60" t="s">
        <v>76</v>
      </c>
      <c r="C308" s="61">
        <v>7907.75</v>
      </c>
      <c r="D308" s="61">
        <v>1995.1907514450866</v>
      </c>
      <c r="E308" s="61">
        <v>2608.092485549133</v>
      </c>
      <c r="F308" s="62">
        <v>338.4</v>
      </c>
      <c r="G308" s="62">
        <v>2808.9042400000003</v>
      </c>
    </row>
    <row r="309" spans="1:7" x14ac:dyDescent="0.25">
      <c r="A309" s="20" t="str">
        <f t="shared" si="4"/>
        <v>H950x300x19x25</v>
      </c>
      <c r="B309" s="60" t="s">
        <v>391</v>
      </c>
      <c r="C309" s="61">
        <v>7609.3</v>
      </c>
      <c r="D309" s="61">
        <v>2387.3554913294802</v>
      </c>
      <c r="E309" s="61">
        <v>2037.5722543352601</v>
      </c>
      <c r="F309" s="62">
        <v>264.375</v>
      </c>
      <c r="G309" s="62">
        <v>2534.4749999999999</v>
      </c>
    </row>
    <row r="310" spans="1:7" x14ac:dyDescent="0.25">
      <c r="A310" s="20" t="str">
        <f t="shared" si="4"/>
        <v>H950x300x19x28</v>
      </c>
      <c r="B310" s="60" t="s">
        <v>392</v>
      </c>
      <c r="C310" s="61">
        <v>8004.1</v>
      </c>
      <c r="D310" s="61">
        <v>2379.6127167630057</v>
      </c>
      <c r="E310" s="61">
        <v>2282.080924855491</v>
      </c>
      <c r="F310" s="62">
        <v>296.10000000000002</v>
      </c>
      <c r="G310" s="62">
        <v>2712.1751850000001</v>
      </c>
    </row>
    <row r="311" spans="1:7" x14ac:dyDescent="0.25">
      <c r="A311" s="20" t="str">
        <f t="shared" si="4"/>
        <v>H950x300x19x32</v>
      </c>
      <c r="B311" s="60" t="s">
        <v>393</v>
      </c>
      <c r="C311" s="61">
        <v>8532.85</v>
      </c>
      <c r="D311" s="61">
        <v>2369.2890173410406</v>
      </c>
      <c r="E311" s="61">
        <v>2608.092485549133</v>
      </c>
      <c r="F311" s="62">
        <v>338.4</v>
      </c>
      <c r="G311" s="62">
        <v>2947.2597850000002</v>
      </c>
    </row>
    <row r="312" spans="1:7" x14ac:dyDescent="0.25">
      <c r="A312" s="20" t="str">
        <f t="shared" si="4"/>
        <v>H950x300x19x36</v>
      </c>
      <c r="B312" s="60" t="s">
        <v>394</v>
      </c>
      <c r="C312" s="61">
        <v>9061.6</v>
      </c>
      <c r="D312" s="61">
        <v>2358.965317919075</v>
      </c>
      <c r="E312" s="61">
        <v>2934.1040462427745</v>
      </c>
      <c r="F312" s="62">
        <v>380.7</v>
      </c>
      <c r="G312" s="62">
        <v>3180.2312650000003</v>
      </c>
    </row>
    <row r="313" spans="1:7" x14ac:dyDescent="0.25">
      <c r="A313" s="20" t="str">
        <f t="shared" si="4"/>
        <v>H950x300x19x40</v>
      </c>
      <c r="B313" s="60" t="s">
        <v>85</v>
      </c>
      <c r="C313" s="61">
        <v>9590.35</v>
      </c>
      <c r="D313" s="61">
        <v>2348.6416184971099</v>
      </c>
      <c r="E313" s="61">
        <v>3260.115606936416</v>
      </c>
      <c r="F313" s="62">
        <v>423</v>
      </c>
      <c r="G313" s="62">
        <v>3411.0896250000001</v>
      </c>
    </row>
    <row r="314" spans="1:7" x14ac:dyDescent="0.25">
      <c r="A314" s="20" t="str">
        <f t="shared" si="4"/>
        <v>H950x350x16x22</v>
      </c>
      <c r="B314" s="60" t="s">
        <v>395</v>
      </c>
      <c r="C314" s="61">
        <v>7089.95</v>
      </c>
      <c r="D314" s="61">
        <v>2016.9248554913295</v>
      </c>
      <c r="E314" s="61">
        <v>2091.907514450867</v>
      </c>
      <c r="F314" s="62">
        <v>316.66250000000002</v>
      </c>
      <c r="G314" s="62">
        <v>2450.8018399999996</v>
      </c>
    </row>
    <row r="315" spans="1:7" x14ac:dyDescent="0.25">
      <c r="A315" s="20" t="str">
        <f t="shared" si="4"/>
        <v>H950x350x16x25</v>
      </c>
      <c r="B315" s="60" t="s">
        <v>396</v>
      </c>
      <c r="C315" s="61">
        <v>7562.3</v>
      </c>
      <c r="D315" s="61">
        <v>2010.4046242774566</v>
      </c>
      <c r="E315" s="61">
        <v>2377.1676300578033</v>
      </c>
      <c r="F315" s="62">
        <v>359.84375</v>
      </c>
      <c r="G315" s="62">
        <v>2663.4312500000001</v>
      </c>
    </row>
    <row r="316" spans="1:7" x14ac:dyDescent="0.25">
      <c r="A316" s="20" t="str">
        <f t="shared" si="4"/>
        <v>H950x350x16x28</v>
      </c>
      <c r="B316" s="60" t="s">
        <v>397</v>
      </c>
      <c r="C316" s="61">
        <v>8032.3</v>
      </c>
      <c r="D316" s="61">
        <v>2003.884393063584</v>
      </c>
      <c r="E316" s="61">
        <v>2662.4277456647401</v>
      </c>
      <c r="F316" s="62">
        <v>403.02499999999998</v>
      </c>
      <c r="G316" s="62">
        <v>2874.6478399999996</v>
      </c>
    </row>
    <row r="317" spans="1:7" x14ac:dyDescent="0.25">
      <c r="A317" s="20" t="str">
        <f t="shared" si="4"/>
        <v>H950x350x16x32</v>
      </c>
      <c r="B317" s="60" t="s">
        <v>398</v>
      </c>
      <c r="C317" s="61">
        <v>8659.75</v>
      </c>
      <c r="D317" s="61">
        <v>1995.1907514450866</v>
      </c>
      <c r="E317" s="61">
        <v>3042.7745664739882</v>
      </c>
      <c r="F317" s="62">
        <v>460.6</v>
      </c>
      <c r="G317" s="62">
        <v>3154.0722400000004</v>
      </c>
    </row>
    <row r="318" spans="1:7" x14ac:dyDescent="0.25">
      <c r="A318" s="20" t="str">
        <f t="shared" si="4"/>
        <v>H950x350x19x25</v>
      </c>
      <c r="B318" s="60" t="s">
        <v>399</v>
      </c>
      <c r="C318" s="61">
        <v>8196.7999999999993</v>
      </c>
      <c r="D318" s="61">
        <v>2387.3554913294802</v>
      </c>
      <c r="E318" s="61">
        <v>2377.1676300578033</v>
      </c>
      <c r="F318" s="62">
        <v>359.84375</v>
      </c>
      <c r="G318" s="62">
        <v>2806.1937499999999</v>
      </c>
    </row>
    <row r="319" spans="1:7" x14ac:dyDescent="0.25">
      <c r="A319" s="20" t="str">
        <f t="shared" si="4"/>
        <v>H950x350x19x28</v>
      </c>
      <c r="B319" s="60" t="s">
        <v>400</v>
      </c>
      <c r="C319" s="61">
        <v>8662.1</v>
      </c>
      <c r="D319" s="61">
        <v>2379.6127167630057</v>
      </c>
      <c r="E319" s="61">
        <v>2662.4277456647401</v>
      </c>
      <c r="F319" s="62">
        <v>403.02499999999998</v>
      </c>
      <c r="G319" s="62">
        <v>3015.5131850000002</v>
      </c>
    </row>
    <row r="320" spans="1:7" x14ac:dyDescent="0.25">
      <c r="A320" s="20" t="str">
        <f t="shared" si="4"/>
        <v>H950x350x19x32</v>
      </c>
      <c r="B320" s="60" t="s">
        <v>401</v>
      </c>
      <c r="C320" s="61">
        <v>9284.85</v>
      </c>
      <c r="D320" s="61">
        <v>2369.2890173410406</v>
      </c>
      <c r="E320" s="61">
        <v>3042.7745664739882</v>
      </c>
      <c r="F320" s="62">
        <v>460.6</v>
      </c>
      <c r="G320" s="62">
        <v>3292.4277850000003</v>
      </c>
    </row>
    <row r="321" spans="1:7" x14ac:dyDescent="0.25">
      <c r="A321" s="20" t="str">
        <f t="shared" si="4"/>
        <v>H950x350x19x36</v>
      </c>
      <c r="B321" s="60" t="s">
        <v>402</v>
      </c>
      <c r="C321" s="61">
        <v>9907.6</v>
      </c>
      <c r="D321" s="61">
        <v>2358.965317919075</v>
      </c>
      <c r="E321" s="61">
        <v>3423.1213872832373</v>
      </c>
      <c r="F321" s="62">
        <v>518.17499999999995</v>
      </c>
      <c r="G321" s="62">
        <v>3566.8532650000002</v>
      </c>
    </row>
    <row r="322" spans="1:7" x14ac:dyDescent="0.25">
      <c r="A322" s="20" t="str">
        <f t="shared" ref="A322:A385" si="5">B322</f>
        <v>H950x350x19x40</v>
      </c>
      <c r="B322" s="60" t="s">
        <v>96</v>
      </c>
      <c r="C322" s="61">
        <v>10530.35</v>
      </c>
      <c r="D322" s="61">
        <v>2348.6416184971099</v>
      </c>
      <c r="E322" s="61">
        <v>3803.4682080924854</v>
      </c>
      <c r="F322" s="62">
        <v>575.75</v>
      </c>
      <c r="G322" s="62">
        <v>3838.7896249999999</v>
      </c>
    </row>
    <row r="323" spans="1:7" x14ac:dyDescent="0.25">
      <c r="A323" s="20" t="str">
        <f t="shared" si="5"/>
        <v>H950x400x16x22</v>
      </c>
      <c r="B323" s="60" t="s">
        <v>403</v>
      </c>
      <c r="C323" s="61">
        <v>7606.95</v>
      </c>
      <c r="D323" s="61">
        <v>2016.9248554913295</v>
      </c>
      <c r="E323" s="61">
        <v>2390.7514450867052</v>
      </c>
      <c r="F323" s="62">
        <v>413.6</v>
      </c>
      <c r="G323" s="62">
        <v>2690.68984</v>
      </c>
    </row>
    <row r="324" spans="1:7" x14ac:dyDescent="0.25">
      <c r="A324" s="20" t="str">
        <f t="shared" si="5"/>
        <v>H950x400x16x25</v>
      </c>
      <c r="B324" s="60" t="s">
        <v>404</v>
      </c>
      <c r="C324" s="61">
        <v>8149.8</v>
      </c>
      <c r="D324" s="61">
        <v>2010.4046242774566</v>
      </c>
      <c r="E324" s="61">
        <v>2716.7630057803467</v>
      </c>
      <c r="F324" s="62">
        <v>470</v>
      </c>
      <c r="G324" s="62">
        <v>2935.15</v>
      </c>
    </row>
    <row r="325" spans="1:7" x14ac:dyDescent="0.25">
      <c r="A325" s="20" t="str">
        <f t="shared" si="5"/>
        <v>H950x400x16x28</v>
      </c>
      <c r="B325" s="60" t="s">
        <v>405</v>
      </c>
      <c r="C325" s="61">
        <v>8690.2999999999993</v>
      </c>
      <c r="D325" s="61">
        <v>2003.884393063584</v>
      </c>
      <c r="E325" s="61">
        <v>3042.7745664739882</v>
      </c>
      <c r="F325" s="62">
        <v>526.4</v>
      </c>
      <c r="G325" s="62">
        <v>3177.9858399999998</v>
      </c>
    </row>
    <row r="326" spans="1:7" x14ac:dyDescent="0.25">
      <c r="A326" s="20" t="str">
        <f t="shared" si="5"/>
        <v>H950x400x16x32</v>
      </c>
      <c r="B326" s="60" t="s">
        <v>406</v>
      </c>
      <c r="C326" s="61">
        <v>9411.75</v>
      </c>
      <c r="D326" s="61">
        <v>1995.1907514450866</v>
      </c>
      <c r="E326" s="61">
        <v>3477.4566473988439</v>
      </c>
      <c r="F326" s="62">
        <v>601.6</v>
      </c>
      <c r="G326" s="62">
        <v>3499.2402400000001</v>
      </c>
    </row>
    <row r="327" spans="1:7" x14ac:dyDescent="0.25">
      <c r="A327" s="20" t="str">
        <f t="shared" si="5"/>
        <v>H950x400x19x25</v>
      </c>
      <c r="B327" s="60" t="s">
        <v>407</v>
      </c>
      <c r="C327" s="61">
        <v>8784.2999999999993</v>
      </c>
      <c r="D327" s="61">
        <v>2387.3554913294802</v>
      </c>
      <c r="E327" s="61">
        <v>2716.7630057803467</v>
      </c>
      <c r="F327" s="62">
        <v>470</v>
      </c>
      <c r="G327" s="62">
        <v>3077.9124999999999</v>
      </c>
    </row>
    <row r="328" spans="1:7" x14ac:dyDescent="0.25">
      <c r="A328" s="20" t="str">
        <f t="shared" si="5"/>
        <v>H950x400x19x28</v>
      </c>
      <c r="B328" s="60" t="s">
        <v>408</v>
      </c>
      <c r="C328" s="61">
        <v>9320.1</v>
      </c>
      <c r="D328" s="61">
        <v>2379.6127167630057</v>
      </c>
      <c r="E328" s="61">
        <v>3042.7745664739882</v>
      </c>
      <c r="F328" s="62">
        <v>526.4</v>
      </c>
      <c r="G328" s="62">
        <v>3318.851185</v>
      </c>
    </row>
    <row r="329" spans="1:7" x14ac:dyDescent="0.25">
      <c r="A329" s="20" t="str">
        <f t="shared" si="5"/>
        <v>H950x400x19x32</v>
      </c>
      <c r="B329" s="60" t="s">
        <v>409</v>
      </c>
      <c r="C329" s="61">
        <v>10036.85</v>
      </c>
      <c r="D329" s="61">
        <v>2369.2890173410406</v>
      </c>
      <c r="E329" s="61">
        <v>3477.4566473988439</v>
      </c>
      <c r="F329" s="62">
        <v>601.6</v>
      </c>
      <c r="G329" s="62">
        <v>3637.595785</v>
      </c>
    </row>
    <row r="330" spans="1:7" x14ac:dyDescent="0.25">
      <c r="A330" s="20" t="str">
        <f t="shared" si="5"/>
        <v>H950x400x19x36</v>
      </c>
      <c r="B330" s="60" t="s">
        <v>410</v>
      </c>
      <c r="C330" s="61">
        <v>10753.6</v>
      </c>
      <c r="D330" s="61">
        <v>2358.965317919075</v>
      </c>
      <c r="E330" s="61">
        <v>3912.1387283236995</v>
      </c>
      <c r="F330" s="62">
        <v>676.8</v>
      </c>
      <c r="G330" s="62">
        <v>3953.475265</v>
      </c>
    </row>
    <row r="331" spans="1:7" x14ac:dyDescent="0.25">
      <c r="A331" s="20" t="str">
        <f t="shared" si="5"/>
        <v>H950x400x19x40</v>
      </c>
      <c r="B331" s="60" t="s">
        <v>97</v>
      </c>
      <c r="C331" s="61">
        <v>11470.35</v>
      </c>
      <c r="D331" s="61">
        <v>2348.6416184971099</v>
      </c>
      <c r="E331" s="61">
        <v>4346.8208092485547</v>
      </c>
      <c r="F331" s="62">
        <v>752</v>
      </c>
      <c r="G331" s="62">
        <v>4266.4896250000002</v>
      </c>
    </row>
    <row r="332" spans="1:7" x14ac:dyDescent="0.25">
      <c r="A332" s="20" t="str">
        <f t="shared" si="5"/>
        <v>H1000x250x16x22</v>
      </c>
      <c r="B332" s="60" t="s">
        <v>411</v>
      </c>
      <c r="C332" s="61">
        <v>6243.95</v>
      </c>
      <c r="D332" s="61">
        <v>2125.5953757225434</v>
      </c>
      <c r="E332" s="61">
        <v>1494.2196531791908</v>
      </c>
      <c r="F332" s="62">
        <v>161.5625</v>
      </c>
      <c r="G332" s="62">
        <v>2123.1648399999999</v>
      </c>
    </row>
    <row r="333" spans="1:7" x14ac:dyDescent="0.25">
      <c r="A333" s="20" t="str">
        <f t="shared" si="5"/>
        <v>H1000x250x16x25</v>
      </c>
      <c r="B333" s="60" t="s">
        <v>412</v>
      </c>
      <c r="C333" s="61">
        <v>6575.3</v>
      </c>
      <c r="D333" s="61">
        <v>2119.0751445086707</v>
      </c>
      <c r="E333" s="61">
        <v>1697.9768786127167</v>
      </c>
      <c r="F333" s="62">
        <v>183.59375</v>
      </c>
      <c r="G333" s="62">
        <v>2280.3812499999999</v>
      </c>
    </row>
    <row r="334" spans="1:7" x14ac:dyDescent="0.25">
      <c r="A334" s="20" t="str">
        <f t="shared" si="5"/>
        <v>H1000x250x16x28</v>
      </c>
      <c r="B334" s="60" t="s">
        <v>413</v>
      </c>
      <c r="C334" s="61">
        <v>6904.3</v>
      </c>
      <c r="D334" s="61">
        <v>2112.5549132947976</v>
      </c>
      <c r="E334" s="61">
        <v>1901.7341040462427</v>
      </c>
      <c r="F334" s="62">
        <v>205.625</v>
      </c>
      <c r="G334" s="62">
        <v>2436.6078399999997</v>
      </c>
    </row>
    <row r="335" spans="1:7" x14ac:dyDescent="0.25">
      <c r="A335" s="20" t="str">
        <f t="shared" si="5"/>
        <v>H1000x250x16x32</v>
      </c>
      <c r="B335" s="60" t="s">
        <v>414</v>
      </c>
      <c r="C335" s="61">
        <v>7343.75</v>
      </c>
      <c r="D335" s="61">
        <v>2103.8612716763005</v>
      </c>
      <c r="E335" s="61">
        <v>2173.4104046242774</v>
      </c>
      <c r="F335" s="62">
        <v>235</v>
      </c>
      <c r="G335" s="62">
        <v>2643.3702400000002</v>
      </c>
    </row>
    <row r="336" spans="1:7" x14ac:dyDescent="0.25">
      <c r="A336" s="20" t="str">
        <f t="shared" si="5"/>
        <v>H1000x250x19x25</v>
      </c>
      <c r="B336" s="60" t="s">
        <v>415</v>
      </c>
      <c r="C336" s="61">
        <v>7245.05</v>
      </c>
      <c r="D336" s="61">
        <v>2516.4017341040462</v>
      </c>
      <c r="E336" s="61">
        <v>1697.9768786127167</v>
      </c>
      <c r="F336" s="62">
        <v>183.59375</v>
      </c>
      <c r="G336" s="62">
        <v>2439.4468750000001</v>
      </c>
    </row>
    <row r="337" spans="1:7" x14ac:dyDescent="0.25">
      <c r="A337" s="20" t="str">
        <f t="shared" si="5"/>
        <v>H1000x250x19x28</v>
      </c>
      <c r="B337" s="60" t="s">
        <v>416</v>
      </c>
      <c r="C337" s="61">
        <v>7569.3500000000013</v>
      </c>
      <c r="D337" s="61">
        <v>2508.6589595375722</v>
      </c>
      <c r="E337" s="61">
        <v>1901.7341040462427</v>
      </c>
      <c r="F337" s="62">
        <v>205.625</v>
      </c>
      <c r="G337" s="62">
        <v>2593.67056</v>
      </c>
    </row>
    <row r="338" spans="1:7" x14ac:dyDescent="0.25">
      <c r="A338" s="20" t="str">
        <f t="shared" si="5"/>
        <v>H1000x250x19x32</v>
      </c>
      <c r="B338" s="60" t="s">
        <v>417</v>
      </c>
      <c r="C338" s="61">
        <v>8004.1</v>
      </c>
      <c r="D338" s="61">
        <v>2498.3352601156071</v>
      </c>
      <c r="E338" s="61">
        <v>2173.4104046242774</v>
      </c>
      <c r="F338" s="62">
        <v>235</v>
      </c>
      <c r="G338" s="62">
        <v>2797.7821600000002</v>
      </c>
    </row>
    <row r="339" spans="1:7" x14ac:dyDescent="0.25">
      <c r="A339" s="20" t="str">
        <f t="shared" si="5"/>
        <v>H1000x250x19x36</v>
      </c>
      <c r="B339" s="60" t="s">
        <v>418</v>
      </c>
      <c r="C339" s="61">
        <v>8438.85</v>
      </c>
      <c r="D339" s="61">
        <v>2488.0115606936415</v>
      </c>
      <c r="E339" s="61">
        <v>2445.0867052023123</v>
      </c>
      <c r="F339" s="62">
        <v>264.375</v>
      </c>
      <c r="G339" s="62">
        <v>3000.1566400000002</v>
      </c>
    </row>
    <row r="340" spans="1:7" x14ac:dyDescent="0.25">
      <c r="A340" s="20" t="str">
        <f t="shared" si="5"/>
        <v>H1000x300x16x22</v>
      </c>
      <c r="B340" s="60" t="s">
        <v>419</v>
      </c>
      <c r="C340" s="61">
        <v>6760.95</v>
      </c>
      <c r="D340" s="61">
        <v>2125.5953757225434</v>
      </c>
      <c r="E340" s="61">
        <v>1793.0635838150288</v>
      </c>
      <c r="F340" s="62">
        <v>232.65</v>
      </c>
      <c r="G340" s="62">
        <v>2375.97784</v>
      </c>
    </row>
    <row r="341" spans="1:7" x14ac:dyDescent="0.25">
      <c r="A341" s="20" t="str">
        <f t="shared" si="5"/>
        <v>H1000x300x16x25</v>
      </c>
      <c r="B341" s="60" t="s">
        <v>420</v>
      </c>
      <c r="C341" s="61">
        <v>7162.8</v>
      </c>
      <c r="D341" s="61">
        <v>2119.0751445086707</v>
      </c>
      <c r="E341" s="61">
        <v>2037.5722543352601</v>
      </c>
      <c r="F341" s="62">
        <v>264.375</v>
      </c>
      <c r="G341" s="62">
        <v>2566.7874999999999</v>
      </c>
    </row>
    <row r="342" spans="1:7" x14ac:dyDescent="0.25">
      <c r="A342" s="20" t="str">
        <f t="shared" si="5"/>
        <v>H1000x300x16x28</v>
      </c>
      <c r="B342" s="60" t="s">
        <v>421</v>
      </c>
      <c r="C342" s="61">
        <v>7562.3</v>
      </c>
      <c r="D342" s="61">
        <v>2112.5549132947976</v>
      </c>
      <c r="E342" s="61">
        <v>2282.080924855491</v>
      </c>
      <c r="F342" s="62">
        <v>296.10000000000002</v>
      </c>
      <c r="G342" s="62">
        <v>2756.3958399999997</v>
      </c>
    </row>
    <row r="343" spans="1:7" x14ac:dyDescent="0.25">
      <c r="A343" s="20" t="str">
        <f t="shared" si="5"/>
        <v>H1000x300x16x32</v>
      </c>
      <c r="B343" s="60" t="s">
        <v>422</v>
      </c>
      <c r="C343" s="61">
        <v>8095.75</v>
      </c>
      <c r="D343" s="61">
        <v>2103.8612716763005</v>
      </c>
      <c r="E343" s="61">
        <v>2608.092485549133</v>
      </c>
      <c r="F343" s="62">
        <v>338.4</v>
      </c>
      <c r="G343" s="62">
        <v>3007.33824</v>
      </c>
    </row>
    <row r="344" spans="1:7" x14ac:dyDescent="0.25">
      <c r="A344" s="20" t="str">
        <f t="shared" si="5"/>
        <v>H1000x300x19x25</v>
      </c>
      <c r="B344" s="60" t="s">
        <v>423</v>
      </c>
      <c r="C344" s="61">
        <v>7832.55</v>
      </c>
      <c r="D344" s="61">
        <v>2516.4017341040462</v>
      </c>
      <c r="E344" s="61">
        <v>2037.5722543352601</v>
      </c>
      <c r="F344" s="62">
        <v>264.375</v>
      </c>
      <c r="G344" s="62">
        <v>2725.8531250000001</v>
      </c>
    </row>
    <row r="345" spans="1:7" x14ac:dyDescent="0.25">
      <c r="A345" s="20" t="str">
        <f t="shared" si="5"/>
        <v>H1000x300x19x28</v>
      </c>
      <c r="B345" s="60" t="s">
        <v>424</v>
      </c>
      <c r="C345" s="61">
        <v>8227.35</v>
      </c>
      <c r="D345" s="61">
        <v>2508.6589595375722</v>
      </c>
      <c r="E345" s="61">
        <v>2282.080924855491</v>
      </c>
      <c r="F345" s="62">
        <v>296.10000000000002</v>
      </c>
      <c r="G345" s="62">
        <v>2913.45856</v>
      </c>
    </row>
    <row r="346" spans="1:7" x14ac:dyDescent="0.25">
      <c r="A346" s="20" t="str">
        <f t="shared" si="5"/>
        <v>H1000x300x19x32</v>
      </c>
      <c r="B346" s="60" t="s">
        <v>77</v>
      </c>
      <c r="C346" s="61">
        <v>8756.1</v>
      </c>
      <c r="D346" s="61">
        <v>2498.3352601156071</v>
      </c>
      <c r="E346" s="61">
        <v>2608.092485549133</v>
      </c>
      <c r="F346" s="62">
        <v>338.4</v>
      </c>
      <c r="G346" s="62">
        <v>3161.7501600000001</v>
      </c>
    </row>
    <row r="347" spans="1:7" x14ac:dyDescent="0.25">
      <c r="A347" s="20" t="str">
        <f t="shared" si="5"/>
        <v>H1000x300x19x36</v>
      </c>
      <c r="B347" s="60" t="s">
        <v>425</v>
      </c>
      <c r="C347" s="61">
        <v>9284.85</v>
      </c>
      <c r="D347" s="61">
        <v>2488.0115606936415</v>
      </c>
      <c r="E347" s="61">
        <v>2934.1040462427745</v>
      </c>
      <c r="F347" s="62">
        <v>380.7</v>
      </c>
      <c r="G347" s="62">
        <v>3407.9286400000001</v>
      </c>
    </row>
    <row r="348" spans="1:7" x14ac:dyDescent="0.25">
      <c r="A348" s="20" t="str">
        <f t="shared" si="5"/>
        <v>H1000x300x19x40</v>
      </c>
      <c r="B348" s="60" t="s">
        <v>86</v>
      </c>
      <c r="C348" s="61">
        <v>9813.6</v>
      </c>
      <c r="D348" s="61">
        <v>2477.687861271676</v>
      </c>
      <c r="E348" s="61">
        <v>3260.115606936416</v>
      </c>
      <c r="F348" s="62">
        <v>423</v>
      </c>
      <c r="G348" s="62">
        <v>3651.9940000000001</v>
      </c>
    </row>
    <row r="349" spans="1:7" x14ac:dyDescent="0.25">
      <c r="A349" s="20" t="str">
        <f t="shared" si="5"/>
        <v>H1000x350x16x22</v>
      </c>
      <c r="B349" s="60" t="s">
        <v>426</v>
      </c>
      <c r="C349" s="61">
        <v>7277.95</v>
      </c>
      <c r="D349" s="61">
        <v>2125.5953757225434</v>
      </c>
      <c r="E349" s="61">
        <v>2091.907514450867</v>
      </c>
      <c r="F349" s="62">
        <v>316.66250000000002</v>
      </c>
      <c r="G349" s="62">
        <v>2628.7908399999997</v>
      </c>
    </row>
    <row r="350" spans="1:7" x14ac:dyDescent="0.25">
      <c r="A350" s="20" t="str">
        <f t="shared" si="5"/>
        <v>H1000x350x16x25</v>
      </c>
      <c r="B350" s="60" t="s">
        <v>427</v>
      </c>
      <c r="C350" s="61">
        <v>7750.3</v>
      </c>
      <c r="D350" s="61">
        <v>2119.0751445086707</v>
      </c>
      <c r="E350" s="61">
        <v>2377.1676300578033</v>
      </c>
      <c r="F350" s="62">
        <v>359.84375</v>
      </c>
      <c r="G350" s="62">
        <v>2853.1937499999999</v>
      </c>
    </row>
    <row r="351" spans="1:7" x14ac:dyDescent="0.25">
      <c r="A351" s="20" t="str">
        <f t="shared" si="5"/>
        <v>H1000x350x16x28</v>
      </c>
      <c r="B351" s="60" t="s">
        <v>428</v>
      </c>
      <c r="C351" s="61">
        <v>8220.2999999999993</v>
      </c>
      <c r="D351" s="61">
        <v>2112.5549132947976</v>
      </c>
      <c r="E351" s="61">
        <v>2662.4277456647401</v>
      </c>
      <c r="F351" s="62">
        <v>403.02499999999998</v>
      </c>
      <c r="G351" s="62">
        <v>3076.1838399999997</v>
      </c>
    </row>
    <row r="352" spans="1:7" x14ac:dyDescent="0.25">
      <c r="A352" s="20" t="str">
        <f t="shared" si="5"/>
        <v>H1000x350x16x32</v>
      </c>
      <c r="B352" s="60" t="s">
        <v>429</v>
      </c>
      <c r="C352" s="61">
        <v>8847.75</v>
      </c>
      <c r="D352" s="61">
        <v>2103.8612716763005</v>
      </c>
      <c r="E352" s="61">
        <v>3042.7745664739882</v>
      </c>
      <c r="F352" s="62">
        <v>460.6</v>
      </c>
      <c r="G352" s="62">
        <v>3371.3062400000003</v>
      </c>
    </row>
    <row r="353" spans="1:7" x14ac:dyDescent="0.25">
      <c r="A353" s="20" t="str">
        <f t="shared" si="5"/>
        <v>H1000x350x19x25</v>
      </c>
      <c r="B353" s="60" t="s">
        <v>430</v>
      </c>
      <c r="C353" s="61">
        <v>8420.0499999999993</v>
      </c>
      <c r="D353" s="61">
        <v>2516.4017341040462</v>
      </c>
      <c r="E353" s="61">
        <v>2377.1676300578033</v>
      </c>
      <c r="F353" s="62">
        <v>359.84375</v>
      </c>
      <c r="G353" s="62">
        <v>3012.2593750000001</v>
      </c>
    </row>
    <row r="354" spans="1:7" x14ac:dyDescent="0.25">
      <c r="A354" s="20" t="str">
        <f t="shared" si="5"/>
        <v>H1000x350x19x28</v>
      </c>
      <c r="B354" s="60" t="s">
        <v>431</v>
      </c>
      <c r="C354" s="61">
        <v>8885.35</v>
      </c>
      <c r="D354" s="61">
        <v>2508.6589595375722</v>
      </c>
      <c r="E354" s="61">
        <v>2662.4277456647401</v>
      </c>
      <c r="F354" s="62">
        <v>403.02499999999998</v>
      </c>
      <c r="G354" s="62">
        <v>3233.24656</v>
      </c>
    </row>
    <row r="355" spans="1:7" x14ac:dyDescent="0.25">
      <c r="A355" s="20" t="str">
        <f t="shared" si="5"/>
        <v>H1000x350x19x32</v>
      </c>
      <c r="B355" s="60" t="s">
        <v>432</v>
      </c>
      <c r="C355" s="61">
        <v>9508.1</v>
      </c>
      <c r="D355" s="61">
        <v>2498.3352601156071</v>
      </c>
      <c r="E355" s="61">
        <v>3042.7745664739882</v>
      </c>
      <c r="F355" s="62">
        <v>460.6</v>
      </c>
      <c r="G355" s="62">
        <v>3525.7181600000004</v>
      </c>
    </row>
    <row r="356" spans="1:7" x14ac:dyDescent="0.25">
      <c r="A356" s="20" t="str">
        <f t="shared" si="5"/>
        <v>H1000x350x19x36</v>
      </c>
      <c r="B356" s="60" t="s">
        <v>433</v>
      </c>
      <c r="C356" s="61">
        <v>10130.85</v>
      </c>
      <c r="D356" s="61">
        <v>2488.0115606936415</v>
      </c>
      <c r="E356" s="61">
        <v>3423.1213872832373</v>
      </c>
      <c r="F356" s="62">
        <v>518.17499999999995</v>
      </c>
      <c r="G356" s="62">
        <v>3815.70064</v>
      </c>
    </row>
    <row r="357" spans="1:7" x14ac:dyDescent="0.25">
      <c r="A357" s="20" t="str">
        <f t="shared" si="5"/>
        <v>H1000x350x19x40</v>
      </c>
      <c r="B357" s="60" t="s">
        <v>98</v>
      </c>
      <c r="C357" s="61">
        <v>10753.6</v>
      </c>
      <c r="D357" s="61">
        <v>2477.687861271676</v>
      </c>
      <c r="E357" s="61">
        <v>3803.4682080924854</v>
      </c>
      <c r="F357" s="62">
        <v>575.75</v>
      </c>
      <c r="G357" s="62">
        <v>4103.1940000000004</v>
      </c>
    </row>
    <row r="358" spans="1:7" x14ac:dyDescent="0.25">
      <c r="A358" s="20" t="str">
        <f t="shared" si="5"/>
        <v>H1000x400x16x22</v>
      </c>
      <c r="B358" s="60" t="s">
        <v>434</v>
      </c>
      <c r="C358" s="61">
        <v>7794.95</v>
      </c>
      <c r="D358" s="61">
        <v>2125.5953757225434</v>
      </c>
      <c r="E358" s="61">
        <v>2390.7514450867052</v>
      </c>
      <c r="F358" s="62">
        <v>413.6</v>
      </c>
      <c r="G358" s="62">
        <v>2881.6038399999998</v>
      </c>
    </row>
    <row r="359" spans="1:7" x14ac:dyDescent="0.25">
      <c r="A359" s="20" t="str">
        <f t="shared" si="5"/>
        <v>H1000x400x16x25</v>
      </c>
      <c r="B359" s="60" t="s">
        <v>435</v>
      </c>
      <c r="C359" s="61">
        <v>8337.7999999999993</v>
      </c>
      <c r="D359" s="61">
        <v>2119.0751445086707</v>
      </c>
      <c r="E359" s="61">
        <v>2716.7630057803467</v>
      </c>
      <c r="F359" s="62">
        <v>470</v>
      </c>
      <c r="G359" s="62">
        <v>3139.6</v>
      </c>
    </row>
    <row r="360" spans="1:7" x14ac:dyDescent="0.25">
      <c r="A360" s="20" t="str">
        <f t="shared" si="5"/>
        <v>H1000x400x16x28</v>
      </c>
      <c r="B360" s="60" t="s">
        <v>436</v>
      </c>
      <c r="C360" s="61">
        <v>8878.2999999999993</v>
      </c>
      <c r="D360" s="61">
        <v>2112.5549132947976</v>
      </c>
      <c r="E360" s="61">
        <v>3042.7745664739882</v>
      </c>
      <c r="F360" s="62">
        <v>526.4</v>
      </c>
      <c r="G360" s="62">
        <v>3395.9718399999997</v>
      </c>
    </row>
    <row r="361" spans="1:7" x14ac:dyDescent="0.25">
      <c r="A361" s="20" t="str">
        <f t="shared" si="5"/>
        <v>H1000x400x16x32</v>
      </c>
      <c r="B361" s="60" t="s">
        <v>437</v>
      </c>
      <c r="C361" s="61">
        <v>9599.75</v>
      </c>
      <c r="D361" s="61">
        <v>2103.8612716763005</v>
      </c>
      <c r="E361" s="61">
        <v>3477.4566473988439</v>
      </c>
      <c r="F361" s="62">
        <v>601.6</v>
      </c>
      <c r="G361" s="62">
        <v>3735.2742400000002</v>
      </c>
    </row>
    <row r="362" spans="1:7" x14ac:dyDescent="0.25">
      <c r="A362" s="20" t="str">
        <f t="shared" si="5"/>
        <v>H1000x400x19x25</v>
      </c>
      <c r="B362" s="60" t="s">
        <v>438</v>
      </c>
      <c r="C362" s="61">
        <v>9007.5499999999993</v>
      </c>
      <c r="D362" s="61">
        <v>2516.4017341040462</v>
      </c>
      <c r="E362" s="61">
        <v>2716.7630057803467</v>
      </c>
      <c r="F362" s="62">
        <v>470</v>
      </c>
      <c r="G362" s="62">
        <v>3298.6656250000001</v>
      </c>
    </row>
    <row r="363" spans="1:7" x14ac:dyDescent="0.25">
      <c r="A363" s="20" t="str">
        <f t="shared" si="5"/>
        <v>H1000x400x19x28</v>
      </c>
      <c r="B363" s="60" t="s">
        <v>439</v>
      </c>
      <c r="C363" s="61">
        <v>9543.35</v>
      </c>
      <c r="D363" s="61">
        <v>2508.6589595375722</v>
      </c>
      <c r="E363" s="61">
        <v>3042.7745664739882</v>
      </c>
      <c r="F363" s="62">
        <v>526.4</v>
      </c>
      <c r="G363" s="62">
        <v>3553.0345600000001</v>
      </c>
    </row>
    <row r="364" spans="1:7" x14ac:dyDescent="0.25">
      <c r="A364" s="20" t="str">
        <f t="shared" si="5"/>
        <v>H1000x400x19x32</v>
      </c>
      <c r="B364" s="60" t="s">
        <v>440</v>
      </c>
      <c r="C364" s="61">
        <v>10260.1</v>
      </c>
      <c r="D364" s="61">
        <v>2498.3352601156071</v>
      </c>
      <c r="E364" s="61">
        <v>3477.4566473988439</v>
      </c>
      <c r="F364" s="62">
        <v>601.6</v>
      </c>
      <c r="G364" s="62">
        <v>3889.6861600000002</v>
      </c>
    </row>
    <row r="365" spans="1:7" x14ac:dyDescent="0.25">
      <c r="A365" s="20" t="str">
        <f t="shared" si="5"/>
        <v>H1000x400x19x36</v>
      </c>
      <c r="B365" s="60" t="s">
        <v>441</v>
      </c>
      <c r="C365" s="61">
        <v>10976.85</v>
      </c>
      <c r="D365" s="61">
        <v>2488.0115606936415</v>
      </c>
      <c r="E365" s="61">
        <v>3912.1387283236995</v>
      </c>
      <c r="F365" s="62">
        <v>676.8</v>
      </c>
      <c r="G365" s="62">
        <v>4223.47264</v>
      </c>
    </row>
    <row r="366" spans="1:7" x14ac:dyDescent="0.25">
      <c r="A366" s="20" t="str">
        <f t="shared" si="5"/>
        <v>H1000x400x19x40</v>
      </c>
      <c r="B366" s="60" t="s">
        <v>99</v>
      </c>
      <c r="C366" s="61">
        <v>11693.6</v>
      </c>
      <c r="D366" s="61">
        <v>2477.687861271676</v>
      </c>
      <c r="E366" s="61">
        <v>4346.8208092485547</v>
      </c>
      <c r="F366" s="62">
        <v>752</v>
      </c>
      <c r="G366" s="62">
        <v>4554.3940000000002</v>
      </c>
    </row>
    <row r="367" spans="1:7" x14ac:dyDescent="0.25">
      <c r="A367" s="20" t="str">
        <f t="shared" si="5"/>
        <v>I100X75X5</v>
      </c>
      <c r="B367" s="60" t="s">
        <v>451</v>
      </c>
      <c r="C367" s="61">
        <v>386.10500000000002</v>
      </c>
      <c r="D367" s="61">
        <v>62.48554913294798</v>
      </c>
      <c r="E367" s="61">
        <v>163.00578034682081</v>
      </c>
      <c r="F367" s="62">
        <v>5.2874999999999996</v>
      </c>
      <c r="G367" s="62">
        <v>15.044700000000001</v>
      </c>
    </row>
    <row r="368" spans="1:7" x14ac:dyDescent="0.25">
      <c r="A368" s="20" t="str">
        <f t="shared" si="5"/>
        <v>I125X75X5.5</v>
      </c>
      <c r="B368" s="60" t="s">
        <v>452</v>
      </c>
      <c r="C368" s="61">
        <v>480.57499999999999</v>
      </c>
      <c r="D368" s="61">
        <v>86.291184971098261</v>
      </c>
      <c r="E368" s="61">
        <v>193.56936416184973</v>
      </c>
      <c r="F368" s="62">
        <v>6.2789062500000004</v>
      </c>
      <c r="G368" s="62">
        <v>22.969663749999999</v>
      </c>
    </row>
    <row r="369" spans="1:7" x14ac:dyDescent="0.25">
      <c r="A369" s="20" t="str">
        <f t="shared" si="5"/>
        <v>I150X75X6</v>
      </c>
      <c r="B369" s="60" t="s">
        <v>453</v>
      </c>
      <c r="C369" s="61">
        <v>513.005</v>
      </c>
      <c r="D369" s="61">
        <v>104.96893063583816</v>
      </c>
      <c r="E369" s="61">
        <v>193.56936416184973</v>
      </c>
      <c r="F369" s="62">
        <v>6.2789062500000004</v>
      </c>
      <c r="G369" s="62">
        <v>29.070116875</v>
      </c>
    </row>
    <row r="370" spans="1:7" x14ac:dyDescent="0.25">
      <c r="A370" s="20" t="str">
        <f t="shared" si="5"/>
        <v>I180X100X6</v>
      </c>
      <c r="B370" s="60" t="s">
        <v>454</v>
      </c>
      <c r="C370" s="61">
        <v>706.41</v>
      </c>
      <c r="D370" s="61">
        <v>138.55491329479767</v>
      </c>
      <c r="E370" s="61">
        <v>271.67630057803467</v>
      </c>
      <c r="F370" s="62">
        <v>11.75</v>
      </c>
      <c r="G370" s="62">
        <v>48.973999999999997</v>
      </c>
    </row>
    <row r="371" spans="1:7" x14ac:dyDescent="0.25">
      <c r="A371" s="20" t="str">
        <f t="shared" si="5"/>
        <v>I200X100X7</v>
      </c>
      <c r="B371" s="60" t="s">
        <v>455</v>
      </c>
      <c r="C371" s="61">
        <v>776.91</v>
      </c>
      <c r="D371" s="61">
        <v>180.66473988439304</v>
      </c>
      <c r="E371" s="61">
        <v>271.67630057803467</v>
      </c>
      <c r="F371" s="62">
        <v>11.75</v>
      </c>
      <c r="G371" s="62">
        <v>57.974499999999999</v>
      </c>
    </row>
    <row r="372" spans="1:7" x14ac:dyDescent="0.25">
      <c r="A372" s="20" t="str">
        <f t="shared" si="5"/>
        <v>I150X125X8.5</v>
      </c>
      <c r="B372" s="60" t="s">
        <v>456</v>
      </c>
      <c r="C372" s="61">
        <v>1084.5250000000001</v>
      </c>
      <c r="D372" s="61">
        <v>157.02890173410407</v>
      </c>
      <c r="E372" s="61">
        <v>475.43352601156067</v>
      </c>
      <c r="F372" s="62">
        <v>25.703125</v>
      </c>
      <c r="G372" s="62">
        <v>63.362697500000003</v>
      </c>
    </row>
    <row r="373" spans="1:7" x14ac:dyDescent="0.25">
      <c r="A373" s="20" t="str">
        <f t="shared" si="5"/>
        <v>I250X125X7.5</v>
      </c>
      <c r="B373" s="60" t="s">
        <v>457</v>
      </c>
      <c r="C373" s="61">
        <v>1146.5650000000001</v>
      </c>
      <c r="D373" s="61">
        <v>241.96170520231215</v>
      </c>
      <c r="E373" s="61">
        <v>424.49421965317919</v>
      </c>
      <c r="F373" s="62">
        <v>22.94921875</v>
      </c>
      <c r="G373" s="62">
        <v>109.513671875</v>
      </c>
    </row>
    <row r="374" spans="1:7" x14ac:dyDescent="0.25">
      <c r="A374" s="20" t="str">
        <f t="shared" si="5"/>
        <v>I300X150X8</v>
      </c>
      <c r="B374" s="60" t="s">
        <v>458</v>
      </c>
      <c r="C374" s="61">
        <v>1447.13</v>
      </c>
      <c r="D374" s="61">
        <v>311.88439306358384</v>
      </c>
      <c r="E374" s="61">
        <v>529.76878612716769</v>
      </c>
      <c r="F374" s="62">
        <v>34.368749999999999</v>
      </c>
      <c r="G374" s="62">
        <v>166.80347</v>
      </c>
    </row>
    <row r="375" spans="1:7" x14ac:dyDescent="0.25">
      <c r="A375" s="20" t="str">
        <f t="shared" si="5"/>
        <v>I200X150X9</v>
      </c>
      <c r="B375" s="60" t="s">
        <v>459</v>
      </c>
      <c r="C375" s="61">
        <v>1507.76</v>
      </c>
      <c r="D375" s="61">
        <v>224.94797687861271</v>
      </c>
      <c r="E375" s="61">
        <v>652.02312138728325</v>
      </c>
      <c r="F375" s="62">
        <v>42.3</v>
      </c>
      <c r="G375" s="62">
        <v>118.69944</v>
      </c>
    </row>
    <row r="376" spans="1:7" x14ac:dyDescent="0.25">
      <c r="A376" s="20" t="str">
        <f t="shared" si="5"/>
        <v>I250X125X10</v>
      </c>
      <c r="B376" s="60" t="s">
        <v>460</v>
      </c>
      <c r="C376" s="61">
        <v>1662.155</v>
      </c>
      <c r="D376" s="61">
        <v>313.78612716763007</v>
      </c>
      <c r="E376" s="61">
        <v>645.23121387283231</v>
      </c>
      <c r="F376" s="62">
        <v>34.8828125</v>
      </c>
      <c r="G376" s="62">
        <v>155.33147500000001</v>
      </c>
    </row>
    <row r="377" spans="1:7" x14ac:dyDescent="0.25">
      <c r="A377" s="20" t="str">
        <f t="shared" si="5"/>
        <v>I350X150X9</v>
      </c>
      <c r="B377" s="60" t="s">
        <v>461</v>
      </c>
      <c r="C377" s="61">
        <v>1752.63</v>
      </c>
      <c r="D377" s="61">
        <v>409.55202312138726</v>
      </c>
      <c r="E377" s="61">
        <v>611.27167630057806</v>
      </c>
      <c r="F377" s="62">
        <v>39.65625</v>
      </c>
      <c r="G377" s="62">
        <v>231.27525</v>
      </c>
    </row>
    <row r="378" spans="1:7" x14ac:dyDescent="0.25">
      <c r="A378" s="20" t="str">
        <f t="shared" si="5"/>
        <v>I300X150X10</v>
      </c>
      <c r="B378" s="60" t="s">
        <v>462</v>
      </c>
      <c r="C378" s="61">
        <v>1961.5450000000001</v>
      </c>
      <c r="D378" s="61">
        <v>382.38439306358384</v>
      </c>
      <c r="E378" s="61">
        <v>753.90173410404623</v>
      </c>
      <c r="F378" s="62">
        <v>48.909374999999997</v>
      </c>
      <c r="G378" s="62">
        <v>224.20997500000001</v>
      </c>
    </row>
    <row r="379" spans="1:7" x14ac:dyDescent="0.25">
      <c r="A379" s="20" t="str">
        <f t="shared" si="5"/>
        <v>I400X150X10</v>
      </c>
      <c r="B379" s="60" t="s">
        <v>463</v>
      </c>
      <c r="C379" s="61">
        <v>2155.6550000000002</v>
      </c>
      <c r="D379" s="61">
        <v>518.90173410404623</v>
      </c>
      <c r="E379" s="61">
        <v>733.52601156069363</v>
      </c>
      <c r="F379" s="62">
        <v>47.587499999999999</v>
      </c>
      <c r="G379" s="62">
        <v>320.22040000000004</v>
      </c>
    </row>
    <row r="380" spans="1:7" x14ac:dyDescent="0.25">
      <c r="A380" s="20" t="str">
        <f t="shared" si="5"/>
        <v>I300X150X11.5</v>
      </c>
      <c r="B380" s="60" t="s">
        <v>464</v>
      </c>
      <c r="C380" s="61">
        <v>2300.1799999999998</v>
      </c>
      <c r="D380" s="61">
        <v>434.27456647398844</v>
      </c>
      <c r="E380" s="61">
        <v>896.53179190751439</v>
      </c>
      <c r="F380" s="62">
        <v>58.162500000000001</v>
      </c>
      <c r="G380" s="62">
        <v>259.86676</v>
      </c>
    </row>
    <row r="381" spans="1:7" x14ac:dyDescent="0.25">
      <c r="A381" s="20" t="str">
        <f t="shared" si="5"/>
        <v>I350X150X12</v>
      </c>
      <c r="B381" s="60" t="s">
        <v>465</v>
      </c>
      <c r="C381" s="61">
        <v>2610.85</v>
      </c>
      <c r="D381" s="61">
        <v>531.39884393063585</v>
      </c>
      <c r="E381" s="61">
        <v>978.03468208092488</v>
      </c>
      <c r="F381" s="62">
        <v>63.45</v>
      </c>
      <c r="G381" s="62">
        <v>340.09482000000003</v>
      </c>
    </row>
    <row r="382" spans="1:7" x14ac:dyDescent="0.25">
      <c r="A382" s="20" t="str">
        <f t="shared" si="5"/>
        <v>I450X175X11</v>
      </c>
      <c r="B382" s="60" t="s">
        <v>466</v>
      </c>
      <c r="C382" s="61">
        <v>2744.8</v>
      </c>
      <c r="D382" s="61">
        <v>642.51445086705212</v>
      </c>
      <c r="E382" s="61">
        <v>950.86705202312135</v>
      </c>
      <c r="F382" s="62">
        <v>71.96875</v>
      </c>
      <c r="G382" s="62">
        <v>462.30962499999998</v>
      </c>
    </row>
    <row r="383" spans="1:7" x14ac:dyDescent="0.25">
      <c r="A383" s="20" t="str">
        <f t="shared" si="5"/>
        <v>I400X150X12.5</v>
      </c>
      <c r="B383" s="60" t="s">
        <v>467</v>
      </c>
      <c r="C383" s="61">
        <v>2869.35</v>
      </c>
      <c r="D383" s="61">
        <v>636.74132947976875</v>
      </c>
      <c r="E383" s="61">
        <v>1018.7861271676301</v>
      </c>
      <c r="F383" s="62">
        <v>66.09375</v>
      </c>
      <c r="G383" s="62">
        <v>420.4296875</v>
      </c>
    </row>
    <row r="384" spans="1:7" x14ac:dyDescent="0.25">
      <c r="A384" s="20" t="str">
        <f t="shared" si="5"/>
        <v>I450X175X13</v>
      </c>
      <c r="B384" s="60" t="s">
        <v>468</v>
      </c>
      <c r="C384" s="61">
        <v>3433.35</v>
      </c>
      <c r="D384" s="61">
        <v>748.73988439306356</v>
      </c>
      <c r="E384" s="61">
        <v>1236.1271676300578</v>
      </c>
      <c r="F384" s="62">
        <v>93.559375000000003</v>
      </c>
      <c r="G384" s="62">
        <v>574.34305500000005</v>
      </c>
    </row>
    <row r="385" spans="1:7" x14ac:dyDescent="0.25">
      <c r="A385" s="20" t="str">
        <f t="shared" si="5"/>
        <v>I600X190X13</v>
      </c>
      <c r="B385" s="60" t="s">
        <v>469</v>
      </c>
      <c r="C385" s="61">
        <v>3980.9</v>
      </c>
      <c r="D385" s="61">
        <v>1015.3901734104046</v>
      </c>
      <c r="E385" s="61">
        <v>1290.4624277456646</v>
      </c>
      <c r="F385" s="62">
        <v>106.04375</v>
      </c>
      <c r="G385" s="62">
        <v>872.87812499999995</v>
      </c>
    </row>
    <row r="386" spans="1:7" x14ac:dyDescent="0.25">
      <c r="A386" s="38" t="str">
        <f t="shared" ref="A386:A394" si="6">B386</f>
        <v>I600X190X16</v>
      </c>
      <c r="B386" s="63" t="s">
        <v>470</v>
      </c>
      <c r="C386" s="61">
        <v>5275.75</v>
      </c>
      <c r="D386" s="61">
        <v>1227.9768786127167</v>
      </c>
      <c r="E386" s="61">
        <v>1806.6473988439307</v>
      </c>
      <c r="F386" s="62">
        <v>148.46125000000001</v>
      </c>
      <c r="G386" s="62">
        <v>1146.9997499999999</v>
      </c>
    </row>
    <row r="387" spans="1:7" x14ac:dyDescent="0.25">
      <c r="A387" s="38"/>
    </row>
    <row r="388" spans="1:7" x14ac:dyDescent="0.25">
      <c r="A388" s="38" t="str">
        <f t="shared" si="6"/>
        <v>Cx125x65x6x8</v>
      </c>
      <c r="B388" s="3" t="s">
        <v>497</v>
      </c>
      <c r="C388" s="75">
        <v>369.59999999999997</v>
      </c>
      <c r="D388" s="75">
        <v>88.533893851812934</v>
      </c>
      <c r="E388" s="75">
        <v>131.16132422490801</v>
      </c>
    </row>
    <row r="389" spans="1:7" x14ac:dyDescent="0.25">
      <c r="A389" s="38" t="str">
        <f t="shared" si="6"/>
        <v>Cx150x75x6,5x10</v>
      </c>
      <c r="B389" s="3" t="s">
        <v>498</v>
      </c>
      <c r="C389" s="75">
        <v>511.82400000000001</v>
      </c>
      <c r="D389" s="75">
        <v>114.76615869679453</v>
      </c>
      <c r="E389" s="75">
        <v>189.1749868628481</v>
      </c>
    </row>
    <row r="390" spans="1:7" x14ac:dyDescent="0.25">
      <c r="A390" s="38" t="str">
        <f t="shared" si="6"/>
        <v>Cx180x75x7x10,5</v>
      </c>
      <c r="B390" s="3" t="s">
        <v>499</v>
      </c>
      <c r="C390" s="75">
        <v>587.22327272727273</v>
      </c>
      <c r="D390" s="75">
        <v>149.63741460851287</v>
      </c>
      <c r="E390" s="75">
        <v>198.63373620599052</v>
      </c>
    </row>
    <row r="391" spans="1:7" x14ac:dyDescent="0.25">
      <c r="A391" s="38" t="str">
        <f t="shared" si="6"/>
        <v>Cx200x80x7x11</v>
      </c>
      <c r="B391" s="3" t="s">
        <v>500</v>
      </c>
      <c r="C391" s="75">
        <v>657.54327272727255</v>
      </c>
      <c r="D391" s="75">
        <v>166.85233841303204</v>
      </c>
      <c r="E391" s="75">
        <v>221.96531791907512</v>
      </c>
    </row>
    <row r="392" spans="1:7" x14ac:dyDescent="0.25">
      <c r="A392" s="38" t="str">
        <f t="shared" si="6"/>
        <v>Cx250x90x9x13</v>
      </c>
      <c r="B392" s="3" t="s">
        <v>501</v>
      </c>
      <c r="C392" s="75">
        <v>953.40218181818182</v>
      </c>
      <c r="D392" s="75">
        <v>269.00683131897</v>
      </c>
      <c r="E392" s="75">
        <v>295.11297950604308</v>
      </c>
    </row>
    <row r="393" spans="1:7" x14ac:dyDescent="0.25">
      <c r="A393" s="38" t="str">
        <f t="shared" si="6"/>
        <v>Cx300x90x10x15,5</v>
      </c>
      <c r="B393" s="3" t="s">
        <v>502</v>
      </c>
      <c r="C393" s="75">
        <v>1200.3272727272727</v>
      </c>
      <c r="D393" s="75">
        <v>358.80189174986862</v>
      </c>
      <c r="E393" s="75">
        <v>351.86547556489751</v>
      </c>
    </row>
    <row r="394" spans="1:7" x14ac:dyDescent="0.25">
      <c r="A394" s="38" t="str">
        <f t="shared" si="6"/>
        <v>Cx380x100x13x16,5</v>
      </c>
      <c r="B394" s="3" t="s">
        <v>503</v>
      </c>
      <c r="C394" s="75">
        <v>1710.9730909090908</v>
      </c>
      <c r="D394" s="75">
        <v>595.96426694692593</v>
      </c>
      <c r="E394" s="75">
        <v>416.18497109826586</v>
      </c>
    </row>
    <row r="395" spans="1:7" x14ac:dyDescent="0.25">
      <c r="A395" s="38"/>
    </row>
    <row r="396" spans="1:7" x14ac:dyDescent="0.25">
      <c r="A396" t="s">
        <v>527</v>
      </c>
      <c r="B396" t="s">
        <v>527</v>
      </c>
      <c r="C396" s="75">
        <v>112.84699999999998</v>
      </c>
      <c r="D396" s="75">
        <v>33.959537572254334</v>
      </c>
      <c r="E396" s="75">
        <v>30.563583815028903</v>
      </c>
      <c r="F396" s="62"/>
      <c r="G396" s="62"/>
    </row>
    <row r="397" spans="1:7" x14ac:dyDescent="0.25">
      <c r="A397" t="s">
        <v>512</v>
      </c>
      <c r="B397" t="s">
        <v>512</v>
      </c>
      <c r="C397" s="75">
        <v>176.8845</v>
      </c>
      <c r="D397" s="75">
        <v>52.97687861271676</v>
      </c>
      <c r="E397" s="75">
        <v>48.086705202312139</v>
      </c>
      <c r="F397" s="62"/>
      <c r="G397" s="62"/>
    </row>
    <row r="398" spans="1:7" x14ac:dyDescent="0.25">
      <c r="A398" t="s">
        <v>528</v>
      </c>
      <c r="B398" t="s">
        <v>528</v>
      </c>
      <c r="C398" s="75">
        <v>298.21499999999997</v>
      </c>
      <c r="D398" s="75">
        <v>91.690751445086704</v>
      </c>
      <c r="E398" s="75">
        <v>80.687861271676297</v>
      </c>
      <c r="F398" s="62"/>
      <c r="G398" s="62"/>
    </row>
    <row r="399" spans="1:7" x14ac:dyDescent="0.25">
      <c r="A399" t="s">
        <v>529</v>
      </c>
      <c r="B399" t="s">
        <v>529</v>
      </c>
      <c r="C399" s="75">
        <v>399.5</v>
      </c>
      <c r="D399" s="75">
        <v>122.25433526011561</v>
      </c>
      <c r="E399" s="75">
        <v>108.67052023121387</v>
      </c>
      <c r="F399" s="62"/>
      <c r="G399" s="62"/>
    </row>
    <row r="400" spans="1:7" x14ac:dyDescent="0.25">
      <c r="A400" t="s">
        <v>530</v>
      </c>
      <c r="B400" t="s">
        <v>530</v>
      </c>
      <c r="C400" s="75">
        <v>446.5</v>
      </c>
      <c r="D400" s="75">
        <v>163.00578034682081</v>
      </c>
      <c r="E400" s="75">
        <v>143.44508670520233</v>
      </c>
      <c r="F400" s="62"/>
      <c r="G400" s="62"/>
    </row>
    <row r="401" spans="1:7" x14ac:dyDescent="0.25">
      <c r="A401" t="s">
        <v>531</v>
      </c>
      <c r="B401" t="s">
        <v>531</v>
      </c>
      <c r="C401" s="75">
        <v>699.36</v>
      </c>
      <c r="D401" s="75">
        <v>264.88439306358384</v>
      </c>
      <c r="E401" s="75">
        <v>234.32080924855492</v>
      </c>
      <c r="F401" s="62"/>
      <c r="G401" s="62"/>
    </row>
    <row r="402" spans="1:7" x14ac:dyDescent="0.25">
      <c r="A402" t="s">
        <v>532</v>
      </c>
      <c r="B402" t="s">
        <v>532</v>
      </c>
      <c r="C402" s="75">
        <v>1004.39</v>
      </c>
      <c r="D402" s="75">
        <v>305.63583815028903</v>
      </c>
      <c r="E402" s="75">
        <v>275.07225433526014</v>
      </c>
      <c r="F402" s="62"/>
      <c r="G402" s="62"/>
    </row>
    <row r="403" spans="1:7" x14ac:dyDescent="0.25">
      <c r="A403" t="s">
        <v>533</v>
      </c>
      <c r="B403" t="s">
        <v>533</v>
      </c>
      <c r="C403" s="75">
        <v>1179.9349999999999</v>
      </c>
      <c r="D403" s="75">
        <v>356.57514450867058</v>
      </c>
      <c r="E403" s="75">
        <v>326.01156069364163</v>
      </c>
      <c r="F403" s="62"/>
      <c r="G403" s="62"/>
    </row>
    <row r="404" spans="1:7" x14ac:dyDescent="0.25">
      <c r="A404" t="s">
        <v>534</v>
      </c>
      <c r="B404" t="s">
        <v>534</v>
      </c>
      <c r="C404" s="75">
        <v>1786</v>
      </c>
      <c r="D404" s="75">
        <v>543.35260115606934</v>
      </c>
      <c r="E404" s="75">
        <v>489.01734104046244</v>
      </c>
      <c r="F404" s="62"/>
      <c r="G404" s="62"/>
    </row>
    <row r="405" spans="1:7" x14ac:dyDescent="0.25">
      <c r="A405"/>
      <c r="B405"/>
      <c r="F405"/>
      <c r="G405"/>
    </row>
    <row r="406" spans="1:7" x14ac:dyDescent="0.25">
      <c r="A406" t="s">
        <v>541</v>
      </c>
      <c r="B406" t="s">
        <v>546</v>
      </c>
      <c r="C406" s="75">
        <v>549.66499999999996</v>
      </c>
      <c r="D406" s="75">
        <v>132.44219653179192</v>
      </c>
      <c r="E406" s="75">
        <v>175.43497109826589</v>
      </c>
      <c r="F406" s="62"/>
      <c r="G406" s="62"/>
    </row>
    <row r="407" spans="1:7" x14ac:dyDescent="0.25">
      <c r="A407" t="s">
        <v>542</v>
      </c>
      <c r="B407" t="s">
        <v>547</v>
      </c>
      <c r="C407" s="75">
        <v>1391.905</v>
      </c>
      <c r="D407" s="75">
        <v>407.51445086705201</v>
      </c>
      <c r="E407" s="75">
        <v>285.26011560693638</v>
      </c>
      <c r="F407" s="62"/>
      <c r="G407" s="62"/>
    </row>
    <row r="408" spans="1:7" x14ac:dyDescent="0.25">
      <c r="A408" t="s">
        <v>543</v>
      </c>
      <c r="B408" t="s">
        <v>548</v>
      </c>
      <c r="C408" s="75">
        <v>1158.3150000000001</v>
      </c>
      <c r="D408" s="75">
        <v>244.50867052023122</v>
      </c>
      <c r="E408" s="75">
        <v>415.12138728323703</v>
      </c>
      <c r="F408" s="62"/>
      <c r="G408" s="62"/>
    </row>
    <row r="409" spans="1:7" x14ac:dyDescent="0.25">
      <c r="A409" t="s">
        <v>544</v>
      </c>
      <c r="B409" t="s">
        <v>549</v>
      </c>
      <c r="C409" s="75">
        <v>2211.1149999999998</v>
      </c>
      <c r="D409" s="75">
        <v>489.01734104046244</v>
      </c>
      <c r="E409" s="75">
        <v>711.24855491329481</v>
      </c>
      <c r="F409" s="62"/>
      <c r="G409" s="62"/>
    </row>
    <row r="410" spans="1:7" x14ac:dyDescent="0.25">
      <c r="A410" t="s">
        <v>545</v>
      </c>
      <c r="B410" t="s">
        <v>550</v>
      </c>
      <c r="C410" s="75">
        <v>3395.75</v>
      </c>
      <c r="D410" s="75">
        <v>665.60693641618502</v>
      </c>
      <c r="E410" s="75">
        <v>1277.9653179190752</v>
      </c>
      <c r="F410" s="62"/>
      <c r="G410" s="62"/>
    </row>
    <row r="412" spans="1:7" x14ac:dyDescent="0.25">
      <c r="A412" t="s">
        <v>552</v>
      </c>
      <c r="B412" t="s">
        <v>552</v>
      </c>
      <c r="C412" s="75">
        <v>1366.76</v>
      </c>
      <c r="D412" s="75">
        <v>381.43352601156067</v>
      </c>
      <c r="E412" s="75">
        <v>434.68208092485548</v>
      </c>
      <c r="F412" s="75">
        <v>18.8</v>
      </c>
      <c r="G412" s="75">
        <v>121.48842</v>
      </c>
    </row>
    <row r="413" spans="1:7" x14ac:dyDescent="0.25">
      <c r="A413" t="s">
        <v>553</v>
      </c>
      <c r="B413" t="s">
        <v>553</v>
      </c>
      <c r="C413" s="75">
        <v>3807</v>
      </c>
      <c r="D413" s="75">
        <v>603.12138728323691</v>
      </c>
      <c r="E413" s="75">
        <v>1630.057803468208</v>
      </c>
      <c r="F413" s="75">
        <v>211.5</v>
      </c>
      <c r="G413" s="75">
        <v>608.0625</v>
      </c>
    </row>
    <row r="414" spans="1:7" x14ac:dyDescent="0.25">
      <c r="A414" t="s">
        <v>554</v>
      </c>
      <c r="B414" t="s">
        <v>554</v>
      </c>
      <c r="C414" s="75">
        <v>1742.76</v>
      </c>
      <c r="D414" s="75">
        <v>381.43352601156067</v>
      </c>
      <c r="E414" s="75">
        <v>652.02312138728325</v>
      </c>
      <c r="F414" s="75">
        <v>42.3</v>
      </c>
      <c r="G414" s="75">
        <v>165.48042000000001</v>
      </c>
    </row>
  </sheetData>
  <autoFilter ref="B1:B61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87"/>
  <sheetViews>
    <sheetView tabSelected="1" topLeftCell="W1" zoomScale="85" zoomScaleNormal="85" workbookViewId="0">
      <pane ySplit="4" topLeftCell="A5" activePane="bottomLeft" state="frozen"/>
      <selection pane="bottomLeft" activeCell="AN19" sqref="AN19"/>
    </sheetView>
  </sheetViews>
  <sheetFormatPr defaultRowHeight="15" x14ac:dyDescent="0.25"/>
  <cols>
    <col min="1" max="2" width="9.140625" style="1"/>
    <col min="3" max="3" width="16.42578125" style="1" customWidth="1"/>
    <col min="4" max="4" width="9.140625" style="1"/>
    <col min="5" max="5" width="10.5703125" style="1" bestFit="1" customWidth="1"/>
    <col min="6" max="6" width="9.28515625" style="1" customWidth="1"/>
    <col min="7" max="7" width="9.7109375" style="1" customWidth="1"/>
    <col min="8" max="8" width="9" style="1" customWidth="1"/>
    <col min="9" max="9" width="8.7109375" style="1" customWidth="1"/>
    <col min="10" max="10" width="9" style="1" customWidth="1"/>
    <col min="11" max="11" width="8.85546875" style="1" customWidth="1"/>
    <col min="12" max="15" width="9.5703125" style="1" customWidth="1"/>
    <col min="16" max="16" width="3.5703125" style="1" customWidth="1"/>
    <col min="17" max="17" width="15.42578125" style="1" bestFit="1" customWidth="1"/>
    <col min="18" max="18" width="9.140625" style="1"/>
    <col min="19" max="19" width="10.85546875" style="1" bestFit="1" customWidth="1"/>
    <col min="20" max="20" width="11" style="1" bestFit="1" customWidth="1"/>
    <col min="21" max="21" width="9.5703125" style="1" customWidth="1"/>
    <col min="22" max="22" width="9.140625" style="1"/>
    <col min="23" max="23" width="4.5703125" style="1" customWidth="1"/>
    <col min="24" max="27" width="9.140625" style="1"/>
    <col min="28" max="28" width="11.7109375" style="1" customWidth="1"/>
    <col min="29" max="29" width="6.5703125" style="1" customWidth="1"/>
    <col min="30" max="34" width="9.140625" style="1"/>
    <col min="35" max="35" width="11.42578125" style="1" customWidth="1"/>
    <col min="36" max="36" width="10.7109375" style="1" customWidth="1"/>
    <col min="37" max="37" width="9.140625" style="1"/>
    <col min="38" max="38" width="9.140625" style="2"/>
    <col min="39" max="16384" width="9.140625" style="1"/>
  </cols>
  <sheetData>
    <row r="1" spans="1:37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53"/>
      <c r="N1" s="53"/>
      <c r="O1" s="53"/>
      <c r="W1" s="49" t="s">
        <v>28</v>
      </c>
      <c r="X1" s="48">
        <f ca="1">SUBTOTAL(2,X5:X33255)</f>
        <v>20</v>
      </c>
      <c r="Y1" s="48">
        <f ca="1">SUBTOTAL(2,Y5:Y33255)</f>
        <v>1</v>
      </c>
      <c r="Z1" s="48">
        <f ca="1">SUBTOTAL(2,Z5:Z33255)</f>
        <v>2</v>
      </c>
      <c r="AA1" s="48">
        <f ca="1">SUBTOTAL(2,AA5:AA33255)</f>
        <v>20</v>
      </c>
      <c r="AB1" s="48">
        <f ca="1">SUBTOTAL(2,AB5:AB33255)</f>
        <v>7</v>
      </c>
      <c r="AD1" s="48">
        <f ca="1">SUBTOTAL(2,AD5:AD33255)</f>
        <v>43</v>
      </c>
      <c r="AE1" s="48">
        <f ca="1">SUBTOTAL(2,AE5:AE33255)</f>
        <v>43</v>
      </c>
      <c r="AF1" s="48">
        <f ca="1">SUBTOTAL(2,AF5:AF33255)</f>
        <v>43</v>
      </c>
      <c r="AG1" s="48">
        <f ca="1">SUBTOTAL(2,AG5:AG33255)</f>
        <v>43</v>
      </c>
      <c r="AH1" s="48">
        <f ca="1">SUBTOTAL(2,AH5:AH33255)</f>
        <v>43</v>
      </c>
    </row>
    <row r="2" spans="1:37" x14ac:dyDescent="0.25">
      <c r="C2" s="1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7" x14ac:dyDescent="0.25">
      <c r="C3" s="48">
        <f>COUNTA(C5:C33255)</f>
        <v>140</v>
      </c>
      <c r="Q3" s="41">
        <v>2</v>
      </c>
      <c r="R3" s="41">
        <v>3</v>
      </c>
      <c r="S3" s="41">
        <v>4</v>
      </c>
      <c r="T3" s="41">
        <v>5</v>
      </c>
      <c r="U3" s="41">
        <v>6</v>
      </c>
      <c r="V3" s="41">
        <v>7</v>
      </c>
      <c r="X3" s="41" t="s">
        <v>3</v>
      </c>
      <c r="Y3" s="41" t="s">
        <v>4</v>
      </c>
      <c r="Z3" s="41" t="s">
        <v>5</v>
      </c>
      <c r="AA3" s="41" t="s">
        <v>6</v>
      </c>
      <c r="AB3" s="41" t="s">
        <v>7</v>
      </c>
      <c r="AD3" s="46" t="s">
        <v>3</v>
      </c>
      <c r="AE3" s="46" t="s">
        <v>4</v>
      </c>
      <c r="AF3" s="46" t="s">
        <v>5</v>
      </c>
      <c r="AG3" s="46" t="s">
        <v>6</v>
      </c>
      <c r="AH3" s="46" t="s">
        <v>7</v>
      </c>
      <c r="AJ3" s="2" t="s">
        <v>0</v>
      </c>
      <c r="AK3" s="2" t="s">
        <v>1</v>
      </c>
    </row>
    <row r="4" spans="1:37" x14ac:dyDescent="0.25">
      <c r="A4" s="1" t="s">
        <v>0</v>
      </c>
      <c r="B4" s="1" t="s">
        <v>1</v>
      </c>
      <c r="C4" s="46" t="s">
        <v>13</v>
      </c>
      <c r="D4" s="45" t="s">
        <v>0</v>
      </c>
      <c r="E4" s="77" t="s">
        <v>1</v>
      </c>
      <c r="F4" s="77" t="s">
        <v>2</v>
      </c>
      <c r="G4" s="77" t="s">
        <v>3</v>
      </c>
      <c r="H4" s="77" t="s">
        <v>4</v>
      </c>
      <c r="I4" s="77" t="s">
        <v>5</v>
      </c>
      <c r="J4" s="77" t="s">
        <v>100</v>
      </c>
      <c r="K4" s="77" t="s">
        <v>101</v>
      </c>
      <c r="L4" s="77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0.03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7" x14ac:dyDescent="0.25">
      <c r="A5" s="1">
        <f>D5</f>
        <v>5</v>
      </c>
      <c r="B5" s="1">
        <f>E5</f>
        <v>14</v>
      </c>
      <c r="C5" s="2" t="str">
        <f>INDEX(BEAMPROP,MATCH(D5,BLIST,0),2)</f>
        <v>H250X125X6X9</v>
      </c>
      <c r="D5" s="76">
        <v>5</v>
      </c>
      <c r="E5" s="76">
        <v>14</v>
      </c>
      <c r="F5" s="76" t="s">
        <v>8</v>
      </c>
      <c r="G5" s="76">
        <v>10.337</v>
      </c>
      <c r="H5" s="76">
        <v>11.654999999999999</v>
      </c>
      <c r="I5" s="76">
        <v>0.60699999999999998</v>
      </c>
      <c r="J5" s="76">
        <v>2E-3</v>
      </c>
      <c r="K5" s="76">
        <v>0</v>
      </c>
      <c r="L5" s="76">
        <v>0</v>
      </c>
      <c r="M5" s="72"/>
      <c r="Q5" s="1" t="str">
        <f ca="1">IF($F5=" -ve",INDEX(CAPACITY,MATCH(OFFSET($C5,-2,0),CAPACITYLIST,0),Q$3),INDEX(CAPACITY,MATCH($C5,CAPACITYLIST,0),Q$3))</f>
        <v>H250x125x6x9</v>
      </c>
      <c r="R5" s="43">
        <f t="shared" ref="R5:V5" ca="1" si="0">IF($F5=" -ve",INDEX(CAPACITY,MATCH(OFFSET($C5,-2,0),CAPACITYLIST,0),R$3),INDEX(CAPACITY,MATCH($C5,CAPACITYLIST,0),R$3))</f>
        <v>868.79499999999996</v>
      </c>
      <c r="S5" s="43">
        <f t="shared" ca="1" si="0"/>
        <v>196.42196531791907</v>
      </c>
      <c r="T5" s="43">
        <f t="shared" ca="1" si="0"/>
        <v>305.63583815028903</v>
      </c>
      <c r="U5" s="43">
        <f t="shared" ca="1" si="0"/>
        <v>16.5234375</v>
      </c>
      <c r="V5" s="43">
        <f t="shared" ca="1" si="0"/>
        <v>82.687335000000004</v>
      </c>
      <c r="X5" s="44" t="str">
        <f ca="1">IF(ABS(G5)&gt;$X$4*$R5,ABS(G5),"-")</f>
        <v>-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1" t="str">
        <f ca="1">IF(COUNT($X5:$AB5)&gt;0,IF(G5&gt;0,CEILING(G5,5),FLOOR(G5,5)),"")</f>
        <v/>
      </c>
      <c r="AE5" s="1" t="str">
        <f ca="1">IF(COUNT($X5:$AB5)&gt;0,IF(H5&gt;0,CEILING(H5,5),FLOOR(H5,5)),"")</f>
        <v/>
      </c>
      <c r="AF5" s="1" t="str">
        <f ca="1">IF(COUNT($X5:$AB5)&gt;0,IF(I5&gt;0,CEILING(I5,5),FLOOR(I5,5)),"")</f>
        <v/>
      </c>
      <c r="AG5" s="1" t="str">
        <f ca="1">IF(COUNT($X5:$AB5)&gt;0,IF(K5&gt;0,CEILING(K5,5),FLOOR(K5,5)),"")</f>
        <v/>
      </c>
      <c r="AH5" s="1" t="str">
        <f ca="1">IF(COUNT($X5:$AB5)&gt;0,IF(L5&gt;0,CEILING(L5,5),FLOOR(L5,5)),"")</f>
        <v/>
      </c>
      <c r="AJ5" s="1">
        <f>A5</f>
        <v>5</v>
      </c>
      <c r="AK5" s="1">
        <f>B5</f>
        <v>14</v>
      </c>
    </row>
    <row r="6" spans="1:37" ht="15" customHeight="1" x14ac:dyDescent="0.25">
      <c r="A6" s="1">
        <f>D5</f>
        <v>5</v>
      </c>
      <c r="B6" s="1">
        <f>E5</f>
        <v>14</v>
      </c>
      <c r="D6" s="76"/>
      <c r="E6" s="76"/>
      <c r="F6" s="76"/>
      <c r="G6" s="76" t="s">
        <v>114</v>
      </c>
      <c r="H6" s="76" t="s">
        <v>104</v>
      </c>
      <c r="I6" s="76" t="s">
        <v>103</v>
      </c>
      <c r="J6" s="76" t="s">
        <v>106</v>
      </c>
      <c r="K6" s="76" t="s">
        <v>9</v>
      </c>
      <c r="L6" s="76" t="s">
        <v>9</v>
      </c>
      <c r="M6" s="72"/>
      <c r="AJ6" s="76">
        <f t="shared" ref="AJ6:AJ69" si="1">A6</f>
        <v>5</v>
      </c>
      <c r="AK6" s="76">
        <f t="shared" ref="AK6:AK69" si="2">B6</f>
        <v>14</v>
      </c>
    </row>
    <row r="7" spans="1:37" x14ac:dyDescent="0.25">
      <c r="A7" s="1">
        <f>D5</f>
        <v>5</v>
      </c>
      <c r="B7" s="1">
        <f>E5</f>
        <v>14</v>
      </c>
      <c r="D7" s="76"/>
      <c r="E7" s="76"/>
      <c r="F7" s="76" t="s">
        <v>10</v>
      </c>
      <c r="G7" s="76">
        <v>-9.8390000000000004</v>
      </c>
      <c r="H7" s="76">
        <v>0</v>
      </c>
      <c r="I7" s="76">
        <v>-0.46200000000000002</v>
      </c>
      <c r="J7" s="76">
        <v>-1E-3</v>
      </c>
      <c r="K7" s="76">
        <v>0</v>
      </c>
      <c r="L7" s="76">
        <v>0</v>
      </c>
      <c r="M7" s="72"/>
      <c r="Q7" s="1" t="str">
        <f t="shared" ref="Q7:V7" ca="1" si="3">IF($F7=" -ve",INDEX(CAPACITY,MATCH(OFFSET($C7,-2,0),CAPACITYLIST,0),Q$3),INDEX(CAPACITY,MATCH($C7,CAPACITYLIST,0),Q$3))</f>
        <v>H250x125x6x9</v>
      </c>
      <c r="R7" s="43">
        <f t="shared" ca="1" si="3"/>
        <v>868.79499999999996</v>
      </c>
      <c r="S7" s="43">
        <f t="shared" ca="1" si="3"/>
        <v>196.42196531791907</v>
      </c>
      <c r="T7" s="43">
        <f t="shared" ca="1" si="3"/>
        <v>305.63583815028903</v>
      </c>
      <c r="U7" s="43">
        <f t="shared" ca="1" si="3"/>
        <v>16.5234375</v>
      </c>
      <c r="V7" s="43">
        <f t="shared" ca="1" si="3"/>
        <v>82.687335000000004</v>
      </c>
      <c r="X7" s="44" t="str">
        <f ca="1">IF(ABS(G7)&gt;$X$4*$R7,ABS(G7),"-")</f>
        <v>-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1" t="str">
        <f ca="1">IF(COUNT($X7:$AB7)&gt;0,IF(G7&gt;0,CEILING(G7,5),FLOOR(G7,5)),"")</f>
        <v/>
      </c>
      <c r="AE7" s="1" t="str">
        <f ca="1">IF(COUNT($X7:$AB7)&gt;0,IF(H7&gt;0,CEILING(H7,5),FLOOR(H7,5)),"")</f>
        <v/>
      </c>
      <c r="AF7" s="1" t="str">
        <f ca="1">IF(COUNT($X7:$AB7)&gt;0,IF(I7&gt;0,CEILING(I7,5),FLOOR(I7,5)),"")</f>
        <v/>
      </c>
      <c r="AG7" s="1" t="str">
        <f ca="1">IF(COUNT($X7:$AB7)&gt;0,IF(K7&gt;0,CEILING(K7,5),FLOOR(K7,5)),"")</f>
        <v/>
      </c>
      <c r="AH7" s="1" t="str">
        <f ca="1">IF(COUNT($X7:$AB7)&gt;0,IF(L7&gt;0,CEILING(L7,5),FLOOR(L7,5)),"")</f>
        <v/>
      </c>
      <c r="AJ7" s="76">
        <f t="shared" si="1"/>
        <v>5</v>
      </c>
      <c r="AK7" s="76">
        <f t="shared" si="2"/>
        <v>14</v>
      </c>
    </row>
    <row r="8" spans="1:37" ht="15" customHeight="1" x14ac:dyDescent="0.25">
      <c r="A8" s="1">
        <f>D5</f>
        <v>5</v>
      </c>
      <c r="B8" s="1">
        <f>E5</f>
        <v>14</v>
      </c>
      <c r="D8" s="76"/>
      <c r="E8" s="76"/>
      <c r="F8" s="76"/>
      <c r="G8" s="76" t="s">
        <v>116</v>
      </c>
      <c r="H8" s="76" t="s">
        <v>9</v>
      </c>
      <c r="I8" s="76" t="s">
        <v>124</v>
      </c>
      <c r="J8" s="76" t="s">
        <v>111</v>
      </c>
      <c r="K8" s="76" t="s">
        <v>9</v>
      </c>
      <c r="L8" s="76" t="s">
        <v>9</v>
      </c>
      <c r="M8" s="72"/>
      <c r="AJ8" s="76">
        <f t="shared" si="1"/>
        <v>5</v>
      </c>
      <c r="AK8" s="76">
        <f t="shared" si="2"/>
        <v>14</v>
      </c>
    </row>
    <row r="9" spans="1:37" ht="15" customHeight="1" x14ac:dyDescent="0.25">
      <c r="A9" s="1">
        <f t="shared" ref="A9" si="4">D9</f>
        <v>5</v>
      </c>
      <c r="B9" s="1">
        <f t="shared" ref="B9" si="5">E9</f>
        <v>51</v>
      </c>
      <c r="C9" s="1" t="str">
        <f>INDEX(BEAMPROP,MATCH(D9,BLIST,0),2)</f>
        <v>H250X125X6X9</v>
      </c>
      <c r="D9" s="76">
        <v>5</v>
      </c>
      <c r="E9" s="76">
        <v>51</v>
      </c>
      <c r="F9" s="76" t="s">
        <v>8</v>
      </c>
      <c r="G9" s="76">
        <v>10.337</v>
      </c>
      <c r="H9" s="76">
        <v>9.4410000000000007</v>
      </c>
      <c r="I9" s="76">
        <v>0.55600000000000005</v>
      </c>
      <c r="J9" s="76">
        <v>2E-3</v>
      </c>
      <c r="K9" s="76">
        <v>0.2</v>
      </c>
      <c r="L9" s="76">
        <v>0.77900000000000003</v>
      </c>
      <c r="M9" s="72"/>
      <c r="Q9" s="1" t="str">
        <f t="shared" ref="Q9:V9" ca="1" si="6">IF($F9=" -ve",INDEX(CAPACITY,MATCH(OFFSET($C9,-2,0),CAPACITYLIST,0),Q$3),INDEX(CAPACITY,MATCH($C9,CAPACITYLIST,0),Q$3))</f>
        <v>H250x125x6x9</v>
      </c>
      <c r="R9" s="43">
        <f t="shared" ca="1" si="6"/>
        <v>868.79499999999996</v>
      </c>
      <c r="S9" s="43">
        <f t="shared" ca="1" si="6"/>
        <v>196.42196531791907</v>
      </c>
      <c r="T9" s="43">
        <f t="shared" ca="1" si="6"/>
        <v>305.63583815028903</v>
      </c>
      <c r="U9" s="43">
        <f t="shared" ca="1" si="6"/>
        <v>16.5234375</v>
      </c>
      <c r="V9" s="43">
        <f t="shared" ca="1" si="6"/>
        <v>82.687335000000004</v>
      </c>
      <c r="X9" s="44" t="str">
        <f ca="1">IF(ABS(G9)&gt;$X$4*$R9,ABS(G9),"-")</f>
        <v>-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1" t="str">
        <f ca="1">IF(COUNT($X9:$AB9)&gt;0,IF(G9&gt;0,CEILING(G9,5),FLOOR(G9,5)),"")</f>
        <v/>
      </c>
      <c r="AE9" s="1" t="str">
        <f ca="1">IF(COUNT($X9:$AB9)&gt;0,IF(H9&gt;0,CEILING(H9,5),FLOOR(H9,5)),"")</f>
        <v/>
      </c>
      <c r="AF9" s="1" t="str">
        <f ca="1">IF(COUNT($X9:$AB9)&gt;0,IF(I9&gt;0,CEILING(I9,5),FLOOR(I9,5)),"")</f>
        <v/>
      </c>
      <c r="AG9" s="1" t="str">
        <f ca="1">IF(COUNT($X9:$AB9)&gt;0,IF(K9&gt;0,CEILING(K9,5),FLOOR(K9,5)),"")</f>
        <v/>
      </c>
      <c r="AH9" s="1" t="str">
        <f ca="1">IF(COUNT($X9:$AB9)&gt;0,IF(L9&gt;0,CEILING(L9,5),FLOOR(L9,5)),"")</f>
        <v/>
      </c>
      <c r="AJ9" s="76">
        <f t="shared" si="1"/>
        <v>5</v>
      </c>
      <c r="AK9" s="76">
        <f t="shared" si="2"/>
        <v>51</v>
      </c>
    </row>
    <row r="10" spans="1:37" ht="15" customHeight="1" x14ac:dyDescent="0.25">
      <c r="A10" s="1">
        <f t="shared" ref="A10" si="7">D9</f>
        <v>5</v>
      </c>
      <c r="B10" s="1">
        <f t="shared" ref="B10" si="8">E9</f>
        <v>51</v>
      </c>
      <c r="D10" s="76"/>
      <c r="E10" s="76"/>
      <c r="F10" s="76"/>
      <c r="G10" s="76" t="s">
        <v>114</v>
      </c>
      <c r="H10" s="76" t="s">
        <v>104</v>
      </c>
      <c r="I10" s="76" t="s">
        <v>106</v>
      </c>
      <c r="J10" s="76" t="s">
        <v>106</v>
      </c>
      <c r="K10" s="76" t="s">
        <v>113</v>
      </c>
      <c r="L10" s="76" t="s">
        <v>116</v>
      </c>
      <c r="M10" s="72"/>
      <c r="AJ10" s="76">
        <f t="shared" si="1"/>
        <v>5</v>
      </c>
      <c r="AK10" s="76">
        <f t="shared" si="2"/>
        <v>51</v>
      </c>
    </row>
    <row r="11" spans="1:37" ht="15" customHeight="1" x14ac:dyDescent="0.25">
      <c r="A11" s="1">
        <f t="shared" ref="A11:B11" si="9">D9</f>
        <v>5</v>
      </c>
      <c r="B11" s="1">
        <f t="shared" si="9"/>
        <v>51</v>
      </c>
      <c r="D11" s="76"/>
      <c r="E11" s="76"/>
      <c r="F11" s="76" t="s">
        <v>10</v>
      </c>
      <c r="G11" s="76">
        <v>-9.8390000000000004</v>
      </c>
      <c r="H11" s="76">
        <v>-1.419</v>
      </c>
      <c r="I11" s="76">
        <v>-0.48799999999999999</v>
      </c>
      <c r="J11" s="76">
        <v>-1E-3</v>
      </c>
      <c r="K11" s="76">
        <v>-0.123</v>
      </c>
      <c r="L11" s="76">
        <v>-12.077999999999999</v>
      </c>
      <c r="M11" s="72"/>
      <c r="Q11" s="1" t="str">
        <f t="shared" ref="Q11:V11" ca="1" si="10">IF($F11=" -ve",INDEX(CAPACITY,MATCH(OFFSET($C11,-2,0),CAPACITYLIST,0),Q$3),INDEX(CAPACITY,MATCH($C11,CAPACITYLIST,0),Q$3))</f>
        <v>H250x125x6x9</v>
      </c>
      <c r="R11" s="43">
        <f t="shared" ca="1" si="10"/>
        <v>868.79499999999996</v>
      </c>
      <c r="S11" s="43">
        <f t="shared" ca="1" si="10"/>
        <v>196.42196531791907</v>
      </c>
      <c r="T11" s="43">
        <f t="shared" ca="1" si="10"/>
        <v>305.63583815028903</v>
      </c>
      <c r="U11" s="43">
        <f t="shared" ca="1" si="10"/>
        <v>16.5234375</v>
      </c>
      <c r="V11" s="43">
        <f t="shared" ca="1" si="10"/>
        <v>82.687335000000004</v>
      </c>
      <c r="X11" s="44" t="str">
        <f ca="1">IF(ABS(G11)&gt;$X$4*$R11,ABS(G11),"-")</f>
        <v>-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1" t="str">
        <f ca="1">IF(COUNT($X11:$AB11)&gt;0,IF(G11&gt;0,CEILING(G11,5),FLOOR(G11,5)),"")</f>
        <v/>
      </c>
      <c r="AE11" s="1" t="str">
        <f ca="1">IF(COUNT($X11:$AB11)&gt;0,IF(H11&gt;0,CEILING(H11,5),FLOOR(H11,5)),"")</f>
        <v/>
      </c>
      <c r="AF11" s="1" t="str">
        <f ca="1">IF(COUNT($X11:$AB11)&gt;0,IF(I11&gt;0,CEILING(I11,5),FLOOR(I11,5)),"")</f>
        <v/>
      </c>
      <c r="AG11" s="1" t="str">
        <f ca="1">IF(COUNT($X11:$AB11)&gt;0,IF(K11&gt;0,CEILING(K11,5),FLOOR(K11,5)),"")</f>
        <v/>
      </c>
      <c r="AH11" s="1" t="str">
        <f ca="1">IF(COUNT($X11:$AB11)&gt;0,IF(L11&gt;0,CEILING(L11,5),FLOOR(L11,5)),"")</f>
        <v/>
      </c>
      <c r="AJ11" s="76">
        <f t="shared" si="1"/>
        <v>5</v>
      </c>
      <c r="AK11" s="76">
        <f t="shared" si="2"/>
        <v>51</v>
      </c>
    </row>
    <row r="12" spans="1:37" ht="15" customHeight="1" x14ac:dyDescent="0.25">
      <c r="A12" s="1">
        <f t="shared" ref="A12:B12" si="11">D9</f>
        <v>5</v>
      </c>
      <c r="B12" s="1">
        <f t="shared" si="11"/>
        <v>51</v>
      </c>
      <c r="D12" s="76"/>
      <c r="E12" s="76"/>
      <c r="F12" s="76"/>
      <c r="G12" s="76" t="s">
        <v>116</v>
      </c>
      <c r="H12" s="76" t="s">
        <v>116</v>
      </c>
      <c r="I12" s="76" t="s">
        <v>111</v>
      </c>
      <c r="J12" s="76" t="s">
        <v>111</v>
      </c>
      <c r="K12" s="76" t="s">
        <v>114</v>
      </c>
      <c r="L12" s="76" t="s">
        <v>104</v>
      </c>
      <c r="M12" s="72"/>
      <c r="AJ12" s="76">
        <f t="shared" si="1"/>
        <v>5</v>
      </c>
      <c r="AK12" s="76">
        <f t="shared" si="2"/>
        <v>51</v>
      </c>
    </row>
    <row r="13" spans="1:37" x14ac:dyDescent="0.25">
      <c r="A13" s="1">
        <f t="shared" ref="A13" si="12">D13</f>
        <v>6</v>
      </c>
      <c r="B13" s="1">
        <f t="shared" ref="B13" si="13">E13</f>
        <v>16</v>
      </c>
      <c r="C13" s="1" t="str">
        <f>INDEX(BEAMPROP,MATCH(D13,BLIST,0),2)</f>
        <v>H300X150X6.5X9</v>
      </c>
      <c r="D13" s="76">
        <v>6</v>
      </c>
      <c r="E13" s="76">
        <v>16</v>
      </c>
      <c r="F13" s="76" t="s">
        <v>8</v>
      </c>
      <c r="G13" s="76">
        <v>3.38</v>
      </c>
      <c r="H13" s="76">
        <v>0</v>
      </c>
      <c r="I13" s="76">
        <v>0.45800000000000002</v>
      </c>
      <c r="J13" s="76">
        <v>0</v>
      </c>
      <c r="K13" s="76">
        <v>0</v>
      </c>
      <c r="L13" s="76">
        <v>0</v>
      </c>
      <c r="M13" s="72"/>
      <c r="Q13" s="1" t="str">
        <f t="shared" ref="Q13:V13" ca="1" si="14">IF($F13=" -ve",INDEX(CAPACITY,MATCH(OFFSET($C13,-2,0),CAPACITYLIST,0),Q$3),INDEX(CAPACITY,MATCH($C13,CAPACITYLIST,0),Q$3))</f>
        <v>H300x150x6.5x9</v>
      </c>
      <c r="R13" s="43">
        <f t="shared" ca="1" si="14"/>
        <v>1099.33</v>
      </c>
      <c r="S13" s="43">
        <f t="shared" ca="1" si="14"/>
        <v>256.9378612716763</v>
      </c>
      <c r="T13" s="43">
        <f t="shared" ca="1" si="14"/>
        <v>366.76300578034682</v>
      </c>
      <c r="U13" s="43">
        <f t="shared" ca="1" si="14"/>
        <v>23.793749999999999</v>
      </c>
      <c r="V13" s="43">
        <f t="shared" ca="1" si="14"/>
        <v>122.68797749999999</v>
      </c>
      <c r="X13" s="44" t="str">
        <f ca="1">IF(ABS(G13)&gt;$X$4*$R13,ABS(G13),"-")</f>
        <v>-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1" t="str">
        <f ca="1">IF(COUNT($X13:$AB13)&gt;0,IF(G13&gt;0,CEILING(G13,5),FLOOR(G13,5)),"")</f>
        <v/>
      </c>
      <c r="AE13" s="1" t="str">
        <f ca="1">IF(COUNT($X13:$AB13)&gt;0,IF(H13&gt;0,CEILING(H13,5),FLOOR(H13,5)),"")</f>
        <v/>
      </c>
      <c r="AF13" s="1" t="str">
        <f ca="1">IF(COUNT($X13:$AB13)&gt;0,IF(I13&gt;0,CEILING(I13,5),FLOOR(I13,5)),"")</f>
        <v/>
      </c>
      <c r="AG13" s="1" t="str">
        <f ca="1">IF(COUNT($X13:$AB13)&gt;0,IF(K13&gt;0,CEILING(K13,5),FLOOR(K13,5)),"")</f>
        <v/>
      </c>
      <c r="AH13" s="1" t="str">
        <f ca="1">IF(COUNT($X13:$AB13)&gt;0,IF(L13&gt;0,CEILING(L13,5),FLOOR(L13,5)),"")</f>
        <v/>
      </c>
      <c r="AJ13" s="76">
        <f t="shared" si="1"/>
        <v>6</v>
      </c>
      <c r="AK13" s="76">
        <f t="shared" si="2"/>
        <v>16</v>
      </c>
    </row>
    <row r="14" spans="1:37" ht="15" customHeight="1" x14ac:dyDescent="0.25">
      <c r="A14" s="1">
        <f t="shared" ref="A14" si="15">D13</f>
        <v>6</v>
      </c>
      <c r="B14" s="1">
        <f t="shared" ref="B14" si="16">E13</f>
        <v>16</v>
      </c>
      <c r="D14" s="76"/>
      <c r="E14" s="76"/>
      <c r="F14" s="76"/>
      <c r="G14" s="76" t="s">
        <v>114</v>
      </c>
      <c r="H14" s="76" t="s">
        <v>9</v>
      </c>
      <c r="I14" s="76" t="s">
        <v>109</v>
      </c>
      <c r="J14" s="76" t="s">
        <v>114</v>
      </c>
      <c r="K14" s="76" t="s">
        <v>9</v>
      </c>
      <c r="L14" s="76" t="s">
        <v>9</v>
      </c>
      <c r="M14" s="72"/>
      <c r="AJ14" s="76">
        <f t="shared" si="1"/>
        <v>6</v>
      </c>
      <c r="AK14" s="76">
        <f t="shared" si="2"/>
        <v>16</v>
      </c>
    </row>
    <row r="15" spans="1:37" x14ac:dyDescent="0.25">
      <c r="A15" s="1">
        <f t="shared" ref="A15:B15" si="17">D13</f>
        <v>6</v>
      </c>
      <c r="B15" s="1">
        <f t="shared" si="17"/>
        <v>16</v>
      </c>
      <c r="D15" s="76"/>
      <c r="E15" s="76"/>
      <c r="F15" s="76" t="s">
        <v>10</v>
      </c>
      <c r="G15" s="76">
        <v>-20.100999999999999</v>
      </c>
      <c r="H15" s="76">
        <v>-14.497</v>
      </c>
      <c r="I15" s="76">
        <v>-0.49399999999999999</v>
      </c>
      <c r="J15" s="76">
        <v>-2E-3</v>
      </c>
      <c r="K15" s="76">
        <v>0</v>
      </c>
      <c r="L15" s="76">
        <v>0</v>
      </c>
      <c r="M15" s="72"/>
      <c r="Q15" s="1" t="str">
        <f t="shared" ref="Q15:V15" ca="1" si="18">IF($F15=" -ve",INDEX(CAPACITY,MATCH(OFFSET($C15,-2,0),CAPACITYLIST,0),Q$3),INDEX(CAPACITY,MATCH($C15,CAPACITYLIST,0),Q$3))</f>
        <v>H300x150x6.5x9</v>
      </c>
      <c r="R15" s="43">
        <f t="shared" ca="1" si="18"/>
        <v>1099.33</v>
      </c>
      <c r="S15" s="43">
        <f t="shared" ca="1" si="18"/>
        <v>256.9378612716763</v>
      </c>
      <c r="T15" s="43">
        <f t="shared" ca="1" si="18"/>
        <v>366.76300578034682</v>
      </c>
      <c r="U15" s="43">
        <f t="shared" ca="1" si="18"/>
        <v>23.793749999999999</v>
      </c>
      <c r="V15" s="43">
        <f t="shared" ca="1" si="18"/>
        <v>122.68797749999999</v>
      </c>
      <c r="X15" s="44" t="str">
        <f ca="1">IF(ABS(G15)&gt;$X$4*$R15,ABS(G15),"-")</f>
        <v>-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1" t="str">
        <f ca="1">IF(COUNT($X15:$AB15)&gt;0,IF(G15&gt;0,CEILING(G15,5),FLOOR(G15,5)),"")</f>
        <v/>
      </c>
      <c r="AE15" s="1" t="str">
        <f ca="1">IF(COUNT($X15:$AB15)&gt;0,IF(H15&gt;0,CEILING(H15,5),FLOOR(H15,5)),"")</f>
        <v/>
      </c>
      <c r="AF15" s="1" t="str">
        <f ca="1">IF(COUNT($X15:$AB15)&gt;0,IF(I15&gt;0,CEILING(I15,5),FLOOR(I15,5)),"")</f>
        <v/>
      </c>
      <c r="AG15" s="1" t="str">
        <f ca="1">IF(COUNT($X15:$AB15)&gt;0,IF(K15&gt;0,CEILING(K15,5),FLOOR(K15,5)),"")</f>
        <v/>
      </c>
      <c r="AH15" s="1" t="str">
        <f ca="1">IF(COUNT($X15:$AB15)&gt;0,IF(L15&gt;0,CEILING(L15,5),FLOOR(L15,5)),"")</f>
        <v/>
      </c>
      <c r="AJ15" s="76">
        <f t="shared" si="1"/>
        <v>6</v>
      </c>
      <c r="AK15" s="76">
        <f t="shared" si="2"/>
        <v>16</v>
      </c>
    </row>
    <row r="16" spans="1:37" ht="15" customHeight="1" x14ac:dyDescent="0.25">
      <c r="A16" s="1">
        <f t="shared" ref="A16:B16" si="19">D13</f>
        <v>6</v>
      </c>
      <c r="B16" s="1">
        <f t="shared" si="19"/>
        <v>16</v>
      </c>
      <c r="D16" s="76"/>
      <c r="E16" s="76"/>
      <c r="F16" s="76"/>
      <c r="G16" s="76" t="s">
        <v>113</v>
      </c>
      <c r="H16" s="76" t="s">
        <v>113</v>
      </c>
      <c r="I16" s="76" t="s">
        <v>104</v>
      </c>
      <c r="J16" s="76" t="s">
        <v>113</v>
      </c>
      <c r="K16" s="76" t="s">
        <v>9</v>
      </c>
      <c r="L16" s="76" t="s">
        <v>9</v>
      </c>
      <c r="M16" s="72"/>
      <c r="AJ16" s="76">
        <f t="shared" si="1"/>
        <v>6</v>
      </c>
      <c r="AK16" s="76">
        <f t="shared" si="2"/>
        <v>16</v>
      </c>
    </row>
    <row r="17" spans="1:37" ht="15" customHeight="1" x14ac:dyDescent="0.25">
      <c r="A17" s="1">
        <f t="shared" ref="A17" si="20">D17</f>
        <v>6</v>
      </c>
      <c r="B17" s="1">
        <f t="shared" ref="B17" si="21">E17</f>
        <v>35</v>
      </c>
      <c r="C17" s="1" t="str">
        <f>INDEX(BEAMPROP,MATCH(D17,BLIST,0),2)</f>
        <v>H300X150X6.5X9</v>
      </c>
      <c r="D17" s="76">
        <v>6</v>
      </c>
      <c r="E17" s="76">
        <v>35</v>
      </c>
      <c r="F17" s="76" t="s">
        <v>8</v>
      </c>
      <c r="G17" s="76">
        <v>3.38</v>
      </c>
      <c r="H17" s="76">
        <v>0</v>
      </c>
      <c r="I17" s="76">
        <v>0.56100000000000005</v>
      </c>
      <c r="J17" s="76">
        <v>0</v>
      </c>
      <c r="K17" s="76">
        <v>5.1999999999999998E-2</v>
      </c>
      <c r="L17" s="76">
        <v>15.372999999999999</v>
      </c>
      <c r="M17" s="72"/>
      <c r="Q17" s="1" t="str">
        <f t="shared" ref="Q17:V17" ca="1" si="22">IF($F17=" -ve",INDEX(CAPACITY,MATCH(OFFSET($C17,-2,0),CAPACITYLIST,0),Q$3),INDEX(CAPACITY,MATCH($C17,CAPACITYLIST,0),Q$3))</f>
        <v>H300x150x6.5x9</v>
      </c>
      <c r="R17" s="43">
        <f t="shared" ca="1" si="22"/>
        <v>1099.33</v>
      </c>
      <c r="S17" s="43">
        <f t="shared" ca="1" si="22"/>
        <v>256.9378612716763</v>
      </c>
      <c r="T17" s="43">
        <f t="shared" ca="1" si="22"/>
        <v>366.76300578034682</v>
      </c>
      <c r="U17" s="43">
        <f t="shared" ca="1" si="22"/>
        <v>23.793749999999999</v>
      </c>
      <c r="V17" s="43">
        <f t="shared" ca="1" si="22"/>
        <v>122.68797749999999</v>
      </c>
      <c r="X17" s="44" t="str">
        <f ca="1">IF(ABS(G17)&gt;$X$4*$R17,ABS(G17),"-")</f>
        <v>-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1" t="str">
        <f ca="1">IF(COUNT($X17:$AB17)&gt;0,IF(G17&gt;0,CEILING(G17,5),FLOOR(G17,5)),"")</f>
        <v/>
      </c>
      <c r="AE17" s="1" t="str">
        <f ca="1">IF(COUNT($X17:$AB17)&gt;0,IF(H17&gt;0,CEILING(H17,5),FLOOR(H17,5)),"")</f>
        <v/>
      </c>
      <c r="AF17" s="1" t="str">
        <f ca="1">IF(COUNT($X17:$AB17)&gt;0,IF(I17&gt;0,CEILING(I17,5),FLOOR(I17,5)),"")</f>
        <v/>
      </c>
      <c r="AG17" s="1" t="str">
        <f ca="1">IF(COUNT($X17:$AB17)&gt;0,IF(K17&gt;0,CEILING(K17,5),FLOOR(K17,5)),"")</f>
        <v/>
      </c>
      <c r="AH17" s="1" t="str">
        <f ca="1">IF(COUNT($X17:$AB17)&gt;0,IF(L17&gt;0,CEILING(L17,5),FLOOR(L17,5)),"")</f>
        <v/>
      </c>
      <c r="AJ17" s="76">
        <f t="shared" si="1"/>
        <v>6</v>
      </c>
      <c r="AK17" s="76">
        <f t="shared" si="2"/>
        <v>35</v>
      </c>
    </row>
    <row r="18" spans="1:37" ht="15" customHeight="1" x14ac:dyDescent="0.25">
      <c r="A18" s="1">
        <f t="shared" ref="A18" si="23">D17</f>
        <v>6</v>
      </c>
      <c r="B18" s="1">
        <f t="shared" ref="B18" si="24">E17</f>
        <v>35</v>
      </c>
      <c r="D18" s="76"/>
      <c r="E18" s="76"/>
      <c r="F18" s="76"/>
      <c r="G18" s="76" t="s">
        <v>114</v>
      </c>
      <c r="H18" s="76" t="s">
        <v>9</v>
      </c>
      <c r="I18" s="76" t="s">
        <v>535</v>
      </c>
      <c r="J18" s="76" t="s">
        <v>114</v>
      </c>
      <c r="K18" s="76" t="s">
        <v>535</v>
      </c>
      <c r="L18" s="76" t="s">
        <v>113</v>
      </c>
      <c r="M18" s="72"/>
      <c r="AJ18" s="76">
        <f t="shared" si="1"/>
        <v>6</v>
      </c>
      <c r="AK18" s="76">
        <f t="shared" si="2"/>
        <v>35</v>
      </c>
    </row>
    <row r="19" spans="1:37" ht="15" customHeight="1" x14ac:dyDescent="0.25">
      <c r="A19" s="1">
        <f t="shared" ref="A19:B19" si="25">D17</f>
        <v>6</v>
      </c>
      <c r="B19" s="1">
        <f t="shared" si="25"/>
        <v>35</v>
      </c>
      <c r="D19" s="76"/>
      <c r="E19" s="76"/>
      <c r="F19" s="76" t="s">
        <v>10</v>
      </c>
      <c r="G19" s="76">
        <v>-20.100999999999999</v>
      </c>
      <c r="H19" s="76">
        <v>-16.248000000000001</v>
      </c>
      <c r="I19" s="76">
        <v>-0.59699999999999998</v>
      </c>
      <c r="J19" s="76">
        <v>-2E-3</v>
      </c>
      <c r="K19" s="76">
        <v>-8.8999999999999996E-2</v>
      </c>
      <c r="L19" s="76">
        <v>0</v>
      </c>
      <c r="M19" s="72"/>
      <c r="Q19" s="1" t="str">
        <f t="shared" ref="Q19:V19" ca="1" si="26">IF($F19=" -ve",INDEX(CAPACITY,MATCH(OFFSET($C19,-2,0),CAPACITYLIST,0),Q$3),INDEX(CAPACITY,MATCH($C19,CAPACITYLIST,0),Q$3))</f>
        <v>H300x150x6.5x9</v>
      </c>
      <c r="R19" s="43">
        <f t="shared" ca="1" si="26"/>
        <v>1099.33</v>
      </c>
      <c r="S19" s="43">
        <f t="shared" ca="1" si="26"/>
        <v>256.9378612716763</v>
      </c>
      <c r="T19" s="43">
        <f t="shared" ca="1" si="26"/>
        <v>366.76300578034682</v>
      </c>
      <c r="U19" s="43">
        <f t="shared" ca="1" si="26"/>
        <v>23.793749999999999</v>
      </c>
      <c r="V19" s="43">
        <f t="shared" ca="1" si="26"/>
        <v>122.68797749999999</v>
      </c>
      <c r="X19" s="44" t="str">
        <f ca="1">IF(ABS(G19)&gt;$X$4*$R19,ABS(G19),"-")</f>
        <v>-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1" t="str">
        <f ca="1">IF(COUNT($X19:$AB19)&gt;0,IF(G19&gt;0,CEILING(G19,5),FLOOR(G19,5)),"")</f>
        <v/>
      </c>
      <c r="AE19" s="1" t="str">
        <f ca="1">IF(COUNT($X19:$AB19)&gt;0,IF(H19&gt;0,CEILING(H19,5),FLOOR(H19,5)),"")</f>
        <v/>
      </c>
      <c r="AF19" s="1" t="str">
        <f ca="1">IF(COUNT($X19:$AB19)&gt;0,IF(I19&gt;0,CEILING(I19,5),FLOOR(I19,5)),"")</f>
        <v/>
      </c>
      <c r="AG19" s="1" t="str">
        <f ca="1">IF(COUNT($X19:$AB19)&gt;0,IF(K19&gt;0,CEILING(K19,5),FLOOR(K19,5)),"")</f>
        <v/>
      </c>
      <c r="AH19" s="1" t="str">
        <f ca="1">IF(COUNT($X19:$AB19)&gt;0,IF(L19&gt;0,CEILING(L19,5),FLOOR(L19,5)),"")</f>
        <v/>
      </c>
      <c r="AJ19" s="76">
        <f t="shared" si="1"/>
        <v>6</v>
      </c>
      <c r="AK19" s="76">
        <f t="shared" si="2"/>
        <v>35</v>
      </c>
    </row>
    <row r="20" spans="1:37" ht="15" customHeight="1" x14ac:dyDescent="0.25">
      <c r="A20" s="1">
        <f t="shared" ref="A20:B20" si="27">D17</f>
        <v>6</v>
      </c>
      <c r="B20" s="1">
        <f t="shared" si="27"/>
        <v>35</v>
      </c>
      <c r="D20" s="76"/>
      <c r="E20" s="76"/>
      <c r="F20" s="76"/>
      <c r="G20" s="76" t="s">
        <v>113</v>
      </c>
      <c r="H20" s="76" t="s">
        <v>113</v>
      </c>
      <c r="I20" s="76" t="s">
        <v>112</v>
      </c>
      <c r="J20" s="76" t="s">
        <v>113</v>
      </c>
      <c r="K20" s="76" t="s">
        <v>112</v>
      </c>
      <c r="L20" s="76" t="s">
        <v>9</v>
      </c>
      <c r="M20" s="72"/>
      <c r="AJ20" s="76">
        <f t="shared" si="1"/>
        <v>6</v>
      </c>
      <c r="AK20" s="76">
        <f t="shared" si="2"/>
        <v>35</v>
      </c>
    </row>
    <row r="21" spans="1:37" x14ac:dyDescent="0.25">
      <c r="A21" s="1">
        <f t="shared" ref="A21" si="28">D21</f>
        <v>15</v>
      </c>
      <c r="B21" s="1">
        <f t="shared" ref="B21" si="29">E21</f>
        <v>21</v>
      </c>
      <c r="C21" s="1" t="str">
        <f>INDEX(BEAMPROP,MATCH(D21,BLIST,0),2)</f>
        <v>H200X100X5.5X8</v>
      </c>
      <c r="D21" s="76">
        <v>15</v>
      </c>
      <c r="E21" s="76">
        <v>21</v>
      </c>
      <c r="F21" s="76" t="s">
        <v>8</v>
      </c>
      <c r="G21" s="76">
        <v>7.8979999999999997</v>
      </c>
      <c r="H21" s="76">
        <v>4.681</v>
      </c>
      <c r="I21" s="76">
        <v>1.512</v>
      </c>
      <c r="J21" s="76">
        <v>0</v>
      </c>
      <c r="K21" s="76">
        <v>0</v>
      </c>
      <c r="L21" s="76">
        <v>0</v>
      </c>
      <c r="M21" s="72"/>
      <c r="Q21" s="1" t="str">
        <f t="shared" ref="Q21:V21" ca="1" si="30">IF($F21=" -ve",INDEX(CAPACITY,MATCH(OFFSET($C21,-2,0),CAPACITYLIST,0),Q$3),INDEX(CAPACITY,MATCH($C21,CAPACITYLIST,0),Q$3))</f>
        <v>H200x100x5.5x8</v>
      </c>
      <c r="R21" s="43">
        <f t="shared" ca="1" si="30"/>
        <v>626.745</v>
      </c>
      <c r="S21" s="43">
        <f t="shared" ca="1" si="30"/>
        <v>143.44508670520233</v>
      </c>
      <c r="T21" s="43">
        <f t="shared" ca="1" si="30"/>
        <v>217.34104046242774</v>
      </c>
      <c r="U21" s="43">
        <f t="shared" ca="1" si="30"/>
        <v>9.4</v>
      </c>
      <c r="V21" s="43">
        <f t="shared" ca="1" si="30"/>
        <v>47.035719999999998</v>
      </c>
      <c r="X21" s="44" t="str">
        <f ca="1">IF(ABS(G21)&gt;$X$4*$R21,ABS(G21),"-")</f>
        <v>-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1" t="str">
        <f ca="1">IF(COUNT($X21:$AB21)&gt;0,IF(G21&gt;0,CEILING(G21,5),FLOOR(G21,5)),"")</f>
        <v/>
      </c>
      <c r="AE21" s="1" t="str">
        <f ca="1">IF(COUNT($X21:$AB21)&gt;0,IF(H21&gt;0,CEILING(H21,5),FLOOR(H21,5)),"")</f>
        <v/>
      </c>
      <c r="AF21" s="1" t="str">
        <f ca="1">IF(COUNT($X21:$AB21)&gt;0,IF(I21&gt;0,CEILING(I21,5),FLOOR(I21,5)),"")</f>
        <v/>
      </c>
      <c r="AG21" s="1" t="str">
        <f ca="1">IF(COUNT($X21:$AB21)&gt;0,IF(K21&gt;0,CEILING(K21,5),FLOOR(K21,5)),"")</f>
        <v/>
      </c>
      <c r="AH21" s="1" t="str">
        <f ca="1">IF(COUNT($X21:$AB21)&gt;0,IF(L21&gt;0,CEILING(L21,5),FLOOR(L21,5)),"")</f>
        <v/>
      </c>
      <c r="AJ21" s="76">
        <f t="shared" si="1"/>
        <v>15</v>
      </c>
      <c r="AK21" s="76">
        <f t="shared" si="2"/>
        <v>21</v>
      </c>
    </row>
    <row r="22" spans="1:37" ht="15" customHeight="1" x14ac:dyDescent="0.25">
      <c r="A22" s="1">
        <f t="shared" ref="A22" si="31">D21</f>
        <v>15</v>
      </c>
      <c r="B22" s="1">
        <f t="shared" ref="B22" si="32">E21</f>
        <v>21</v>
      </c>
      <c r="D22" s="76"/>
      <c r="E22" s="76"/>
      <c r="F22" s="76"/>
      <c r="G22" s="76" t="s">
        <v>122</v>
      </c>
      <c r="H22" s="76" t="s">
        <v>127</v>
      </c>
      <c r="I22" s="76" t="s">
        <v>535</v>
      </c>
      <c r="J22" s="76" t="s">
        <v>9</v>
      </c>
      <c r="K22" s="76" t="s">
        <v>9</v>
      </c>
      <c r="L22" s="76" t="s">
        <v>9</v>
      </c>
      <c r="M22" s="72"/>
      <c r="AJ22" s="76">
        <f t="shared" si="1"/>
        <v>15</v>
      </c>
      <c r="AK22" s="76">
        <f t="shared" si="2"/>
        <v>21</v>
      </c>
    </row>
    <row r="23" spans="1:37" x14ac:dyDescent="0.25">
      <c r="A23" s="1">
        <f t="shared" ref="A23:B23" si="33">D21</f>
        <v>15</v>
      </c>
      <c r="B23" s="1">
        <f t="shared" si="33"/>
        <v>21</v>
      </c>
      <c r="D23" s="76"/>
      <c r="E23" s="76"/>
      <c r="F23" s="76" t="s">
        <v>10</v>
      </c>
      <c r="G23" s="76">
        <v>-12.02</v>
      </c>
      <c r="H23" s="76">
        <v>0</v>
      </c>
      <c r="I23" s="76">
        <v>-1.512</v>
      </c>
      <c r="J23" s="76">
        <v>-1.464</v>
      </c>
      <c r="K23" s="76">
        <v>0</v>
      </c>
      <c r="L23" s="76">
        <v>0</v>
      </c>
      <c r="M23" s="72"/>
      <c r="Q23" s="1" t="str">
        <f t="shared" ref="Q23:V23" ca="1" si="34">IF($F23=" -ve",INDEX(CAPACITY,MATCH(OFFSET($C23,-2,0),CAPACITYLIST,0),Q$3),INDEX(CAPACITY,MATCH($C23,CAPACITYLIST,0),Q$3))</f>
        <v>H200x100x5.5x8</v>
      </c>
      <c r="R23" s="43">
        <f t="shared" ca="1" si="34"/>
        <v>626.745</v>
      </c>
      <c r="S23" s="43">
        <f t="shared" ca="1" si="34"/>
        <v>143.44508670520233</v>
      </c>
      <c r="T23" s="43">
        <f t="shared" ca="1" si="34"/>
        <v>217.34104046242774</v>
      </c>
      <c r="U23" s="43">
        <f t="shared" ca="1" si="34"/>
        <v>9.4</v>
      </c>
      <c r="V23" s="43">
        <f t="shared" ca="1" si="34"/>
        <v>47.035719999999998</v>
      </c>
      <c r="X23" s="44" t="str">
        <f ca="1">IF(ABS(G23)&gt;$X$4*$R23,ABS(G23),"-")</f>
        <v>-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1" t="str">
        <f ca="1">IF(COUNT($X23:$AB23)&gt;0,IF(G23&gt;0,CEILING(G23,5),FLOOR(G23,5)),"")</f>
        <v/>
      </c>
      <c r="AE23" s="1" t="str">
        <f ca="1">IF(COUNT($X23:$AB23)&gt;0,IF(H23&gt;0,CEILING(H23,5),FLOOR(H23,5)),"")</f>
        <v/>
      </c>
      <c r="AF23" s="1" t="str">
        <f ca="1">IF(COUNT($X23:$AB23)&gt;0,IF(I23&gt;0,CEILING(I23,5),FLOOR(I23,5)),"")</f>
        <v/>
      </c>
      <c r="AG23" s="1" t="str">
        <f ca="1">IF(COUNT($X23:$AB23)&gt;0,IF(K23&gt;0,CEILING(K23,5),FLOOR(K23,5)),"")</f>
        <v/>
      </c>
      <c r="AH23" s="1" t="str">
        <f ca="1">IF(COUNT($X23:$AB23)&gt;0,IF(L23&gt;0,CEILING(L23,5),FLOOR(L23,5)),"")</f>
        <v/>
      </c>
      <c r="AJ23" s="76">
        <f t="shared" si="1"/>
        <v>15</v>
      </c>
      <c r="AK23" s="76">
        <f t="shared" si="2"/>
        <v>21</v>
      </c>
    </row>
    <row r="24" spans="1:37" ht="15" customHeight="1" x14ac:dyDescent="0.25">
      <c r="A24" s="1">
        <f t="shared" ref="A24:B24" si="35">D21</f>
        <v>15</v>
      </c>
      <c r="B24" s="1">
        <f t="shared" si="35"/>
        <v>21</v>
      </c>
      <c r="D24" s="76"/>
      <c r="E24" s="76"/>
      <c r="F24" s="76"/>
      <c r="G24" s="76" t="s">
        <v>129</v>
      </c>
      <c r="H24" s="76" t="s">
        <v>9</v>
      </c>
      <c r="I24" s="76" t="s">
        <v>109</v>
      </c>
      <c r="J24" s="76" t="s">
        <v>103</v>
      </c>
      <c r="K24" s="76" t="s">
        <v>9</v>
      </c>
      <c r="L24" s="76" t="s">
        <v>9</v>
      </c>
      <c r="M24" s="72"/>
      <c r="AJ24" s="76">
        <f t="shared" si="1"/>
        <v>15</v>
      </c>
      <c r="AK24" s="76">
        <f t="shared" si="2"/>
        <v>21</v>
      </c>
    </row>
    <row r="25" spans="1:37" ht="15" customHeight="1" x14ac:dyDescent="0.25">
      <c r="A25" s="1">
        <f t="shared" ref="A25" si="36">D25</f>
        <v>15</v>
      </c>
      <c r="B25" s="1">
        <f t="shared" ref="B25" si="37">E25</f>
        <v>22</v>
      </c>
      <c r="C25" s="1" t="str">
        <f>INDEX(BEAMPROP,MATCH(D25,BLIST,0),2)</f>
        <v>H200X100X5.5X8</v>
      </c>
      <c r="D25" s="76">
        <v>15</v>
      </c>
      <c r="E25" s="76">
        <v>22</v>
      </c>
      <c r="F25" s="76" t="s">
        <v>8</v>
      </c>
      <c r="G25" s="76">
        <v>7.8979999999999997</v>
      </c>
      <c r="H25" s="76">
        <v>0</v>
      </c>
      <c r="I25" s="76">
        <v>1.51</v>
      </c>
      <c r="J25" s="76">
        <v>1.2909999999999999</v>
      </c>
      <c r="K25" s="76">
        <v>0</v>
      </c>
      <c r="L25" s="76">
        <v>0</v>
      </c>
      <c r="M25" s="72"/>
      <c r="Q25" s="1" t="str">
        <f t="shared" ref="Q25:V25" ca="1" si="38">IF($F25=" -ve",INDEX(CAPACITY,MATCH(OFFSET($C25,-2,0),CAPACITYLIST,0),Q$3),INDEX(CAPACITY,MATCH($C25,CAPACITYLIST,0),Q$3))</f>
        <v>H200x100x5.5x8</v>
      </c>
      <c r="R25" s="43">
        <f t="shared" ca="1" si="38"/>
        <v>626.745</v>
      </c>
      <c r="S25" s="43">
        <f t="shared" ca="1" si="38"/>
        <v>143.44508670520233</v>
      </c>
      <c r="T25" s="43">
        <f t="shared" ca="1" si="38"/>
        <v>217.34104046242774</v>
      </c>
      <c r="U25" s="43">
        <f t="shared" ca="1" si="38"/>
        <v>9.4</v>
      </c>
      <c r="V25" s="43">
        <f t="shared" ca="1" si="38"/>
        <v>47.035719999999998</v>
      </c>
      <c r="X25" s="44" t="str">
        <f ca="1">IF(ABS(G25)&gt;$X$4*$R25,ABS(G25),"-")</f>
        <v>-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 t="str">
        <f ca="1">IF(ABS(K25)&gt;$AA$4*U25,ABS(K25),"-")</f>
        <v>-</v>
      </c>
      <c r="AB25" s="44" t="str">
        <f ca="1">IF(ABS(L25)&gt;$AB$4*V25,ABS(L25),"-")</f>
        <v>-</v>
      </c>
      <c r="AD25" s="1" t="str">
        <f ca="1">IF(COUNT($X25:$AB25)&gt;0,IF(G25&gt;0,CEILING(G25,5),FLOOR(G25,5)),"")</f>
        <v/>
      </c>
      <c r="AE25" s="1" t="str">
        <f ca="1">IF(COUNT($X25:$AB25)&gt;0,IF(H25&gt;0,CEILING(H25,5),FLOOR(H25,5)),"")</f>
        <v/>
      </c>
      <c r="AF25" s="1" t="str">
        <f ca="1">IF(COUNT($X25:$AB25)&gt;0,IF(I25&gt;0,CEILING(I25,5),FLOOR(I25,5)),"")</f>
        <v/>
      </c>
      <c r="AG25" s="1" t="str">
        <f ca="1">IF(COUNT($X25:$AB25)&gt;0,IF(K25&gt;0,CEILING(K25,5),FLOOR(K25,5)),"")</f>
        <v/>
      </c>
      <c r="AH25" s="1" t="str">
        <f ca="1">IF(COUNT($X25:$AB25)&gt;0,IF(L25&gt;0,CEILING(L25,5),FLOOR(L25,5)),"")</f>
        <v/>
      </c>
      <c r="AJ25" s="76">
        <f t="shared" si="1"/>
        <v>15</v>
      </c>
      <c r="AK25" s="76">
        <f t="shared" si="2"/>
        <v>22</v>
      </c>
    </row>
    <row r="26" spans="1:37" ht="15" customHeight="1" x14ac:dyDescent="0.25">
      <c r="A26" s="1">
        <f t="shared" ref="A26" si="39">D25</f>
        <v>15</v>
      </c>
      <c r="B26" s="1">
        <f t="shared" ref="B26" si="40">E25</f>
        <v>22</v>
      </c>
      <c r="D26" s="76"/>
      <c r="E26" s="76"/>
      <c r="F26" s="76"/>
      <c r="G26" s="76" t="s">
        <v>122</v>
      </c>
      <c r="H26" s="76" t="s">
        <v>9</v>
      </c>
      <c r="I26" s="76" t="s">
        <v>109</v>
      </c>
      <c r="J26" s="76" t="s">
        <v>540</v>
      </c>
      <c r="K26" s="76" t="s">
        <v>9</v>
      </c>
      <c r="L26" s="76" t="s">
        <v>9</v>
      </c>
      <c r="M26" s="72"/>
      <c r="AJ26" s="76">
        <f t="shared" si="1"/>
        <v>15</v>
      </c>
      <c r="AK26" s="76">
        <f t="shared" si="2"/>
        <v>22</v>
      </c>
    </row>
    <row r="27" spans="1:37" ht="15" customHeight="1" x14ac:dyDescent="0.25">
      <c r="A27" s="1">
        <f t="shared" ref="A27:B27" si="41">D25</f>
        <v>15</v>
      </c>
      <c r="B27" s="1">
        <f t="shared" si="41"/>
        <v>22</v>
      </c>
      <c r="D27" s="76"/>
      <c r="E27" s="76"/>
      <c r="F27" s="76" t="s">
        <v>10</v>
      </c>
      <c r="G27" s="76">
        <v>-12.02</v>
      </c>
      <c r="H27" s="76">
        <v>-4.2110000000000003</v>
      </c>
      <c r="I27" s="76">
        <v>-1.51</v>
      </c>
      <c r="J27" s="76">
        <v>0</v>
      </c>
      <c r="K27" s="76">
        <v>0</v>
      </c>
      <c r="L27" s="76">
        <v>0</v>
      </c>
      <c r="M27" s="72"/>
      <c r="Q27" s="1" t="str">
        <f t="shared" ref="Q27:V27" ca="1" si="42">IF($F27=" -ve",INDEX(CAPACITY,MATCH(OFFSET($C27,-2,0),CAPACITYLIST,0),Q$3),INDEX(CAPACITY,MATCH($C27,CAPACITYLIST,0),Q$3))</f>
        <v>H200x100x5.5x8</v>
      </c>
      <c r="R27" s="43">
        <f t="shared" ca="1" si="42"/>
        <v>626.745</v>
      </c>
      <c r="S27" s="43">
        <f t="shared" ca="1" si="42"/>
        <v>143.44508670520233</v>
      </c>
      <c r="T27" s="43">
        <f t="shared" ca="1" si="42"/>
        <v>217.34104046242774</v>
      </c>
      <c r="U27" s="43">
        <f t="shared" ca="1" si="42"/>
        <v>9.4</v>
      </c>
      <c r="V27" s="43">
        <f t="shared" ca="1" si="42"/>
        <v>47.035719999999998</v>
      </c>
      <c r="X27" s="44" t="str">
        <f ca="1">IF(ABS(G27)&gt;$X$4*$R27,ABS(G27),"-")</f>
        <v>-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1" t="str">
        <f ca="1">IF(COUNT($X27:$AB27)&gt;0,IF(G27&gt;0,CEILING(G27,5),FLOOR(G27,5)),"")</f>
        <v/>
      </c>
      <c r="AE27" s="1" t="str">
        <f ca="1">IF(COUNT($X27:$AB27)&gt;0,IF(H27&gt;0,CEILING(H27,5),FLOOR(H27,5)),"")</f>
        <v/>
      </c>
      <c r="AF27" s="1" t="str">
        <f ca="1">IF(COUNT($X27:$AB27)&gt;0,IF(I27&gt;0,CEILING(I27,5),FLOOR(I27,5)),"")</f>
        <v/>
      </c>
      <c r="AG27" s="1" t="str">
        <f ca="1">IF(COUNT($X27:$AB27)&gt;0,IF(K27&gt;0,CEILING(K27,5),FLOOR(K27,5)),"")</f>
        <v/>
      </c>
      <c r="AH27" s="1" t="str">
        <f ca="1">IF(COUNT($X27:$AB27)&gt;0,IF(L27&gt;0,CEILING(L27,5),FLOOR(L27,5)),"")</f>
        <v/>
      </c>
      <c r="AJ27" s="76">
        <f t="shared" si="1"/>
        <v>15</v>
      </c>
      <c r="AK27" s="76">
        <f t="shared" si="2"/>
        <v>22</v>
      </c>
    </row>
    <row r="28" spans="1:37" ht="15" customHeight="1" x14ac:dyDescent="0.25">
      <c r="A28" s="1">
        <f t="shared" ref="A28:B28" si="43">D25</f>
        <v>15</v>
      </c>
      <c r="B28" s="1">
        <f t="shared" si="43"/>
        <v>22</v>
      </c>
      <c r="D28" s="76"/>
      <c r="E28" s="76"/>
      <c r="F28" s="76"/>
      <c r="G28" s="76" t="s">
        <v>129</v>
      </c>
      <c r="H28" s="76" t="s">
        <v>127</v>
      </c>
      <c r="I28" s="76" t="s">
        <v>535</v>
      </c>
      <c r="J28" s="76" t="s">
        <v>9</v>
      </c>
      <c r="K28" s="76" t="s">
        <v>9</v>
      </c>
      <c r="L28" s="76" t="s">
        <v>9</v>
      </c>
      <c r="M28" s="72"/>
      <c r="AJ28" s="76">
        <f t="shared" si="1"/>
        <v>15</v>
      </c>
      <c r="AK28" s="76">
        <f t="shared" si="2"/>
        <v>22</v>
      </c>
    </row>
    <row r="29" spans="1:37" x14ac:dyDescent="0.25">
      <c r="A29" s="1">
        <f t="shared" ref="A29" si="44">D29</f>
        <v>16</v>
      </c>
      <c r="B29" s="1">
        <f t="shared" ref="B29" si="45">E29</f>
        <v>18</v>
      </c>
      <c r="C29" s="1" t="str">
        <f>INDEX(BEAMPROP,MATCH(D29,BLIST,0),2)</f>
        <v>H200X100X5.5X8</v>
      </c>
      <c r="D29" s="76">
        <v>16</v>
      </c>
      <c r="E29" s="76">
        <v>18</v>
      </c>
      <c r="F29" s="76" t="s">
        <v>8</v>
      </c>
      <c r="G29" s="76">
        <v>0</v>
      </c>
      <c r="H29" s="76">
        <v>0.72</v>
      </c>
      <c r="I29" s="76">
        <v>1.494</v>
      </c>
      <c r="J29" s="76">
        <v>1E-3</v>
      </c>
      <c r="K29" s="76">
        <v>0</v>
      </c>
      <c r="L29" s="76">
        <v>0</v>
      </c>
      <c r="M29" s="72"/>
      <c r="Q29" s="1" t="str">
        <f t="shared" ref="Q29:V29" ca="1" si="46">IF($F29=" -ve",INDEX(CAPACITY,MATCH(OFFSET($C29,-2,0),CAPACITYLIST,0),Q$3),INDEX(CAPACITY,MATCH($C29,CAPACITYLIST,0),Q$3))</f>
        <v>H200x100x5.5x8</v>
      </c>
      <c r="R29" s="43">
        <f t="shared" ca="1" si="46"/>
        <v>626.745</v>
      </c>
      <c r="S29" s="43">
        <f t="shared" ca="1" si="46"/>
        <v>143.44508670520233</v>
      </c>
      <c r="T29" s="43">
        <f t="shared" ca="1" si="46"/>
        <v>217.34104046242774</v>
      </c>
      <c r="U29" s="43">
        <f t="shared" ca="1" si="46"/>
        <v>9.4</v>
      </c>
      <c r="V29" s="43">
        <f t="shared" ca="1" si="46"/>
        <v>47.035719999999998</v>
      </c>
      <c r="X29" s="44" t="str">
        <f ca="1">IF(ABS(G29)&gt;$X$4*$R29,ABS(G29),"-")</f>
        <v>-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 t="str">
        <f ca="1">IF(ABS(K29)&gt;$AA$4*U29,ABS(K29),"-")</f>
        <v>-</v>
      </c>
      <c r="AB29" s="44" t="str">
        <f ca="1">IF(ABS(L29)&gt;$AB$4*V29,ABS(L29),"-")</f>
        <v>-</v>
      </c>
      <c r="AD29" s="1" t="str">
        <f ca="1">IF(COUNT($X29:$AB29)&gt;0,IF(G29&gt;0,CEILING(G29,5),FLOOR(G29,5)),"")</f>
        <v/>
      </c>
      <c r="AE29" s="1" t="str">
        <f ca="1">IF(COUNT($X29:$AB29)&gt;0,IF(H29&gt;0,CEILING(H29,5),FLOOR(H29,5)),"")</f>
        <v/>
      </c>
      <c r="AF29" s="1" t="str">
        <f ca="1">IF(COUNT($X29:$AB29)&gt;0,IF(I29&gt;0,CEILING(I29,5),FLOOR(I29,5)),"")</f>
        <v/>
      </c>
      <c r="AG29" s="1" t="str">
        <f ca="1">IF(COUNT($X29:$AB29)&gt;0,IF(K29&gt;0,CEILING(K29,5),FLOOR(K29,5)),"")</f>
        <v/>
      </c>
      <c r="AH29" s="1" t="str">
        <f ca="1">IF(COUNT($X29:$AB29)&gt;0,IF(L29&gt;0,CEILING(L29,5),FLOOR(L29,5)),"")</f>
        <v/>
      </c>
      <c r="AJ29" s="76">
        <f t="shared" si="1"/>
        <v>16</v>
      </c>
      <c r="AK29" s="76">
        <f t="shared" si="2"/>
        <v>18</v>
      </c>
    </row>
    <row r="30" spans="1:37" ht="15" customHeight="1" x14ac:dyDescent="0.25">
      <c r="A30" s="1">
        <f t="shared" ref="A30" si="47">D29</f>
        <v>16</v>
      </c>
      <c r="B30" s="1">
        <f t="shared" ref="B30" si="48">E29</f>
        <v>18</v>
      </c>
      <c r="D30" s="76"/>
      <c r="E30" s="76"/>
      <c r="F30" s="76"/>
      <c r="G30" s="76" t="s">
        <v>9</v>
      </c>
      <c r="H30" s="76" t="s">
        <v>127</v>
      </c>
      <c r="I30" s="76" t="s">
        <v>535</v>
      </c>
      <c r="J30" s="76" t="s">
        <v>118</v>
      </c>
      <c r="K30" s="76" t="s">
        <v>9</v>
      </c>
      <c r="L30" s="76" t="s">
        <v>9</v>
      </c>
      <c r="M30" s="72"/>
      <c r="AJ30" s="76">
        <f t="shared" si="1"/>
        <v>16</v>
      </c>
      <c r="AK30" s="76">
        <f t="shared" si="2"/>
        <v>18</v>
      </c>
    </row>
    <row r="31" spans="1:37" x14ac:dyDescent="0.25">
      <c r="A31" s="1">
        <f t="shared" ref="A31:B31" si="49">D29</f>
        <v>16</v>
      </c>
      <c r="B31" s="1">
        <f t="shared" si="49"/>
        <v>18</v>
      </c>
      <c r="D31" s="76"/>
      <c r="E31" s="76"/>
      <c r="F31" s="76" t="s">
        <v>10</v>
      </c>
      <c r="G31" s="76">
        <v>-17.021000000000001</v>
      </c>
      <c r="H31" s="76">
        <v>0</v>
      </c>
      <c r="I31" s="76">
        <v>-1.494</v>
      </c>
      <c r="J31" s="76">
        <v>-1E-3</v>
      </c>
      <c r="K31" s="76">
        <v>0</v>
      </c>
      <c r="L31" s="76">
        <v>0</v>
      </c>
      <c r="M31" s="72"/>
      <c r="Q31" s="1" t="str">
        <f t="shared" ref="Q31:V31" ca="1" si="50">IF($F31=" -ve",INDEX(CAPACITY,MATCH(OFFSET($C31,-2,0),CAPACITYLIST,0),Q$3),INDEX(CAPACITY,MATCH($C31,CAPACITYLIST,0),Q$3))</f>
        <v>H200x100x5.5x8</v>
      </c>
      <c r="R31" s="43">
        <f t="shared" ca="1" si="50"/>
        <v>626.745</v>
      </c>
      <c r="S31" s="43">
        <f t="shared" ca="1" si="50"/>
        <v>143.44508670520233</v>
      </c>
      <c r="T31" s="43">
        <f t="shared" ca="1" si="50"/>
        <v>217.34104046242774</v>
      </c>
      <c r="U31" s="43">
        <f t="shared" ca="1" si="50"/>
        <v>9.4</v>
      </c>
      <c r="V31" s="43">
        <f t="shared" ca="1" si="50"/>
        <v>47.035719999999998</v>
      </c>
      <c r="X31" s="44" t="str">
        <f ca="1">IF(ABS(G31)&gt;$X$4*$R31,ABS(G31),"-")</f>
        <v>-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 t="str">
        <f ca="1">IF(ABS(K31)&gt;$AA$4*U31,ABS(K31),"-")</f>
        <v>-</v>
      </c>
      <c r="AB31" s="44" t="str">
        <f ca="1">IF(ABS(L31)&gt;$AB$4*V31,ABS(L31),"-")</f>
        <v>-</v>
      </c>
      <c r="AD31" s="1" t="str">
        <f ca="1">IF(COUNT($X31:$AB31)&gt;0,IF(G31&gt;0,CEILING(G31,5),FLOOR(G31,5)),"")</f>
        <v/>
      </c>
      <c r="AE31" s="1" t="str">
        <f ca="1">IF(COUNT($X31:$AB31)&gt;0,IF(H31&gt;0,CEILING(H31,5),FLOOR(H31,5)),"")</f>
        <v/>
      </c>
      <c r="AF31" s="1" t="str">
        <f ca="1">IF(COUNT($X31:$AB31)&gt;0,IF(I31&gt;0,CEILING(I31,5),FLOOR(I31,5)),"")</f>
        <v/>
      </c>
      <c r="AG31" s="1" t="str">
        <f ca="1">IF(COUNT($X31:$AB31)&gt;0,IF(K31&gt;0,CEILING(K31,5),FLOOR(K31,5)),"")</f>
        <v/>
      </c>
      <c r="AH31" s="1" t="str">
        <f ca="1">IF(COUNT($X31:$AB31)&gt;0,IF(L31&gt;0,CEILING(L31,5),FLOOR(L31,5)),"")</f>
        <v/>
      </c>
      <c r="AJ31" s="76">
        <f t="shared" si="1"/>
        <v>16</v>
      </c>
      <c r="AK31" s="76">
        <f t="shared" si="2"/>
        <v>18</v>
      </c>
    </row>
    <row r="32" spans="1:37" ht="15" customHeight="1" x14ac:dyDescent="0.25">
      <c r="A32" s="1">
        <f t="shared" ref="A32:B32" si="51">D29</f>
        <v>16</v>
      </c>
      <c r="B32" s="1">
        <f t="shared" si="51"/>
        <v>18</v>
      </c>
      <c r="D32" s="76"/>
      <c r="E32" s="76"/>
      <c r="F32" s="76"/>
      <c r="G32" s="76" t="s">
        <v>103</v>
      </c>
      <c r="H32" s="76" t="s">
        <v>9</v>
      </c>
      <c r="I32" s="76" t="s">
        <v>109</v>
      </c>
      <c r="J32" s="76" t="s">
        <v>540</v>
      </c>
      <c r="K32" s="76" t="s">
        <v>9</v>
      </c>
      <c r="L32" s="76" t="s">
        <v>9</v>
      </c>
      <c r="M32" s="72"/>
      <c r="AJ32" s="76">
        <f t="shared" si="1"/>
        <v>16</v>
      </c>
      <c r="AK32" s="76">
        <f t="shared" si="2"/>
        <v>18</v>
      </c>
    </row>
    <row r="33" spans="1:37" ht="15" customHeight="1" x14ac:dyDescent="0.25">
      <c r="A33" s="1">
        <f t="shared" ref="A33" si="52">D33</f>
        <v>16</v>
      </c>
      <c r="B33" s="1">
        <f t="shared" ref="B33" si="53">E33</f>
        <v>19</v>
      </c>
      <c r="C33" s="1" t="str">
        <f>INDEX(BEAMPROP,MATCH(D33,BLIST,0),2)</f>
        <v>H200X100X5.5X8</v>
      </c>
      <c r="D33" s="76">
        <v>16</v>
      </c>
      <c r="E33" s="76">
        <v>19</v>
      </c>
      <c r="F33" s="76" t="s">
        <v>8</v>
      </c>
      <c r="G33" s="76">
        <v>0</v>
      </c>
      <c r="H33" s="76">
        <v>0</v>
      </c>
      <c r="I33" s="76">
        <v>1.494</v>
      </c>
      <c r="J33" s="76">
        <v>1E-3</v>
      </c>
      <c r="K33" s="76">
        <v>0</v>
      </c>
      <c r="L33" s="76">
        <v>0</v>
      </c>
      <c r="M33" s="72"/>
      <c r="Q33" s="1" t="str">
        <f t="shared" ref="Q33:V33" ca="1" si="54">IF($F33=" -ve",INDEX(CAPACITY,MATCH(OFFSET($C33,-2,0),CAPACITYLIST,0),Q$3),INDEX(CAPACITY,MATCH($C33,CAPACITYLIST,0),Q$3))</f>
        <v>H200x100x5.5x8</v>
      </c>
      <c r="R33" s="43">
        <f ca="1">IF($F33=" -ve",INDEX(CAPACITY,MATCH(OFFSET($C33,-2,0),CAPACITYLIST,0),R$3),INDEX(CAPACITY,MATCH($C33,CAPACITYLIST,0),R$3))</f>
        <v>626.745</v>
      </c>
      <c r="S33" s="43">
        <f t="shared" ca="1" si="54"/>
        <v>143.44508670520233</v>
      </c>
      <c r="T33" s="43">
        <f t="shared" ca="1" si="54"/>
        <v>217.34104046242774</v>
      </c>
      <c r="U33" s="43">
        <f t="shared" ca="1" si="54"/>
        <v>9.4</v>
      </c>
      <c r="V33" s="43">
        <f t="shared" ca="1" si="54"/>
        <v>47.035719999999998</v>
      </c>
      <c r="X33" s="44" t="str">
        <f ca="1">IF(ABS(G33)&gt;$X$4*$R33,ABS(G33),"-")</f>
        <v>-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 t="str">
        <f ca="1">IF(ABS(L33)&gt;$AB$4*V33,ABS(L33),"-")</f>
        <v>-</v>
      </c>
      <c r="AD33" s="1" t="str">
        <f ca="1">IF(COUNT($X33:$AB33)&gt;0,IF(G33&gt;0,CEILING(G33,5),FLOOR(G33,5)),"")</f>
        <v/>
      </c>
      <c r="AE33" s="1" t="str">
        <f ca="1">IF(COUNT($X33:$AB33)&gt;0,IF(H33&gt;0,CEILING(H33,5),FLOOR(H33,5)),"")</f>
        <v/>
      </c>
      <c r="AF33" s="1" t="str">
        <f ca="1">IF(COUNT($X33:$AB33)&gt;0,IF(I33&gt;0,CEILING(I33,5),FLOOR(I33,5)),"")</f>
        <v/>
      </c>
      <c r="AG33" s="1" t="str">
        <f ca="1">IF(COUNT($X33:$AB33)&gt;0,IF(K33&gt;0,CEILING(K33,5),FLOOR(K33,5)),"")</f>
        <v/>
      </c>
      <c r="AH33" s="1" t="str">
        <f ca="1">IF(COUNT($X33:$AB33)&gt;0,IF(L33&gt;0,CEILING(L33,5),FLOOR(L33,5)),"")</f>
        <v/>
      </c>
      <c r="AJ33" s="76">
        <f t="shared" si="1"/>
        <v>16</v>
      </c>
      <c r="AK33" s="76">
        <f t="shared" si="2"/>
        <v>19</v>
      </c>
    </row>
    <row r="34" spans="1:37" ht="15" customHeight="1" x14ac:dyDescent="0.25">
      <c r="A34" s="1">
        <f t="shared" ref="A34" si="55">D33</f>
        <v>16</v>
      </c>
      <c r="B34" s="1">
        <f t="shared" ref="B34" si="56">E33</f>
        <v>19</v>
      </c>
      <c r="D34" s="76"/>
      <c r="E34" s="76"/>
      <c r="F34" s="76"/>
      <c r="G34" s="76" t="s">
        <v>9</v>
      </c>
      <c r="H34" s="76" t="s">
        <v>9</v>
      </c>
      <c r="I34" s="76" t="s">
        <v>109</v>
      </c>
      <c r="J34" s="76" t="s">
        <v>118</v>
      </c>
      <c r="K34" s="76" t="s">
        <v>9</v>
      </c>
      <c r="L34" s="76" t="s">
        <v>9</v>
      </c>
      <c r="M34" s="72"/>
      <c r="AJ34" s="76">
        <f t="shared" si="1"/>
        <v>16</v>
      </c>
      <c r="AK34" s="76">
        <f t="shared" si="2"/>
        <v>19</v>
      </c>
    </row>
    <row r="35" spans="1:37" ht="15" customHeight="1" x14ac:dyDescent="0.25">
      <c r="A35" s="1">
        <f t="shared" ref="A35:B35" si="57">D33</f>
        <v>16</v>
      </c>
      <c r="B35" s="1">
        <f t="shared" si="57"/>
        <v>19</v>
      </c>
      <c r="D35" s="76"/>
      <c r="E35" s="76"/>
      <c r="F35" s="76" t="s">
        <v>10</v>
      </c>
      <c r="G35" s="76">
        <v>-17.021000000000001</v>
      </c>
      <c r="H35" s="76">
        <v>-0.72</v>
      </c>
      <c r="I35" s="76">
        <v>-1.494</v>
      </c>
      <c r="J35" s="76">
        <v>-1E-3</v>
      </c>
      <c r="K35" s="76">
        <v>0</v>
      </c>
      <c r="L35" s="76">
        <v>0</v>
      </c>
      <c r="M35" s="72"/>
      <c r="Q35" s="1" t="str">
        <f t="shared" ref="Q35:V35" ca="1" si="58">IF($F35=" -ve",INDEX(CAPACITY,MATCH(OFFSET($C35,-2,0),CAPACITYLIST,0),Q$3),INDEX(CAPACITY,MATCH($C35,CAPACITYLIST,0),Q$3))</f>
        <v>H200x100x5.5x8</v>
      </c>
      <c r="R35" s="43">
        <f t="shared" ca="1" si="58"/>
        <v>626.745</v>
      </c>
      <c r="S35" s="43">
        <f t="shared" ca="1" si="58"/>
        <v>143.44508670520233</v>
      </c>
      <c r="T35" s="43">
        <f t="shared" ca="1" si="58"/>
        <v>217.34104046242774</v>
      </c>
      <c r="U35" s="43">
        <f t="shared" ca="1" si="58"/>
        <v>9.4</v>
      </c>
      <c r="V35" s="43">
        <f t="shared" ca="1" si="58"/>
        <v>47.035719999999998</v>
      </c>
      <c r="X35" s="44" t="str">
        <f ca="1">IF(ABS(G35)&gt;$X$4*$R35,ABS(G35),"-")</f>
        <v>-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 t="str">
        <f ca="1">IF(ABS(L35)&gt;$AB$4*V35,ABS(L35),"-")</f>
        <v>-</v>
      </c>
      <c r="AD35" s="1" t="str">
        <f ca="1">IF(COUNT($X35:$AB35)&gt;0,IF(G35&gt;0,CEILING(G35,5),FLOOR(G35,5)),"")</f>
        <v/>
      </c>
      <c r="AE35" s="1" t="str">
        <f ca="1">IF(COUNT($X35:$AB35)&gt;0,IF(H35&gt;0,CEILING(H35,5),FLOOR(H35,5)),"")</f>
        <v/>
      </c>
      <c r="AF35" s="1" t="str">
        <f ca="1">IF(COUNT($X35:$AB35)&gt;0,IF(I35&gt;0,CEILING(I35,5),FLOOR(I35,5)),"")</f>
        <v/>
      </c>
      <c r="AG35" s="1" t="str">
        <f ca="1">IF(COUNT($X35:$AB35)&gt;0,IF(K35&gt;0,CEILING(K35,5),FLOOR(K35,5)),"")</f>
        <v/>
      </c>
      <c r="AH35" s="1" t="str">
        <f ca="1">IF(COUNT($X35:$AB35)&gt;0,IF(L35&gt;0,CEILING(L35,5),FLOOR(L35,5)),"")</f>
        <v/>
      </c>
      <c r="AJ35" s="76">
        <f t="shared" si="1"/>
        <v>16</v>
      </c>
      <c r="AK35" s="76">
        <f t="shared" si="2"/>
        <v>19</v>
      </c>
    </row>
    <row r="36" spans="1:37" ht="15" customHeight="1" x14ac:dyDescent="0.25">
      <c r="A36" s="1">
        <f t="shared" ref="A36:B36" si="59">D33</f>
        <v>16</v>
      </c>
      <c r="B36" s="1">
        <f t="shared" si="59"/>
        <v>19</v>
      </c>
      <c r="D36" s="76"/>
      <c r="E36" s="76"/>
      <c r="F36" s="76"/>
      <c r="G36" s="76" t="s">
        <v>103</v>
      </c>
      <c r="H36" s="76" t="s">
        <v>127</v>
      </c>
      <c r="I36" s="76" t="s">
        <v>535</v>
      </c>
      <c r="J36" s="76" t="s">
        <v>540</v>
      </c>
      <c r="K36" s="76" t="s">
        <v>9</v>
      </c>
      <c r="L36" s="76" t="s">
        <v>9</v>
      </c>
      <c r="M36" s="72"/>
      <c r="AJ36" s="76">
        <f t="shared" si="1"/>
        <v>16</v>
      </c>
      <c r="AK36" s="76">
        <f t="shared" si="2"/>
        <v>19</v>
      </c>
    </row>
    <row r="37" spans="1:37" ht="15" customHeight="1" x14ac:dyDescent="0.25">
      <c r="A37" s="1">
        <f t="shared" ref="A37" si="60">D37</f>
        <v>22</v>
      </c>
      <c r="B37" s="1">
        <f t="shared" ref="B37" si="61">E37</f>
        <v>23</v>
      </c>
      <c r="C37" s="1" t="str">
        <f>INDEX(BEAMPROP,MATCH(D37,BLIST,0),2)</f>
        <v>H250X125X6X9</v>
      </c>
      <c r="D37" s="76">
        <v>22</v>
      </c>
      <c r="E37" s="76">
        <v>23</v>
      </c>
      <c r="F37" s="76" t="s">
        <v>8</v>
      </c>
      <c r="G37" s="76">
        <v>0</v>
      </c>
      <c r="H37" s="76">
        <v>10.462</v>
      </c>
      <c r="I37" s="76">
        <v>0.58499999999999996</v>
      </c>
      <c r="J37" s="76">
        <v>1E-3</v>
      </c>
      <c r="K37" s="76">
        <v>0</v>
      </c>
      <c r="L37" s="76">
        <v>0</v>
      </c>
      <c r="M37" s="72"/>
      <c r="Q37" s="1" t="str">
        <f t="shared" ref="Q37:V37" ca="1" si="62">IF($F37=" -ve",INDEX(CAPACITY,MATCH(OFFSET($C37,-2,0),CAPACITYLIST,0),Q$3),INDEX(CAPACITY,MATCH($C37,CAPACITYLIST,0),Q$3))</f>
        <v>H250x125x6x9</v>
      </c>
      <c r="R37" s="43">
        <f t="shared" ca="1" si="62"/>
        <v>868.79499999999996</v>
      </c>
      <c r="S37" s="43">
        <f t="shared" ca="1" si="62"/>
        <v>196.42196531791907</v>
      </c>
      <c r="T37" s="43">
        <f t="shared" ca="1" si="62"/>
        <v>305.63583815028903</v>
      </c>
      <c r="U37" s="43">
        <f t="shared" ca="1" si="62"/>
        <v>16.5234375</v>
      </c>
      <c r="V37" s="43">
        <f t="shared" ca="1" si="62"/>
        <v>82.687335000000004</v>
      </c>
      <c r="X37" s="44" t="str">
        <f ca="1">IF(ABS(G37)&gt;$X$4*$R37,ABS(G37),"-")</f>
        <v>-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1" t="str">
        <f ca="1">IF(COUNT($X37:$AB37)&gt;0,IF(G37&gt;0,CEILING(G37,5),FLOOR(G37,5)),"")</f>
        <v/>
      </c>
      <c r="AE37" s="1" t="str">
        <f ca="1">IF(COUNT($X37:$AB37)&gt;0,IF(H37&gt;0,CEILING(H37,5),FLOOR(H37,5)),"")</f>
        <v/>
      </c>
      <c r="AF37" s="1" t="str">
        <f ca="1">IF(COUNT($X37:$AB37)&gt;0,IF(I37&gt;0,CEILING(I37,5),FLOOR(I37,5)),"")</f>
        <v/>
      </c>
      <c r="AG37" s="1" t="str">
        <f ca="1">IF(COUNT($X37:$AB37)&gt;0,IF(K37&gt;0,CEILING(K37,5),FLOOR(K37,5)),"")</f>
        <v/>
      </c>
      <c r="AH37" s="1" t="str">
        <f ca="1">IF(COUNT($X37:$AB37)&gt;0,IF(L37&gt;0,CEILING(L37,5),FLOOR(L37,5)),"")</f>
        <v/>
      </c>
      <c r="AJ37" s="76">
        <f t="shared" si="1"/>
        <v>22</v>
      </c>
      <c r="AK37" s="76">
        <f t="shared" si="2"/>
        <v>23</v>
      </c>
    </row>
    <row r="38" spans="1:37" ht="15" customHeight="1" x14ac:dyDescent="0.25">
      <c r="A38" s="1">
        <f t="shared" ref="A38" si="63">D37</f>
        <v>22</v>
      </c>
      <c r="B38" s="1">
        <f t="shared" ref="B38" si="64">E37</f>
        <v>23</v>
      </c>
      <c r="D38" s="76"/>
      <c r="E38" s="76"/>
      <c r="F38" s="76"/>
      <c r="G38" s="76" t="s">
        <v>9</v>
      </c>
      <c r="H38" s="76" t="s">
        <v>536</v>
      </c>
      <c r="I38" s="76" t="s">
        <v>112</v>
      </c>
      <c r="J38" s="76" t="s">
        <v>535</v>
      </c>
      <c r="K38" s="76" t="s">
        <v>9</v>
      </c>
      <c r="L38" s="76" t="s">
        <v>9</v>
      </c>
      <c r="M38" s="72"/>
      <c r="AJ38" s="76">
        <f t="shared" si="1"/>
        <v>22</v>
      </c>
      <c r="AK38" s="76">
        <f t="shared" si="2"/>
        <v>23</v>
      </c>
    </row>
    <row r="39" spans="1:37" x14ac:dyDescent="0.25">
      <c r="A39" s="1">
        <f t="shared" ref="A39:B39" si="65">D37</f>
        <v>22</v>
      </c>
      <c r="B39" s="1">
        <f t="shared" si="65"/>
        <v>23</v>
      </c>
      <c r="D39" s="76"/>
      <c r="E39" s="76"/>
      <c r="F39" s="76" t="s">
        <v>10</v>
      </c>
      <c r="G39" s="76">
        <v>-106.492</v>
      </c>
      <c r="H39" s="76">
        <v>-2.3140000000000001</v>
      </c>
      <c r="I39" s="76">
        <v>-0.43099999999999999</v>
      </c>
      <c r="J39" s="76">
        <v>-2E-3</v>
      </c>
      <c r="K39" s="76">
        <v>0</v>
      </c>
      <c r="L39" s="76">
        <v>0</v>
      </c>
      <c r="M39" s="72"/>
      <c r="Q39" s="1" t="str">
        <f t="shared" ref="Q39:V39" ca="1" si="66">IF($F39=" -ve",INDEX(CAPACITY,MATCH(OFFSET($C39,-2,0),CAPACITYLIST,0),Q$3),INDEX(CAPACITY,MATCH($C39,CAPACITYLIST,0),Q$3))</f>
        <v>H250x125x6x9</v>
      </c>
      <c r="R39" s="43">
        <f t="shared" ca="1" si="66"/>
        <v>868.79499999999996</v>
      </c>
      <c r="S39" s="43">
        <f t="shared" ca="1" si="66"/>
        <v>196.42196531791907</v>
      </c>
      <c r="T39" s="43">
        <f t="shared" ca="1" si="66"/>
        <v>305.63583815028903</v>
      </c>
      <c r="U39" s="43">
        <f t="shared" ca="1" si="66"/>
        <v>16.5234375</v>
      </c>
      <c r="V39" s="43">
        <f t="shared" ca="1" si="66"/>
        <v>82.687335000000004</v>
      </c>
      <c r="X39" s="44">
        <f ca="1">IF(ABS(G39)&gt;$X$4*$R39,ABS(G39),"-")</f>
        <v>106.492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1">
        <f ca="1">IF(COUNT($X39:$AB39)&gt;0,IF(G39&gt;0,CEILING(G39,5),FLOOR(G39,5)),"")</f>
        <v>-110</v>
      </c>
      <c r="AE39" s="1">
        <f ca="1">IF(COUNT($X39:$AB39)&gt;0,IF(H39&gt;0,CEILING(H39,5),FLOOR(H39,5)),"")</f>
        <v>-5</v>
      </c>
      <c r="AF39" s="1">
        <f ca="1">IF(COUNT($X39:$AB39)&gt;0,IF(I39&gt;0,CEILING(I39,5),FLOOR(I39,5)),"")</f>
        <v>-5</v>
      </c>
      <c r="AG39" s="1">
        <f ca="1">IF(COUNT($X39:$AB39)&gt;0,IF(K39&gt;0,CEILING(K39,5),FLOOR(K39,5)),"")</f>
        <v>0</v>
      </c>
      <c r="AH39" s="1">
        <f ca="1">IF(COUNT($X39:$AB39)&gt;0,IF(L39&gt;0,CEILING(L39,5),FLOOR(L39,5)),"")</f>
        <v>0</v>
      </c>
      <c r="AJ39" s="76">
        <f t="shared" si="1"/>
        <v>22</v>
      </c>
      <c r="AK39" s="76">
        <f t="shared" si="2"/>
        <v>23</v>
      </c>
    </row>
    <row r="40" spans="1:37" ht="15" customHeight="1" x14ac:dyDescent="0.25">
      <c r="A40" s="1">
        <f t="shared" ref="A40:B40" si="67">D37</f>
        <v>22</v>
      </c>
      <c r="B40" s="1">
        <f t="shared" si="67"/>
        <v>23</v>
      </c>
      <c r="D40" s="76"/>
      <c r="E40" s="76"/>
      <c r="F40" s="76"/>
      <c r="G40" s="76" t="s">
        <v>128</v>
      </c>
      <c r="H40" s="76" t="s">
        <v>116</v>
      </c>
      <c r="I40" s="76" t="s">
        <v>120</v>
      </c>
      <c r="J40" s="76" t="s">
        <v>112</v>
      </c>
      <c r="K40" s="76" t="s">
        <v>9</v>
      </c>
      <c r="L40" s="76" t="s">
        <v>9</v>
      </c>
      <c r="M40" s="72"/>
      <c r="AJ40" s="76">
        <f t="shared" si="1"/>
        <v>22</v>
      </c>
      <c r="AK40" s="76">
        <f t="shared" si="2"/>
        <v>23</v>
      </c>
    </row>
    <row r="41" spans="1:37" ht="15" customHeight="1" x14ac:dyDescent="0.25">
      <c r="A41" s="1">
        <f t="shared" ref="A41" si="68">D41</f>
        <v>22</v>
      </c>
      <c r="B41" s="1">
        <f t="shared" ref="B41" si="69">E41</f>
        <v>52</v>
      </c>
      <c r="C41" s="1" t="str">
        <f>INDEX(BEAMPROP,MATCH(D41,BLIST,0),2)</f>
        <v>H250X125X6X9</v>
      </c>
      <c r="D41" s="76">
        <v>22</v>
      </c>
      <c r="E41" s="76">
        <v>52</v>
      </c>
      <c r="F41" s="76" t="s">
        <v>8</v>
      </c>
      <c r="G41" s="76">
        <v>0</v>
      </c>
      <c r="H41" s="76">
        <v>9.56</v>
      </c>
      <c r="I41" s="76">
        <v>0.59199999999999997</v>
      </c>
      <c r="J41" s="76">
        <v>1E-3</v>
      </c>
      <c r="K41" s="76">
        <v>0.20599999999999999</v>
      </c>
      <c r="L41" s="76">
        <v>2.9940000000000002</v>
      </c>
      <c r="M41" s="72"/>
      <c r="Q41" s="1" t="str">
        <f t="shared" ref="Q41:V41" ca="1" si="70">IF($F41=" -ve",INDEX(CAPACITY,MATCH(OFFSET($C41,-2,0),CAPACITYLIST,0),Q$3),INDEX(CAPACITY,MATCH($C41,CAPACITYLIST,0),Q$3))</f>
        <v>H250x125x6x9</v>
      </c>
      <c r="R41" s="43">
        <f t="shared" ca="1" si="70"/>
        <v>868.79499999999996</v>
      </c>
      <c r="S41" s="43">
        <f t="shared" ca="1" si="70"/>
        <v>196.42196531791907</v>
      </c>
      <c r="T41" s="43">
        <f t="shared" ca="1" si="70"/>
        <v>305.63583815028903</v>
      </c>
      <c r="U41" s="43">
        <f t="shared" ca="1" si="70"/>
        <v>16.5234375</v>
      </c>
      <c r="V41" s="43">
        <f t="shared" ca="1" si="70"/>
        <v>82.687335000000004</v>
      </c>
      <c r="X41" s="44" t="str">
        <f ca="1">IF(ABS(G41)&gt;$X$4*$R41,ABS(G41),"-")</f>
        <v>-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 t="str">
        <f ca="1">IF(ABS(K41)&gt;$AA$4*U41,ABS(K41),"-")</f>
        <v>-</v>
      </c>
      <c r="AB41" s="44" t="str">
        <f ca="1">IF(ABS(L41)&gt;$AB$4*V41,ABS(L41),"-")</f>
        <v>-</v>
      </c>
      <c r="AD41" s="1" t="str">
        <f ca="1">IF(COUNT($X41:$AB41)&gt;0,IF(G41&gt;0,CEILING(G41,5),FLOOR(G41,5)),"")</f>
        <v/>
      </c>
      <c r="AE41" s="1" t="str">
        <f ca="1">IF(COUNT($X41:$AB41)&gt;0,IF(H41&gt;0,CEILING(H41,5),FLOOR(H41,5)),"")</f>
        <v/>
      </c>
      <c r="AF41" s="1" t="str">
        <f ca="1">IF(COUNT($X41:$AB41)&gt;0,IF(I41&gt;0,CEILING(I41,5),FLOOR(I41,5)),"")</f>
        <v/>
      </c>
      <c r="AG41" s="1" t="str">
        <f ca="1">IF(COUNT($X41:$AB41)&gt;0,IF(K41&gt;0,CEILING(K41,5),FLOOR(K41,5)),"")</f>
        <v/>
      </c>
      <c r="AH41" s="1" t="str">
        <f ca="1">IF(COUNT($X41:$AB41)&gt;0,IF(L41&gt;0,CEILING(L41,5),FLOOR(L41,5)),"")</f>
        <v/>
      </c>
      <c r="AJ41" s="76">
        <f t="shared" si="1"/>
        <v>22</v>
      </c>
      <c r="AK41" s="76">
        <f t="shared" si="2"/>
        <v>52</v>
      </c>
    </row>
    <row r="42" spans="1:37" ht="15" customHeight="1" x14ac:dyDescent="0.25">
      <c r="A42" s="1">
        <f t="shared" ref="A42" si="71">D41</f>
        <v>22</v>
      </c>
      <c r="B42" s="1">
        <f t="shared" ref="B42" si="72">E41</f>
        <v>52</v>
      </c>
      <c r="D42" s="76"/>
      <c r="E42" s="76"/>
      <c r="F42" s="76"/>
      <c r="G42" s="76" t="s">
        <v>9</v>
      </c>
      <c r="H42" s="76" t="s">
        <v>536</v>
      </c>
      <c r="I42" s="76" t="s">
        <v>104</v>
      </c>
      <c r="J42" s="76" t="s">
        <v>535</v>
      </c>
      <c r="K42" s="76" t="s">
        <v>107</v>
      </c>
      <c r="L42" s="76" t="s">
        <v>116</v>
      </c>
      <c r="M42" s="72"/>
      <c r="AJ42" s="76">
        <f t="shared" si="1"/>
        <v>22</v>
      </c>
      <c r="AK42" s="76">
        <f t="shared" si="2"/>
        <v>52</v>
      </c>
    </row>
    <row r="43" spans="1:37" ht="15" customHeight="1" x14ac:dyDescent="0.25">
      <c r="A43" s="1">
        <f t="shared" ref="A43:B43" si="73">D41</f>
        <v>22</v>
      </c>
      <c r="B43" s="1">
        <f t="shared" si="73"/>
        <v>52</v>
      </c>
      <c r="D43" s="76"/>
      <c r="E43" s="76"/>
      <c r="F43" s="76" t="s">
        <v>10</v>
      </c>
      <c r="G43" s="76">
        <v>-106.492</v>
      </c>
      <c r="H43" s="76">
        <v>-2.915</v>
      </c>
      <c r="I43" s="76">
        <v>-0.51300000000000001</v>
      </c>
      <c r="J43" s="76">
        <v>-2E-3</v>
      </c>
      <c r="K43" s="76">
        <v>-0.115</v>
      </c>
      <c r="L43" s="76">
        <v>-11.462</v>
      </c>
      <c r="M43" s="72"/>
      <c r="Q43" s="1" t="str">
        <f t="shared" ref="Q43:V43" ca="1" si="74">IF($F43=" -ve",INDEX(CAPACITY,MATCH(OFFSET($C43,-2,0),CAPACITYLIST,0),Q$3),INDEX(CAPACITY,MATCH($C43,CAPACITYLIST,0),Q$3))</f>
        <v>H250x125x6x9</v>
      </c>
      <c r="R43" s="43">
        <f t="shared" ca="1" si="74"/>
        <v>868.79499999999996</v>
      </c>
      <c r="S43" s="43">
        <f t="shared" ca="1" si="74"/>
        <v>196.42196531791907</v>
      </c>
      <c r="T43" s="43">
        <f t="shared" ca="1" si="74"/>
        <v>305.63583815028903</v>
      </c>
      <c r="U43" s="43">
        <f t="shared" ca="1" si="74"/>
        <v>16.5234375</v>
      </c>
      <c r="V43" s="43">
        <f t="shared" ca="1" si="74"/>
        <v>82.687335000000004</v>
      </c>
      <c r="X43" s="44">
        <f ca="1">IF(ABS(G43)&gt;$X$4*$R43,ABS(G43),"-")</f>
        <v>106.492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 t="str">
        <f ca="1">IF(ABS(K43)&gt;$AA$4*U43,ABS(K43),"-")</f>
        <v>-</v>
      </c>
      <c r="AB43" s="44" t="str">
        <f ca="1">IF(ABS(L43)&gt;$AB$4*V43,ABS(L43),"-")</f>
        <v>-</v>
      </c>
      <c r="AD43" s="1">
        <f ca="1">IF(COUNT($X43:$AB43)&gt;0,IF(G43&gt;0,CEILING(G43,5),FLOOR(G43,5)),"")</f>
        <v>-110</v>
      </c>
      <c r="AE43" s="1">
        <f ca="1">IF(COUNT($X43:$AB43)&gt;0,IF(H43&gt;0,CEILING(H43,5),FLOOR(H43,5)),"")</f>
        <v>-5</v>
      </c>
      <c r="AF43" s="1">
        <f ca="1">IF(COUNT($X43:$AB43)&gt;0,IF(I43&gt;0,CEILING(I43,5),FLOOR(I43,5)),"")</f>
        <v>-5</v>
      </c>
      <c r="AG43" s="1">
        <f ca="1">IF(COUNT($X43:$AB43)&gt;0,IF(K43&gt;0,CEILING(K43,5),FLOOR(K43,5)),"")</f>
        <v>-5</v>
      </c>
      <c r="AH43" s="1">
        <f ca="1">IF(COUNT($X43:$AB43)&gt;0,IF(L43&gt;0,CEILING(L43,5),FLOOR(L43,5)),"")</f>
        <v>-15</v>
      </c>
      <c r="AI43" s="1" t="s">
        <v>568</v>
      </c>
      <c r="AJ43" s="76">
        <f t="shared" si="1"/>
        <v>22</v>
      </c>
      <c r="AK43" s="76">
        <f t="shared" si="2"/>
        <v>52</v>
      </c>
    </row>
    <row r="44" spans="1:37" x14ac:dyDescent="0.25">
      <c r="A44" s="1">
        <f t="shared" ref="A44:B44" si="75">D41</f>
        <v>22</v>
      </c>
      <c r="B44" s="1">
        <f t="shared" si="75"/>
        <v>52</v>
      </c>
      <c r="D44" s="76"/>
      <c r="E44" s="76"/>
      <c r="F44" s="76"/>
      <c r="G44" s="76" t="s">
        <v>128</v>
      </c>
      <c r="H44" s="76" t="s">
        <v>116</v>
      </c>
      <c r="I44" s="76" t="s">
        <v>109</v>
      </c>
      <c r="J44" s="76" t="s">
        <v>112</v>
      </c>
      <c r="K44" s="76" t="s">
        <v>117</v>
      </c>
      <c r="L44" s="76" t="s">
        <v>536</v>
      </c>
      <c r="M44" s="72"/>
      <c r="AJ44" s="76">
        <f t="shared" si="1"/>
        <v>22</v>
      </c>
      <c r="AK44" s="76">
        <f t="shared" si="2"/>
        <v>52</v>
      </c>
    </row>
    <row r="45" spans="1:37" x14ac:dyDescent="0.25">
      <c r="A45" s="1">
        <f t="shared" ref="A45" si="76">D45</f>
        <v>24</v>
      </c>
      <c r="B45" s="1">
        <f t="shared" ref="B45" si="77">E45</f>
        <v>17</v>
      </c>
      <c r="C45" s="1" t="str">
        <f>INDEX(BEAMPROP,MATCH(D45,BLIST,0),2)</f>
        <v>H250X125X6X9</v>
      </c>
      <c r="D45" s="76">
        <v>24</v>
      </c>
      <c r="E45" s="76">
        <v>17</v>
      </c>
      <c r="F45" s="76" t="s">
        <v>8</v>
      </c>
      <c r="G45" s="76">
        <v>9.2799999999999994</v>
      </c>
      <c r="H45" s="76">
        <v>5.3179999999999996</v>
      </c>
      <c r="I45" s="76">
        <v>0.41399999999999998</v>
      </c>
      <c r="J45" s="76">
        <v>2E-3</v>
      </c>
      <c r="K45" s="76">
        <v>0</v>
      </c>
      <c r="L45" s="76">
        <v>0</v>
      </c>
      <c r="M45" s="72"/>
      <c r="Q45" s="1" t="str">
        <f t="shared" ref="Q45:V45" ca="1" si="78">IF($F45=" -ve",INDEX(CAPACITY,MATCH(OFFSET($C45,-2,0),CAPACITYLIST,0),Q$3),INDEX(CAPACITY,MATCH($C45,CAPACITYLIST,0),Q$3))</f>
        <v>H250x125x6x9</v>
      </c>
      <c r="R45" s="43">
        <f t="shared" ca="1" si="78"/>
        <v>868.79499999999996</v>
      </c>
      <c r="S45" s="43">
        <f t="shared" ca="1" si="78"/>
        <v>196.42196531791907</v>
      </c>
      <c r="T45" s="43">
        <f t="shared" ca="1" si="78"/>
        <v>305.63583815028903</v>
      </c>
      <c r="U45" s="43">
        <f t="shared" ca="1" si="78"/>
        <v>16.5234375</v>
      </c>
      <c r="V45" s="43">
        <f t="shared" ca="1" si="78"/>
        <v>82.687335000000004</v>
      </c>
      <c r="X45" s="44" t="str">
        <f ca="1">IF(ABS(G45)&gt;$X$4*$R45,ABS(G45),"-")</f>
        <v>-</v>
      </c>
      <c r="Y45" s="44" t="str">
        <f ca="1">IF(ABS(H45)&gt;$Y$4*S45,ABS(H45),"-")</f>
        <v>-</v>
      </c>
      <c r="Z45" s="44" t="str">
        <f ca="1">IF(ABS(I45)&gt;$Z$4*T45,ABS(I45),"-")</f>
        <v>-</v>
      </c>
      <c r="AA45" s="44" t="str">
        <f ca="1">IF(ABS(K45)&gt;$AA$4*U45,ABS(K45),"-")</f>
        <v>-</v>
      </c>
      <c r="AB45" s="44" t="str">
        <f ca="1">IF(ABS(L45)&gt;$AB$4*V45,ABS(L45),"-")</f>
        <v>-</v>
      </c>
      <c r="AD45" s="1" t="str">
        <f ca="1">IF(COUNT($X45:$AB45)&gt;0,IF(G45&gt;0,CEILING(G45,5),FLOOR(G45,5)),"")</f>
        <v/>
      </c>
      <c r="AE45" s="1" t="str">
        <f ca="1">IF(COUNT($X45:$AB45)&gt;0,IF(H45&gt;0,CEILING(H45,5),FLOOR(H45,5)),"")</f>
        <v/>
      </c>
      <c r="AF45" s="1" t="str">
        <f ca="1">IF(COUNT($X45:$AB45)&gt;0,IF(I45&gt;0,CEILING(I45,5),FLOOR(I45,5)),"")</f>
        <v/>
      </c>
      <c r="AG45" s="1" t="str">
        <f ca="1">IF(COUNT($X45:$AB45)&gt;0,IF(K45&gt;0,CEILING(K45,5),FLOOR(K45,5)),"")</f>
        <v/>
      </c>
      <c r="AH45" s="1" t="str">
        <f ca="1">IF(COUNT($X45:$AB45)&gt;0,IF(L45&gt;0,CEILING(L45,5),FLOOR(L45,5)),"")</f>
        <v/>
      </c>
      <c r="AJ45" s="76">
        <f t="shared" si="1"/>
        <v>24</v>
      </c>
      <c r="AK45" s="76">
        <f t="shared" si="2"/>
        <v>17</v>
      </c>
    </row>
    <row r="46" spans="1:37" ht="15" customHeight="1" x14ac:dyDescent="0.25">
      <c r="A46" s="1">
        <f t="shared" ref="A46" si="79">D45</f>
        <v>24</v>
      </c>
      <c r="B46" s="1">
        <f t="shared" ref="B46" si="80">E45</f>
        <v>17</v>
      </c>
      <c r="D46" s="76"/>
      <c r="E46" s="76"/>
      <c r="F46" s="76"/>
      <c r="G46" s="76" t="s">
        <v>535</v>
      </c>
      <c r="H46" s="76" t="s">
        <v>127</v>
      </c>
      <c r="I46" s="76" t="s">
        <v>535</v>
      </c>
      <c r="J46" s="76" t="s">
        <v>104</v>
      </c>
      <c r="K46" s="76" t="s">
        <v>9</v>
      </c>
      <c r="L46" s="76" t="s">
        <v>9</v>
      </c>
      <c r="M46" s="72"/>
      <c r="AJ46" s="76">
        <f t="shared" si="1"/>
        <v>24</v>
      </c>
      <c r="AK46" s="76">
        <f t="shared" si="2"/>
        <v>17</v>
      </c>
    </row>
    <row r="47" spans="1:37" x14ac:dyDescent="0.25">
      <c r="A47" s="1">
        <f t="shared" ref="A47:B47" si="81">D45</f>
        <v>24</v>
      </c>
      <c r="B47" s="1">
        <f t="shared" si="81"/>
        <v>17</v>
      </c>
      <c r="D47" s="76"/>
      <c r="E47" s="76"/>
      <c r="F47" s="76" t="s">
        <v>10</v>
      </c>
      <c r="G47" s="76">
        <v>-11.988</v>
      </c>
      <c r="H47" s="76">
        <v>0</v>
      </c>
      <c r="I47" s="76">
        <v>-0.41399999999999998</v>
      </c>
      <c r="J47" s="76">
        <v>0</v>
      </c>
      <c r="K47" s="76">
        <v>0</v>
      </c>
      <c r="L47" s="76">
        <v>0</v>
      </c>
      <c r="M47" s="72"/>
      <c r="Q47" s="1" t="str">
        <f t="shared" ref="Q47:V47" ca="1" si="82">IF($F47=" -ve",INDEX(CAPACITY,MATCH(OFFSET($C47,-2,0),CAPACITYLIST,0),Q$3),INDEX(CAPACITY,MATCH($C47,CAPACITYLIST,0),Q$3))</f>
        <v>H250x125x6x9</v>
      </c>
      <c r="R47" s="43">
        <f t="shared" ca="1" si="82"/>
        <v>868.79499999999996</v>
      </c>
      <c r="S47" s="43">
        <f t="shared" ca="1" si="82"/>
        <v>196.42196531791907</v>
      </c>
      <c r="T47" s="43">
        <f t="shared" ca="1" si="82"/>
        <v>305.63583815028903</v>
      </c>
      <c r="U47" s="43">
        <f t="shared" ca="1" si="82"/>
        <v>16.5234375</v>
      </c>
      <c r="V47" s="43">
        <f t="shared" ca="1" si="82"/>
        <v>82.687335000000004</v>
      </c>
      <c r="X47" s="44" t="str">
        <f ca="1">IF(ABS(G47)&gt;$X$4*$R47,ABS(G47),"-")</f>
        <v>-</v>
      </c>
      <c r="Y47" s="44" t="str">
        <f ca="1">IF(ABS(H47)&gt;$Y$4*S47,ABS(H47),"-")</f>
        <v>-</v>
      </c>
      <c r="Z47" s="44" t="str">
        <f ca="1">IF(ABS(I47)&gt;$Z$4*T47,ABS(I47),"-")</f>
        <v>-</v>
      </c>
      <c r="AA47" s="44" t="str">
        <f ca="1">IF(ABS(K47)&gt;$AA$4*U47,ABS(K47),"-")</f>
        <v>-</v>
      </c>
      <c r="AB47" s="44" t="str">
        <f ca="1">IF(ABS(L47)&gt;$AB$4*V47,ABS(L47),"-")</f>
        <v>-</v>
      </c>
      <c r="AD47" s="1" t="str">
        <f ca="1">IF(COUNT($X47:$AB47)&gt;0,IF(G47&gt;0,CEILING(G47,5),FLOOR(G47,5)),"")</f>
        <v/>
      </c>
      <c r="AE47" s="1" t="str">
        <f ca="1">IF(COUNT($X47:$AB47)&gt;0,IF(H47&gt;0,CEILING(H47,5),FLOOR(H47,5)),"")</f>
        <v/>
      </c>
      <c r="AF47" s="1" t="str">
        <f ca="1">IF(COUNT($X47:$AB47)&gt;0,IF(I47&gt;0,CEILING(I47,5),FLOOR(I47,5)),"")</f>
        <v/>
      </c>
      <c r="AG47" s="1" t="str">
        <f ca="1">IF(COUNT($X47:$AB47)&gt;0,IF(K47&gt;0,CEILING(K47,5),FLOOR(K47,5)),"")</f>
        <v/>
      </c>
      <c r="AH47" s="1" t="str">
        <f ca="1">IF(COUNT($X47:$AB47)&gt;0,IF(L47&gt;0,CEILING(L47,5),FLOOR(L47,5)),"")</f>
        <v/>
      </c>
      <c r="AJ47" s="76">
        <f t="shared" si="1"/>
        <v>24</v>
      </c>
      <c r="AK47" s="76">
        <f t="shared" si="2"/>
        <v>17</v>
      </c>
    </row>
    <row r="48" spans="1:37" ht="15" customHeight="1" x14ac:dyDescent="0.25">
      <c r="A48" s="1">
        <f t="shared" ref="A48:B48" si="83">D45</f>
        <v>24</v>
      </c>
      <c r="B48" s="1">
        <f t="shared" si="83"/>
        <v>17</v>
      </c>
      <c r="D48" s="76"/>
      <c r="E48" s="76"/>
      <c r="F48" s="76"/>
      <c r="G48" s="76" t="s">
        <v>112</v>
      </c>
      <c r="H48" s="76" t="s">
        <v>9</v>
      </c>
      <c r="I48" s="76" t="s">
        <v>111</v>
      </c>
      <c r="J48" s="76" t="s">
        <v>118</v>
      </c>
      <c r="K48" s="76" t="s">
        <v>9</v>
      </c>
      <c r="L48" s="76" t="s">
        <v>9</v>
      </c>
      <c r="M48" s="72"/>
      <c r="AJ48" s="76">
        <f t="shared" si="1"/>
        <v>24</v>
      </c>
      <c r="AK48" s="76">
        <f t="shared" si="2"/>
        <v>17</v>
      </c>
    </row>
    <row r="49" spans="1:37" ht="15" customHeight="1" x14ac:dyDescent="0.25">
      <c r="A49" s="1">
        <f t="shared" ref="A49" si="84">D49</f>
        <v>24</v>
      </c>
      <c r="B49" s="1">
        <f t="shared" ref="B49" si="85">E49</f>
        <v>48</v>
      </c>
      <c r="C49" s="1" t="str">
        <f>INDEX(BEAMPROP,MATCH(D49,BLIST,0),2)</f>
        <v>H250X125X6X9</v>
      </c>
      <c r="D49" s="76">
        <v>24</v>
      </c>
      <c r="E49" s="76">
        <v>48</v>
      </c>
      <c r="F49" s="76" t="s">
        <v>8</v>
      </c>
      <c r="G49" s="76">
        <v>9.2799999999999994</v>
      </c>
      <c r="H49" s="76">
        <v>4.6210000000000004</v>
      </c>
      <c r="I49" s="76">
        <v>0.52800000000000002</v>
      </c>
      <c r="J49" s="76">
        <v>2E-3</v>
      </c>
      <c r="K49" s="76">
        <v>0.13600000000000001</v>
      </c>
      <c r="L49" s="76">
        <v>0</v>
      </c>
      <c r="M49" s="72"/>
      <c r="Q49" s="1" t="str">
        <f t="shared" ref="Q49:V49" ca="1" si="86">IF($F49=" -ve",INDEX(CAPACITY,MATCH(OFFSET($C49,-2,0),CAPACITYLIST,0),Q$3),INDEX(CAPACITY,MATCH($C49,CAPACITYLIST,0),Q$3))</f>
        <v>H250x125x6x9</v>
      </c>
      <c r="R49" s="43">
        <f t="shared" ca="1" si="86"/>
        <v>868.79499999999996</v>
      </c>
      <c r="S49" s="43">
        <f t="shared" ca="1" si="86"/>
        <v>196.42196531791907</v>
      </c>
      <c r="T49" s="43">
        <f t="shared" ca="1" si="86"/>
        <v>305.63583815028903</v>
      </c>
      <c r="U49" s="43">
        <f t="shared" ca="1" si="86"/>
        <v>16.5234375</v>
      </c>
      <c r="V49" s="43">
        <f t="shared" ca="1" si="86"/>
        <v>82.687335000000004</v>
      </c>
      <c r="X49" s="44" t="str">
        <f ca="1">IF(ABS(G49)&gt;$X$4*$R49,ABS(G49),"-")</f>
        <v>-</v>
      </c>
      <c r="Y49" s="44" t="str">
        <f ca="1">IF(ABS(H49)&gt;$Y$4*S49,ABS(H49),"-")</f>
        <v>-</v>
      </c>
      <c r="Z49" s="44" t="str">
        <f ca="1">IF(ABS(I49)&gt;$Z$4*T49,ABS(I49),"-")</f>
        <v>-</v>
      </c>
      <c r="AA49" s="44" t="str">
        <f ca="1">IF(ABS(K49)&gt;$AA$4*U49,ABS(K49),"-")</f>
        <v>-</v>
      </c>
      <c r="AB49" s="44" t="str">
        <f ca="1">IF(ABS(L49)&gt;$AB$4*V49,ABS(L49),"-")</f>
        <v>-</v>
      </c>
      <c r="AD49" s="1" t="str">
        <f ca="1">IF(COUNT($X49:$AB49)&gt;0,IF(G49&gt;0,CEILING(G49,5),FLOOR(G49,5)),"")</f>
        <v/>
      </c>
      <c r="AE49" s="1" t="str">
        <f ca="1">IF(COUNT($X49:$AB49)&gt;0,IF(H49&gt;0,CEILING(H49,5),FLOOR(H49,5)),"")</f>
        <v/>
      </c>
      <c r="AF49" s="1" t="str">
        <f ca="1">IF(COUNT($X49:$AB49)&gt;0,IF(I49&gt;0,CEILING(I49,5),FLOOR(I49,5)),"")</f>
        <v/>
      </c>
      <c r="AG49" s="1" t="str">
        <f ca="1">IF(COUNT($X49:$AB49)&gt;0,IF(K49&gt;0,CEILING(K49,5),FLOOR(K49,5)),"")</f>
        <v/>
      </c>
      <c r="AH49" s="1" t="str">
        <f ca="1">IF(COUNT($X49:$AB49)&gt;0,IF(L49&gt;0,CEILING(L49,5),FLOOR(L49,5)),"")</f>
        <v/>
      </c>
      <c r="AJ49" s="76">
        <f t="shared" si="1"/>
        <v>24</v>
      </c>
      <c r="AK49" s="76">
        <f t="shared" si="2"/>
        <v>48</v>
      </c>
    </row>
    <row r="50" spans="1:37" ht="15" customHeight="1" x14ac:dyDescent="0.25">
      <c r="A50" s="1">
        <f t="shared" ref="A50" si="87">D49</f>
        <v>24</v>
      </c>
      <c r="B50" s="1">
        <f t="shared" ref="B50" si="88">E49</f>
        <v>48</v>
      </c>
      <c r="D50" s="76"/>
      <c r="E50" s="76"/>
      <c r="F50" s="76"/>
      <c r="G50" s="76" t="s">
        <v>535</v>
      </c>
      <c r="H50" s="76" t="s">
        <v>127</v>
      </c>
      <c r="I50" s="76" t="s">
        <v>118</v>
      </c>
      <c r="J50" s="76" t="s">
        <v>104</v>
      </c>
      <c r="K50" s="76" t="s">
        <v>118</v>
      </c>
      <c r="L50" s="76" t="s">
        <v>9</v>
      </c>
      <c r="M50" s="72"/>
      <c r="AJ50" s="76">
        <f t="shared" si="1"/>
        <v>24</v>
      </c>
      <c r="AK50" s="76">
        <f t="shared" si="2"/>
        <v>48</v>
      </c>
    </row>
    <row r="51" spans="1:37" ht="15" customHeight="1" x14ac:dyDescent="0.25">
      <c r="A51" s="1">
        <f t="shared" ref="A51:B51" si="89">D49</f>
        <v>24</v>
      </c>
      <c r="B51" s="1">
        <f t="shared" si="89"/>
        <v>48</v>
      </c>
      <c r="D51" s="76"/>
      <c r="E51" s="76"/>
      <c r="F51" s="76" t="s">
        <v>10</v>
      </c>
      <c r="G51" s="76">
        <v>-11.988</v>
      </c>
      <c r="H51" s="76">
        <v>0</v>
      </c>
      <c r="I51" s="76">
        <v>-0.53</v>
      </c>
      <c r="J51" s="76">
        <v>0</v>
      </c>
      <c r="K51" s="76">
        <v>-0.13800000000000001</v>
      </c>
      <c r="L51" s="76">
        <v>-4.3979999999999997</v>
      </c>
      <c r="M51" s="72"/>
      <c r="Q51" s="1" t="str">
        <f t="shared" ref="Q51:V51" ca="1" si="90">IF($F51=" -ve",INDEX(CAPACITY,MATCH(OFFSET($C51,-2,0),CAPACITYLIST,0),Q$3),INDEX(CAPACITY,MATCH($C51,CAPACITYLIST,0),Q$3))</f>
        <v>H250x125x6x9</v>
      </c>
      <c r="R51" s="43">
        <f t="shared" ca="1" si="90"/>
        <v>868.79499999999996</v>
      </c>
      <c r="S51" s="43">
        <f t="shared" ca="1" si="90"/>
        <v>196.42196531791907</v>
      </c>
      <c r="T51" s="43">
        <f t="shared" ca="1" si="90"/>
        <v>305.63583815028903</v>
      </c>
      <c r="U51" s="43">
        <f t="shared" ca="1" si="90"/>
        <v>16.5234375</v>
      </c>
      <c r="V51" s="43">
        <f t="shared" ca="1" si="90"/>
        <v>82.687335000000004</v>
      </c>
      <c r="X51" s="44" t="str">
        <f ca="1">IF(ABS(G51)&gt;$X$4*$R51,ABS(G51),"-")</f>
        <v>-</v>
      </c>
      <c r="Y51" s="44" t="str">
        <f ca="1">IF(ABS(H51)&gt;$Y$4*S51,ABS(H51),"-")</f>
        <v>-</v>
      </c>
      <c r="Z51" s="44" t="str">
        <f ca="1">IF(ABS(I51)&gt;$Z$4*T51,ABS(I51),"-")</f>
        <v>-</v>
      </c>
      <c r="AA51" s="44" t="str">
        <f ca="1">IF(ABS(K51)&gt;$AA$4*U51,ABS(K51),"-")</f>
        <v>-</v>
      </c>
      <c r="AB51" s="44" t="str">
        <f ca="1">IF(ABS(L51)&gt;$AB$4*V51,ABS(L51),"-")</f>
        <v>-</v>
      </c>
      <c r="AD51" s="1" t="str">
        <f ca="1">IF(COUNT($X51:$AB51)&gt;0,IF(G51&gt;0,CEILING(G51,5),FLOOR(G51,5)),"")</f>
        <v/>
      </c>
      <c r="AE51" s="1" t="str">
        <f ca="1">IF(COUNT($X51:$AB51)&gt;0,IF(H51&gt;0,CEILING(H51,5),FLOOR(H51,5)),"")</f>
        <v/>
      </c>
      <c r="AF51" s="1" t="str">
        <f ca="1">IF(COUNT($X51:$AB51)&gt;0,IF(I51&gt;0,CEILING(I51,5),FLOOR(I51,5)),"")</f>
        <v/>
      </c>
      <c r="AG51" s="1" t="str">
        <f ca="1">IF(COUNT($X51:$AB51)&gt;0,IF(K51&gt;0,CEILING(K51,5),FLOOR(K51,5)),"")</f>
        <v/>
      </c>
      <c r="AH51" s="1" t="str">
        <f ca="1">IF(COUNT($X51:$AB51)&gt;0,IF(L51&gt;0,CEILING(L51,5),FLOOR(L51,5)),"")</f>
        <v/>
      </c>
      <c r="AJ51" s="76">
        <f t="shared" si="1"/>
        <v>24</v>
      </c>
      <c r="AK51" s="76">
        <f t="shared" si="2"/>
        <v>48</v>
      </c>
    </row>
    <row r="52" spans="1:37" ht="15" customHeight="1" x14ac:dyDescent="0.25">
      <c r="A52" s="1">
        <f t="shared" ref="A52:B52" si="91">D49</f>
        <v>24</v>
      </c>
      <c r="B52" s="1">
        <f t="shared" si="91"/>
        <v>48</v>
      </c>
      <c r="D52" s="76"/>
      <c r="E52" s="76"/>
      <c r="F52" s="76"/>
      <c r="G52" s="76" t="s">
        <v>112</v>
      </c>
      <c r="H52" s="76" t="s">
        <v>9</v>
      </c>
      <c r="I52" s="76" t="s">
        <v>104</v>
      </c>
      <c r="J52" s="76" t="s">
        <v>118</v>
      </c>
      <c r="K52" s="76" t="s">
        <v>104</v>
      </c>
      <c r="L52" s="76" t="s">
        <v>127</v>
      </c>
      <c r="M52" s="72"/>
      <c r="AJ52" s="76">
        <f t="shared" si="1"/>
        <v>24</v>
      </c>
      <c r="AK52" s="76">
        <f t="shared" si="2"/>
        <v>48</v>
      </c>
    </row>
    <row r="53" spans="1:37" ht="15" customHeight="1" x14ac:dyDescent="0.25">
      <c r="A53" s="1">
        <f t="shared" ref="A53" si="92">D53</f>
        <v>31</v>
      </c>
      <c r="B53" s="1">
        <f t="shared" ref="B53" si="93">E53</f>
        <v>27</v>
      </c>
      <c r="C53" s="1" t="str">
        <f>INDEX(BEAMPROP,MATCH(D53,BLIST,0),2)</f>
        <v>H200X100X5.5X8</v>
      </c>
      <c r="D53" s="76">
        <v>31</v>
      </c>
      <c r="E53" s="76">
        <v>27</v>
      </c>
      <c r="F53" s="76" t="s">
        <v>8</v>
      </c>
      <c r="G53" s="76">
        <v>25.489000000000001</v>
      </c>
      <c r="H53" s="76">
        <v>2.1139999999999999</v>
      </c>
      <c r="I53" s="76">
        <v>1.036</v>
      </c>
      <c r="J53" s="76">
        <v>1E-3</v>
      </c>
      <c r="K53" s="76">
        <v>0</v>
      </c>
      <c r="L53" s="76">
        <v>0</v>
      </c>
      <c r="M53" s="72"/>
      <c r="Q53" s="1" t="str">
        <f t="shared" ref="Q53:V53" ca="1" si="94">IF($F53=" -ve",INDEX(CAPACITY,MATCH(OFFSET($C53,-2,0),CAPACITYLIST,0),Q$3),INDEX(CAPACITY,MATCH($C53,CAPACITYLIST,0),Q$3))</f>
        <v>H200x100x5.5x8</v>
      </c>
      <c r="R53" s="43">
        <f t="shared" ca="1" si="94"/>
        <v>626.745</v>
      </c>
      <c r="S53" s="43">
        <f t="shared" ca="1" si="94"/>
        <v>143.44508670520233</v>
      </c>
      <c r="T53" s="43">
        <f t="shared" ca="1" si="94"/>
        <v>217.34104046242774</v>
      </c>
      <c r="U53" s="43">
        <f t="shared" ca="1" si="94"/>
        <v>9.4</v>
      </c>
      <c r="V53" s="43">
        <f t="shared" ca="1" si="94"/>
        <v>47.035719999999998</v>
      </c>
      <c r="X53" s="44">
        <f ca="1">IF(ABS(G53)&gt;$X$4*$R53,ABS(G53),"-")</f>
        <v>25.489000000000001</v>
      </c>
      <c r="Y53" s="44" t="str">
        <f ca="1">IF(ABS(H53)&gt;$Y$4*S53,ABS(H53),"-")</f>
        <v>-</v>
      </c>
      <c r="Z53" s="44" t="str">
        <f ca="1">IF(ABS(I53)&gt;$Z$4*T53,ABS(I53),"-")</f>
        <v>-</v>
      </c>
      <c r="AA53" s="44" t="str">
        <f ca="1">IF(ABS(K53)&gt;$AA$4*U53,ABS(K53),"-")</f>
        <v>-</v>
      </c>
      <c r="AB53" s="44" t="str">
        <f ca="1">IF(ABS(L53)&gt;$AB$4*V53,ABS(L53),"-")</f>
        <v>-</v>
      </c>
      <c r="AD53" s="1">
        <f ca="1">IF(COUNT($X53:$AB53)&gt;0,IF(G53&gt;0,CEILING(G53,5),FLOOR(G53,5)),"")</f>
        <v>30</v>
      </c>
      <c r="AE53" s="1">
        <f ca="1">IF(COUNT($X53:$AB53)&gt;0,IF(H53&gt;0,CEILING(H53,5),FLOOR(H53,5)),"")</f>
        <v>5</v>
      </c>
      <c r="AF53" s="1">
        <f ca="1">IF(COUNT($X53:$AB53)&gt;0,IF(I53&gt;0,CEILING(I53,5),FLOOR(I53,5)),"")</f>
        <v>5</v>
      </c>
      <c r="AG53" s="1">
        <f ca="1">IF(COUNT($X53:$AB53)&gt;0,IF(K53&gt;0,CEILING(K53,5),FLOOR(K53,5)),"")</f>
        <v>0</v>
      </c>
      <c r="AH53" s="1">
        <f ca="1">IF(COUNT($X53:$AB53)&gt;0,IF(L53&gt;0,CEILING(L53,5),FLOOR(L53,5)),"")</f>
        <v>0</v>
      </c>
      <c r="AJ53" s="76">
        <f t="shared" si="1"/>
        <v>31</v>
      </c>
      <c r="AK53" s="76">
        <f t="shared" si="2"/>
        <v>27</v>
      </c>
    </row>
    <row r="54" spans="1:37" ht="15" customHeight="1" x14ac:dyDescent="0.25">
      <c r="A54" s="1">
        <f t="shared" ref="A54" si="95">D53</f>
        <v>31</v>
      </c>
      <c r="B54" s="1">
        <f t="shared" ref="B54" si="96">E53</f>
        <v>27</v>
      </c>
      <c r="D54" s="76"/>
      <c r="E54" s="76"/>
      <c r="F54" s="76"/>
      <c r="G54" s="76" t="s">
        <v>116</v>
      </c>
      <c r="H54" s="76" t="s">
        <v>103</v>
      </c>
      <c r="I54" s="76" t="s">
        <v>117</v>
      </c>
      <c r="J54" s="76" t="s">
        <v>104</v>
      </c>
      <c r="K54" s="76" t="s">
        <v>9</v>
      </c>
      <c r="L54" s="76" t="s">
        <v>9</v>
      </c>
      <c r="M54" s="72"/>
      <c r="AJ54" s="76">
        <f t="shared" si="1"/>
        <v>31</v>
      </c>
      <c r="AK54" s="76">
        <f t="shared" si="2"/>
        <v>27</v>
      </c>
    </row>
    <row r="55" spans="1:37" ht="15" customHeight="1" x14ac:dyDescent="0.25">
      <c r="A55" s="1">
        <f t="shared" ref="A55:B55" si="97">D53</f>
        <v>31</v>
      </c>
      <c r="B55" s="1">
        <f t="shared" si="97"/>
        <v>27</v>
      </c>
      <c r="D55" s="76"/>
      <c r="E55" s="76"/>
      <c r="F55" s="76" t="s">
        <v>10</v>
      </c>
      <c r="G55" s="76">
        <v>-34.884</v>
      </c>
      <c r="H55" s="76">
        <v>0</v>
      </c>
      <c r="I55" s="76">
        <v>-1.6220000000000001</v>
      </c>
      <c r="J55" s="76">
        <v>-1E-3</v>
      </c>
      <c r="K55" s="76">
        <v>0</v>
      </c>
      <c r="L55" s="76">
        <v>0</v>
      </c>
      <c r="M55" s="72"/>
      <c r="Q55" s="1" t="str">
        <f t="shared" ref="Q55:V55" ca="1" si="98">IF($F55=" -ve",INDEX(CAPACITY,MATCH(OFFSET($C55,-2,0),CAPACITYLIST,0),Q$3),INDEX(CAPACITY,MATCH($C55,CAPACITYLIST,0),Q$3))</f>
        <v>H200x100x5.5x8</v>
      </c>
      <c r="R55" s="43">
        <f t="shared" ca="1" si="98"/>
        <v>626.745</v>
      </c>
      <c r="S55" s="43">
        <f t="shared" ca="1" si="98"/>
        <v>143.44508670520233</v>
      </c>
      <c r="T55" s="43">
        <f t="shared" ca="1" si="98"/>
        <v>217.34104046242774</v>
      </c>
      <c r="U55" s="43">
        <f t="shared" ca="1" si="98"/>
        <v>9.4</v>
      </c>
      <c r="V55" s="43">
        <f t="shared" ca="1" si="98"/>
        <v>47.035719999999998</v>
      </c>
      <c r="X55" s="44">
        <f ca="1">IF(ABS(G55)&gt;$X$4*$R55,ABS(G55),"-")</f>
        <v>34.884</v>
      </c>
      <c r="Y55" s="44" t="str">
        <f ca="1">IF(ABS(H55)&gt;$Y$4*S55,ABS(H55),"-")</f>
        <v>-</v>
      </c>
      <c r="Z55" s="44" t="str">
        <f ca="1">IF(ABS(I55)&gt;$Z$4*T55,ABS(I55),"-")</f>
        <v>-</v>
      </c>
      <c r="AA55" s="44" t="str">
        <f ca="1">IF(ABS(K55)&gt;$AA$4*U55,ABS(K55),"-")</f>
        <v>-</v>
      </c>
      <c r="AB55" s="44" t="str">
        <f ca="1">IF(ABS(L55)&gt;$AB$4*V55,ABS(L55),"-")</f>
        <v>-</v>
      </c>
      <c r="AD55" s="1">
        <f ca="1">IF(COUNT($X55:$AB55)&gt;0,IF(G55&gt;0,CEILING(G55,5),FLOOR(G55,5)),"")</f>
        <v>-35</v>
      </c>
      <c r="AE55" s="1">
        <f ca="1">IF(COUNT($X55:$AB55)&gt;0,IF(H55&gt;0,CEILING(H55,5),FLOOR(H55,5)),"")</f>
        <v>0</v>
      </c>
      <c r="AF55" s="1">
        <f ca="1">IF(COUNT($X55:$AB55)&gt;0,IF(I55&gt;0,CEILING(I55,5),FLOOR(I55,5)),"")</f>
        <v>-5</v>
      </c>
      <c r="AG55" s="1">
        <f ca="1">IF(COUNT($X55:$AB55)&gt;0,IF(K55&gt;0,CEILING(K55,5),FLOOR(K55,5)),"")</f>
        <v>0</v>
      </c>
      <c r="AH55" s="1">
        <f ca="1">IF(COUNT($X55:$AB55)&gt;0,IF(L55&gt;0,CEILING(L55,5),FLOOR(L55,5)),"")</f>
        <v>0</v>
      </c>
      <c r="AJ55" s="76">
        <f t="shared" si="1"/>
        <v>31</v>
      </c>
      <c r="AK55" s="76">
        <f t="shared" si="2"/>
        <v>27</v>
      </c>
    </row>
    <row r="56" spans="1:37" ht="15" customHeight="1" x14ac:dyDescent="0.25">
      <c r="A56" s="1">
        <f t="shared" ref="A56:B56" si="99">D53</f>
        <v>31</v>
      </c>
      <c r="B56" s="1">
        <f t="shared" si="99"/>
        <v>27</v>
      </c>
      <c r="D56" s="76"/>
      <c r="E56" s="76"/>
      <c r="F56" s="76"/>
      <c r="G56" s="76" t="s">
        <v>115</v>
      </c>
      <c r="H56" s="76" t="s">
        <v>9</v>
      </c>
      <c r="I56" s="76" t="s">
        <v>112</v>
      </c>
      <c r="J56" s="76" t="s">
        <v>118</v>
      </c>
      <c r="K56" s="76" t="s">
        <v>9</v>
      </c>
      <c r="L56" s="76" t="s">
        <v>9</v>
      </c>
      <c r="M56" s="72"/>
      <c r="AJ56" s="76">
        <f t="shared" si="1"/>
        <v>31</v>
      </c>
      <c r="AK56" s="76">
        <f t="shared" si="2"/>
        <v>27</v>
      </c>
    </row>
    <row r="57" spans="1:37" x14ac:dyDescent="0.25">
      <c r="A57" s="1">
        <f t="shared" ref="A57" si="100">D57</f>
        <v>31</v>
      </c>
      <c r="B57" s="1">
        <f t="shared" ref="B57" si="101">E57</f>
        <v>70</v>
      </c>
      <c r="C57" s="1" t="str">
        <f>INDEX(BEAMPROP,MATCH(D57,BLIST,0),2)</f>
        <v>H200X100X5.5X8</v>
      </c>
      <c r="D57" s="76">
        <v>31</v>
      </c>
      <c r="E57" s="76">
        <v>70</v>
      </c>
      <c r="F57" s="76" t="s">
        <v>8</v>
      </c>
      <c r="G57" s="76">
        <v>25.489000000000001</v>
      </c>
      <c r="H57" s="76">
        <v>1.903</v>
      </c>
      <c r="I57" s="76">
        <v>1.0369999999999999</v>
      </c>
      <c r="J57" s="76">
        <v>1E-3</v>
      </c>
      <c r="K57" s="76">
        <v>0.67300000000000004</v>
      </c>
      <c r="L57" s="76">
        <v>0</v>
      </c>
      <c r="M57" s="72"/>
      <c r="Q57" s="1" t="str">
        <f t="shared" ref="Q57:V57" ca="1" si="102">IF($F57=" -ve",INDEX(CAPACITY,MATCH(OFFSET($C57,-2,0),CAPACITYLIST,0),Q$3),INDEX(CAPACITY,MATCH($C57,CAPACITYLIST,0),Q$3))</f>
        <v>H200x100x5.5x8</v>
      </c>
      <c r="R57" s="43">
        <f t="shared" ca="1" si="102"/>
        <v>626.745</v>
      </c>
      <c r="S57" s="43">
        <f t="shared" ca="1" si="102"/>
        <v>143.44508670520233</v>
      </c>
      <c r="T57" s="43">
        <f t="shared" ca="1" si="102"/>
        <v>217.34104046242774</v>
      </c>
      <c r="U57" s="43">
        <f t="shared" ca="1" si="102"/>
        <v>9.4</v>
      </c>
      <c r="V57" s="43">
        <f t="shared" ca="1" si="102"/>
        <v>47.035719999999998</v>
      </c>
      <c r="X57" s="44">
        <f ca="1">IF(ABS(G57)&gt;$X$4*$R57,ABS(G57),"-")</f>
        <v>25.489000000000001</v>
      </c>
      <c r="Y57" s="44" t="str">
        <f ca="1">IF(ABS(H57)&gt;$Y$4*S57,ABS(H57),"-")</f>
        <v>-</v>
      </c>
      <c r="Z57" s="44" t="str">
        <f ca="1">IF(ABS(I57)&gt;$Z$4*T57,ABS(I57),"-")</f>
        <v>-</v>
      </c>
      <c r="AA57" s="44" t="str">
        <f ca="1">IF(ABS(K57)&gt;$AA$4*U57,ABS(K57),"-")</f>
        <v>-</v>
      </c>
      <c r="AB57" s="44" t="str">
        <f ca="1">IF(ABS(L57)&gt;$AB$4*V57,ABS(L57),"-")</f>
        <v>-</v>
      </c>
      <c r="AD57" s="1">
        <f ca="1">IF(COUNT($X57:$AB57)&gt;0,IF(G57&gt;0,CEILING(G57,5),FLOOR(G57,5)),"")</f>
        <v>30</v>
      </c>
      <c r="AE57" s="1">
        <f ca="1">IF(COUNT($X57:$AB57)&gt;0,IF(H57&gt;0,CEILING(H57,5),FLOOR(H57,5)),"")</f>
        <v>5</v>
      </c>
      <c r="AF57" s="1">
        <f ca="1">IF(COUNT($X57:$AB57)&gt;0,IF(I57&gt;0,CEILING(I57,5),FLOOR(I57,5)),"")</f>
        <v>5</v>
      </c>
      <c r="AG57" s="1">
        <f ca="1">IF(COUNT($X57:$AB57)&gt;0,IF(K57&gt;0,CEILING(K57,5),FLOOR(K57,5)),"")</f>
        <v>5</v>
      </c>
      <c r="AH57" s="1">
        <f ca="1">IF(COUNT($X57:$AB57)&gt;0,IF(L57&gt;0,CEILING(L57,5),FLOOR(L57,5)),"")</f>
        <v>0</v>
      </c>
      <c r="AI57" s="1" t="s">
        <v>568</v>
      </c>
      <c r="AJ57" s="76">
        <f t="shared" si="1"/>
        <v>31</v>
      </c>
      <c r="AK57" s="76">
        <f t="shared" si="2"/>
        <v>70</v>
      </c>
    </row>
    <row r="58" spans="1:37" ht="15" customHeight="1" x14ac:dyDescent="0.25">
      <c r="A58" s="1">
        <f t="shared" ref="A58" si="103">D57</f>
        <v>31</v>
      </c>
      <c r="B58" s="1">
        <f t="shared" ref="B58" si="104">E57</f>
        <v>70</v>
      </c>
      <c r="D58" s="76"/>
      <c r="E58" s="76"/>
      <c r="F58" s="76"/>
      <c r="G58" s="76" t="s">
        <v>116</v>
      </c>
      <c r="H58" s="76" t="s">
        <v>103</v>
      </c>
      <c r="I58" s="76" t="s">
        <v>117</v>
      </c>
      <c r="J58" s="76" t="s">
        <v>104</v>
      </c>
      <c r="K58" s="76" t="s">
        <v>117</v>
      </c>
      <c r="L58" s="76" t="s">
        <v>9</v>
      </c>
      <c r="M58" s="72"/>
      <c r="AJ58" s="76">
        <f t="shared" si="1"/>
        <v>31</v>
      </c>
      <c r="AK58" s="76">
        <f t="shared" si="2"/>
        <v>70</v>
      </c>
    </row>
    <row r="59" spans="1:37" x14ac:dyDescent="0.25">
      <c r="A59" s="1">
        <f t="shared" ref="A59:B59" si="105">D57</f>
        <v>31</v>
      </c>
      <c r="B59" s="1">
        <f t="shared" si="105"/>
        <v>70</v>
      </c>
      <c r="D59" s="76"/>
      <c r="E59" s="76"/>
      <c r="F59" s="76" t="s">
        <v>10</v>
      </c>
      <c r="G59" s="76">
        <v>-34.884</v>
      </c>
      <c r="H59" s="76">
        <v>0</v>
      </c>
      <c r="I59" s="76">
        <v>-1.1839999999999999</v>
      </c>
      <c r="J59" s="76">
        <v>-1E-3</v>
      </c>
      <c r="K59" s="76">
        <v>-0.91200000000000003</v>
      </c>
      <c r="L59" s="76">
        <v>-1.306</v>
      </c>
      <c r="M59" s="72"/>
      <c r="Q59" s="1" t="str">
        <f t="shared" ref="Q59:V59" ca="1" si="106">IF($F59=" -ve",INDEX(CAPACITY,MATCH(OFFSET($C59,-2,0),CAPACITYLIST,0),Q$3),INDEX(CAPACITY,MATCH($C59,CAPACITYLIST,0),Q$3))</f>
        <v>H200x100x5.5x8</v>
      </c>
      <c r="R59" s="43">
        <f t="shared" ca="1" si="106"/>
        <v>626.745</v>
      </c>
      <c r="S59" s="43">
        <f t="shared" ca="1" si="106"/>
        <v>143.44508670520233</v>
      </c>
      <c r="T59" s="43">
        <f t="shared" ca="1" si="106"/>
        <v>217.34104046242774</v>
      </c>
      <c r="U59" s="43">
        <f t="shared" ca="1" si="106"/>
        <v>9.4</v>
      </c>
      <c r="V59" s="43">
        <f t="shared" ca="1" si="106"/>
        <v>47.035719999999998</v>
      </c>
      <c r="X59" s="44">
        <f ca="1">IF(ABS(G59)&gt;$X$4*$R59,ABS(G59),"-")</f>
        <v>34.884</v>
      </c>
      <c r="Y59" s="44" t="str">
        <f ca="1">IF(ABS(H59)&gt;$Y$4*S59,ABS(H59),"-")</f>
        <v>-</v>
      </c>
      <c r="Z59" s="44" t="str">
        <f ca="1">IF(ABS(I59)&gt;$Z$4*T59,ABS(I59),"-")</f>
        <v>-</v>
      </c>
      <c r="AA59" s="44" t="str">
        <f ca="1">IF(ABS(K59)&gt;$AA$4*U59,ABS(K59),"-")</f>
        <v>-</v>
      </c>
      <c r="AB59" s="44" t="str">
        <f ca="1">IF(ABS(L59)&gt;$AB$4*V59,ABS(L59),"-")</f>
        <v>-</v>
      </c>
      <c r="AD59" s="1">
        <f ca="1">IF(COUNT($X59:$AB59)&gt;0,IF(G59&gt;0,CEILING(G59,5),FLOOR(G59,5)),"")</f>
        <v>-35</v>
      </c>
      <c r="AE59" s="1">
        <f ca="1">IF(COUNT($X59:$AB59)&gt;0,IF(H59&gt;0,CEILING(H59,5),FLOOR(H59,5)),"")</f>
        <v>0</v>
      </c>
      <c r="AF59" s="1">
        <f ca="1">IF(COUNT($X59:$AB59)&gt;0,IF(I59&gt;0,CEILING(I59,5),FLOOR(I59,5)),"")</f>
        <v>-5</v>
      </c>
      <c r="AG59" s="1">
        <f ca="1">IF(COUNT($X59:$AB59)&gt;0,IF(K59&gt;0,CEILING(K59,5),FLOOR(K59,5)),"")</f>
        <v>-5</v>
      </c>
      <c r="AH59" s="1">
        <f ca="1">IF(COUNT($X59:$AB59)&gt;0,IF(L59&gt;0,CEILING(L59,5),FLOOR(L59,5)),"")</f>
        <v>-5</v>
      </c>
      <c r="AI59" s="1" t="s">
        <v>568</v>
      </c>
      <c r="AJ59" s="76">
        <f t="shared" si="1"/>
        <v>31</v>
      </c>
      <c r="AK59" s="76">
        <f t="shared" si="2"/>
        <v>70</v>
      </c>
    </row>
    <row r="60" spans="1:37" ht="15" customHeight="1" x14ac:dyDescent="0.25">
      <c r="A60" s="1">
        <f t="shared" ref="A60:B60" si="107">D57</f>
        <v>31</v>
      </c>
      <c r="B60" s="1">
        <f t="shared" si="107"/>
        <v>70</v>
      </c>
      <c r="D60" s="76"/>
      <c r="E60" s="76"/>
      <c r="F60" s="76"/>
      <c r="G60" s="76" t="s">
        <v>115</v>
      </c>
      <c r="H60" s="76" t="s">
        <v>9</v>
      </c>
      <c r="I60" s="76" t="s">
        <v>112</v>
      </c>
      <c r="J60" s="76" t="s">
        <v>118</v>
      </c>
      <c r="K60" s="76" t="s">
        <v>112</v>
      </c>
      <c r="L60" s="76" t="s">
        <v>103</v>
      </c>
      <c r="M60" s="72"/>
      <c r="AJ60" s="76">
        <f t="shared" si="1"/>
        <v>31</v>
      </c>
      <c r="AK60" s="76">
        <f t="shared" si="2"/>
        <v>70</v>
      </c>
    </row>
    <row r="61" spans="1:37" ht="15" customHeight="1" x14ac:dyDescent="0.25">
      <c r="A61" s="1">
        <f t="shared" ref="A61" si="108">D61</f>
        <v>34</v>
      </c>
      <c r="B61" s="1">
        <f t="shared" ref="B61" si="109">E61</f>
        <v>20</v>
      </c>
      <c r="C61" s="1" t="str">
        <f>INDEX(BEAMPROP,MATCH(D61,BLIST,0),2)</f>
        <v>H200X100X5.5X8</v>
      </c>
      <c r="D61" s="76">
        <v>34</v>
      </c>
      <c r="E61" s="76">
        <v>20</v>
      </c>
      <c r="F61" s="76" t="s">
        <v>8</v>
      </c>
      <c r="G61" s="76">
        <v>3.6269999999999998</v>
      </c>
      <c r="H61" s="76">
        <v>4.0049999999999999</v>
      </c>
      <c r="I61" s="76">
        <v>1.1100000000000001</v>
      </c>
      <c r="J61" s="76">
        <v>0</v>
      </c>
      <c r="K61" s="76">
        <v>0</v>
      </c>
      <c r="L61" s="76">
        <v>0</v>
      </c>
      <c r="M61" s="72"/>
      <c r="Q61" s="1" t="str">
        <f t="shared" ref="Q61:V61" ca="1" si="110">IF($F61=" -ve",INDEX(CAPACITY,MATCH(OFFSET($C61,-2,0),CAPACITYLIST,0),Q$3),INDEX(CAPACITY,MATCH($C61,CAPACITYLIST,0),Q$3))</f>
        <v>H200x100x5.5x8</v>
      </c>
      <c r="R61" s="43">
        <f t="shared" ca="1" si="110"/>
        <v>626.745</v>
      </c>
      <c r="S61" s="43">
        <f t="shared" ca="1" si="110"/>
        <v>143.44508670520233</v>
      </c>
      <c r="T61" s="43">
        <f t="shared" ca="1" si="110"/>
        <v>217.34104046242774</v>
      </c>
      <c r="U61" s="43">
        <f t="shared" ca="1" si="110"/>
        <v>9.4</v>
      </c>
      <c r="V61" s="43">
        <f t="shared" ca="1" si="110"/>
        <v>47.035719999999998</v>
      </c>
      <c r="X61" s="44" t="str">
        <f ca="1">IF(ABS(G61)&gt;$X$4*$R61,ABS(G61),"-")</f>
        <v>-</v>
      </c>
      <c r="Y61" s="44" t="str">
        <f ca="1">IF(ABS(H61)&gt;$Y$4*S61,ABS(H61),"-")</f>
        <v>-</v>
      </c>
      <c r="Z61" s="44" t="str">
        <f ca="1">IF(ABS(I61)&gt;$Z$4*T61,ABS(I61),"-")</f>
        <v>-</v>
      </c>
      <c r="AA61" s="44" t="str">
        <f ca="1">IF(ABS(K61)&gt;$AA$4*U61,ABS(K61),"-")</f>
        <v>-</v>
      </c>
      <c r="AB61" s="44" t="str">
        <f ca="1">IF(ABS(L61)&gt;$AB$4*V61,ABS(L61),"-")</f>
        <v>-</v>
      </c>
      <c r="AD61" s="1" t="str">
        <f ca="1">IF(COUNT($X61:$AB61)&gt;0,IF(G61&gt;0,CEILING(G61,5),FLOOR(G61,5)),"")</f>
        <v/>
      </c>
      <c r="AE61" s="1" t="str">
        <f ca="1">IF(COUNT($X61:$AB61)&gt;0,IF(H61&gt;0,CEILING(H61,5),FLOOR(H61,5)),"")</f>
        <v/>
      </c>
      <c r="AF61" s="1" t="str">
        <f ca="1">IF(COUNT($X61:$AB61)&gt;0,IF(I61&gt;0,CEILING(I61,5),FLOOR(I61,5)),"")</f>
        <v/>
      </c>
      <c r="AG61" s="1" t="str">
        <f ca="1">IF(COUNT($X61:$AB61)&gt;0,IF(K61&gt;0,CEILING(K61,5),FLOOR(K61,5)),"")</f>
        <v/>
      </c>
      <c r="AH61" s="1" t="str">
        <f ca="1">IF(COUNT($X61:$AB61)&gt;0,IF(L61&gt;0,CEILING(L61,5),FLOOR(L61,5)),"")</f>
        <v/>
      </c>
      <c r="AJ61" s="76">
        <f t="shared" si="1"/>
        <v>34</v>
      </c>
      <c r="AK61" s="76">
        <f t="shared" si="2"/>
        <v>20</v>
      </c>
    </row>
    <row r="62" spans="1:37" ht="15" customHeight="1" x14ac:dyDescent="0.25">
      <c r="A62" s="1">
        <f t="shared" ref="A62" si="111">D61</f>
        <v>34</v>
      </c>
      <c r="B62" s="1">
        <f t="shared" ref="B62" si="112">E61</f>
        <v>20</v>
      </c>
      <c r="D62" s="76"/>
      <c r="E62" s="76"/>
      <c r="F62" s="76"/>
      <c r="G62" s="76" t="s">
        <v>107</v>
      </c>
      <c r="H62" s="76" t="s">
        <v>104</v>
      </c>
      <c r="I62" s="76" t="s">
        <v>120</v>
      </c>
      <c r="J62" s="76" t="s">
        <v>9</v>
      </c>
      <c r="K62" s="76" t="s">
        <v>9</v>
      </c>
      <c r="L62" s="76" t="s">
        <v>9</v>
      </c>
      <c r="M62" s="72"/>
      <c r="AJ62" s="76">
        <f t="shared" si="1"/>
        <v>34</v>
      </c>
      <c r="AK62" s="76">
        <f t="shared" si="2"/>
        <v>20</v>
      </c>
    </row>
    <row r="63" spans="1:37" ht="15" customHeight="1" x14ac:dyDescent="0.25">
      <c r="A63" s="1">
        <f t="shared" ref="A63:B63" si="113">D61</f>
        <v>34</v>
      </c>
      <c r="B63" s="1">
        <f t="shared" si="113"/>
        <v>20</v>
      </c>
      <c r="D63" s="76"/>
      <c r="E63" s="76"/>
      <c r="F63" s="76" t="s">
        <v>10</v>
      </c>
      <c r="G63" s="76">
        <v>-3.6840000000000002</v>
      </c>
      <c r="H63" s="76">
        <v>0</v>
      </c>
      <c r="I63" s="76">
        <v>-1.4379999999999999</v>
      </c>
      <c r="J63" s="76">
        <v>-0.78500000000000003</v>
      </c>
      <c r="K63" s="76">
        <v>0</v>
      </c>
      <c r="L63" s="76">
        <v>0</v>
      </c>
      <c r="M63" s="72"/>
      <c r="Q63" s="1" t="str">
        <f t="shared" ref="Q63:V63" ca="1" si="114">IF($F63=" -ve",INDEX(CAPACITY,MATCH(OFFSET($C63,-2,0),CAPACITYLIST,0),Q$3),INDEX(CAPACITY,MATCH($C63,CAPACITYLIST,0),Q$3))</f>
        <v>H200x100x5.5x8</v>
      </c>
      <c r="R63" s="43">
        <f t="shared" ca="1" si="114"/>
        <v>626.745</v>
      </c>
      <c r="S63" s="43">
        <f t="shared" ca="1" si="114"/>
        <v>143.44508670520233</v>
      </c>
      <c r="T63" s="43">
        <f t="shared" ca="1" si="114"/>
        <v>217.34104046242774</v>
      </c>
      <c r="U63" s="43">
        <f t="shared" ca="1" si="114"/>
        <v>9.4</v>
      </c>
      <c r="V63" s="43">
        <f t="shared" ca="1" si="114"/>
        <v>47.035719999999998</v>
      </c>
      <c r="X63" s="44" t="str">
        <f ca="1">IF(ABS(G63)&gt;$X$4*$R63,ABS(G63),"-")</f>
        <v>-</v>
      </c>
      <c r="Y63" s="44" t="str">
        <f ca="1">IF(ABS(H63)&gt;$Y$4*S63,ABS(H63),"-")</f>
        <v>-</v>
      </c>
      <c r="Z63" s="44" t="str">
        <f ca="1">IF(ABS(I63)&gt;$Z$4*T63,ABS(I63),"-")</f>
        <v>-</v>
      </c>
      <c r="AA63" s="44" t="str">
        <f ca="1">IF(ABS(K63)&gt;$AA$4*U63,ABS(K63),"-")</f>
        <v>-</v>
      </c>
      <c r="AB63" s="44" t="str">
        <f ca="1">IF(ABS(L63)&gt;$AB$4*V63,ABS(L63),"-")</f>
        <v>-</v>
      </c>
      <c r="AD63" s="1" t="str">
        <f ca="1">IF(COUNT($X63:$AB63)&gt;0,IF(G63&gt;0,CEILING(G63,5),FLOOR(G63,5)),"")</f>
        <v/>
      </c>
      <c r="AE63" s="1" t="str">
        <f ca="1">IF(COUNT($X63:$AB63)&gt;0,IF(H63&gt;0,CEILING(H63,5),FLOOR(H63,5)),"")</f>
        <v/>
      </c>
      <c r="AF63" s="1" t="str">
        <f ca="1">IF(COUNT($X63:$AB63)&gt;0,IF(I63&gt;0,CEILING(I63,5),FLOOR(I63,5)),"")</f>
        <v/>
      </c>
      <c r="AG63" s="1" t="str">
        <f ca="1">IF(COUNT($X63:$AB63)&gt;0,IF(K63&gt;0,CEILING(K63,5),FLOOR(K63,5)),"")</f>
        <v/>
      </c>
      <c r="AH63" s="1" t="str">
        <f ca="1">IF(COUNT($X63:$AB63)&gt;0,IF(L63&gt;0,CEILING(L63,5),FLOOR(L63,5)),"")</f>
        <v/>
      </c>
      <c r="AJ63" s="76">
        <f t="shared" si="1"/>
        <v>34</v>
      </c>
      <c r="AK63" s="76">
        <f t="shared" si="2"/>
        <v>20</v>
      </c>
    </row>
    <row r="64" spans="1:37" ht="15" customHeight="1" x14ac:dyDescent="0.25">
      <c r="A64" s="1">
        <f t="shared" ref="A64:B64" si="115">D61</f>
        <v>34</v>
      </c>
      <c r="B64" s="1">
        <f t="shared" si="115"/>
        <v>20</v>
      </c>
      <c r="D64" s="76"/>
      <c r="E64" s="76"/>
      <c r="F64" s="76"/>
      <c r="G64" s="76" t="s">
        <v>119</v>
      </c>
      <c r="H64" s="76" t="s">
        <v>9</v>
      </c>
      <c r="I64" s="76" t="s">
        <v>112</v>
      </c>
      <c r="J64" s="76" t="s">
        <v>112</v>
      </c>
      <c r="K64" s="76" t="s">
        <v>9</v>
      </c>
      <c r="L64" s="76" t="s">
        <v>9</v>
      </c>
      <c r="M64" s="72"/>
      <c r="AJ64" s="76">
        <f t="shared" si="1"/>
        <v>34</v>
      </c>
      <c r="AK64" s="76">
        <f t="shared" si="2"/>
        <v>20</v>
      </c>
    </row>
    <row r="65" spans="1:37" x14ac:dyDescent="0.25">
      <c r="A65" s="1">
        <f t="shared" ref="A65" si="116">D65</f>
        <v>34</v>
      </c>
      <c r="B65" s="1">
        <f t="shared" ref="B65" si="117">E65</f>
        <v>120</v>
      </c>
      <c r="C65" s="1" t="str">
        <f>INDEX(BEAMPROP,MATCH(D65,BLIST,0),2)</f>
        <v>H200X100X5.5X8</v>
      </c>
      <c r="D65" s="76">
        <v>34</v>
      </c>
      <c r="E65" s="76">
        <v>120</v>
      </c>
      <c r="F65" s="76" t="s">
        <v>8</v>
      </c>
      <c r="G65" s="76">
        <v>3.6269999999999998</v>
      </c>
      <c r="H65" s="76">
        <v>3.54</v>
      </c>
      <c r="I65" s="76">
        <v>0.38600000000000001</v>
      </c>
      <c r="J65" s="76">
        <v>0</v>
      </c>
      <c r="K65" s="76">
        <v>0.89800000000000002</v>
      </c>
      <c r="L65" s="76">
        <v>0</v>
      </c>
      <c r="M65" s="72"/>
      <c r="Q65" s="1" t="str">
        <f t="shared" ref="Q65:V65" ca="1" si="118">IF($F65=" -ve",INDEX(CAPACITY,MATCH(OFFSET($C65,-2,0),CAPACITYLIST,0),Q$3),INDEX(CAPACITY,MATCH($C65,CAPACITYLIST,0),Q$3))</f>
        <v>H200x100x5.5x8</v>
      </c>
      <c r="R65" s="43">
        <f t="shared" ca="1" si="118"/>
        <v>626.745</v>
      </c>
      <c r="S65" s="43">
        <f t="shared" ca="1" si="118"/>
        <v>143.44508670520233</v>
      </c>
      <c r="T65" s="43">
        <f t="shared" ca="1" si="118"/>
        <v>217.34104046242774</v>
      </c>
      <c r="U65" s="43">
        <f t="shared" ca="1" si="118"/>
        <v>9.4</v>
      </c>
      <c r="V65" s="43">
        <f t="shared" ca="1" si="118"/>
        <v>47.035719999999998</v>
      </c>
      <c r="X65" s="44" t="str">
        <f ca="1">IF(ABS(G65)&gt;$X$4*$R65,ABS(G65),"-")</f>
        <v>-</v>
      </c>
      <c r="Y65" s="44" t="str">
        <f ca="1">IF(ABS(H65)&gt;$Y$4*S65,ABS(H65),"-")</f>
        <v>-</v>
      </c>
      <c r="Z65" s="44" t="str">
        <f ca="1">IF(ABS(I65)&gt;$Z$4*T65,ABS(I65),"-")</f>
        <v>-</v>
      </c>
      <c r="AA65" s="44" t="str">
        <f ca="1">IF(ABS(K65)&gt;$AA$4*U65,ABS(K65),"-")</f>
        <v>-</v>
      </c>
      <c r="AB65" s="44" t="str">
        <f ca="1">IF(ABS(L65)&gt;$AB$4*V65,ABS(L65),"-")</f>
        <v>-</v>
      </c>
      <c r="AD65" s="1" t="str">
        <f ca="1">IF(COUNT($X65:$AB65)&gt;0,IF(G65&gt;0,CEILING(G65,5),FLOOR(G65,5)),"")</f>
        <v/>
      </c>
      <c r="AE65" s="1" t="str">
        <f ca="1">IF(COUNT($X65:$AB65)&gt;0,IF(H65&gt;0,CEILING(H65,5),FLOOR(H65,5)),"")</f>
        <v/>
      </c>
      <c r="AF65" s="1" t="str">
        <f ca="1">IF(COUNT($X65:$AB65)&gt;0,IF(I65&gt;0,CEILING(I65,5),FLOOR(I65,5)),"")</f>
        <v/>
      </c>
      <c r="AG65" s="1" t="str">
        <f ca="1">IF(COUNT($X65:$AB65)&gt;0,IF(K65&gt;0,CEILING(K65,5),FLOOR(K65,5)),"")</f>
        <v/>
      </c>
      <c r="AH65" s="1" t="str">
        <f ca="1">IF(COUNT($X65:$AB65)&gt;0,IF(L65&gt;0,CEILING(L65,5),FLOOR(L65,5)),"")</f>
        <v/>
      </c>
      <c r="AJ65" s="76">
        <f t="shared" si="1"/>
        <v>34</v>
      </c>
      <c r="AK65" s="76">
        <f t="shared" si="2"/>
        <v>120</v>
      </c>
    </row>
    <row r="66" spans="1:37" ht="15" customHeight="1" x14ac:dyDescent="0.25">
      <c r="A66" s="1">
        <f t="shared" ref="A66" si="119">D65</f>
        <v>34</v>
      </c>
      <c r="B66" s="1">
        <f t="shared" ref="B66" si="120">E65</f>
        <v>120</v>
      </c>
      <c r="D66" s="76"/>
      <c r="E66" s="76"/>
      <c r="F66" s="76"/>
      <c r="G66" s="76" t="s">
        <v>107</v>
      </c>
      <c r="H66" s="76" t="s">
        <v>104</v>
      </c>
      <c r="I66" s="76" t="s">
        <v>558</v>
      </c>
      <c r="J66" s="76" t="s">
        <v>9</v>
      </c>
      <c r="K66" s="76" t="s">
        <v>120</v>
      </c>
      <c r="L66" s="76" t="s">
        <v>9</v>
      </c>
      <c r="M66" s="72"/>
      <c r="AJ66" s="76">
        <f t="shared" si="1"/>
        <v>34</v>
      </c>
      <c r="AK66" s="76">
        <f t="shared" si="2"/>
        <v>120</v>
      </c>
    </row>
    <row r="67" spans="1:37" x14ac:dyDescent="0.25">
      <c r="A67" s="1">
        <f t="shared" ref="A67:B67" si="121">D65</f>
        <v>34</v>
      </c>
      <c r="B67" s="1">
        <f t="shared" si="121"/>
        <v>120</v>
      </c>
      <c r="D67" s="76"/>
      <c r="E67" s="76"/>
      <c r="F67" s="76" t="s">
        <v>10</v>
      </c>
      <c r="G67" s="76">
        <v>-3.6840000000000002</v>
      </c>
      <c r="H67" s="76">
        <v>0</v>
      </c>
      <c r="I67" s="76">
        <v>-0.47299999999999998</v>
      </c>
      <c r="J67" s="76">
        <v>-0.78500000000000003</v>
      </c>
      <c r="K67" s="76">
        <v>-1.3660000000000001</v>
      </c>
      <c r="L67" s="76">
        <v>-5.3949999999999996</v>
      </c>
      <c r="M67" s="72"/>
      <c r="Q67" s="1" t="str">
        <f t="shared" ref="Q67:V67" ca="1" si="122">IF($F67=" -ve",INDEX(CAPACITY,MATCH(OFFSET($C67,-2,0),CAPACITYLIST,0),Q$3),INDEX(CAPACITY,MATCH($C67,CAPACITYLIST,0),Q$3))</f>
        <v>H200x100x5.5x8</v>
      </c>
      <c r="R67" s="43">
        <f t="shared" ca="1" si="122"/>
        <v>626.745</v>
      </c>
      <c r="S67" s="43">
        <f t="shared" ca="1" si="122"/>
        <v>143.44508670520233</v>
      </c>
      <c r="T67" s="43">
        <f t="shared" ca="1" si="122"/>
        <v>217.34104046242774</v>
      </c>
      <c r="U67" s="43">
        <f t="shared" ca="1" si="122"/>
        <v>9.4</v>
      </c>
      <c r="V67" s="43">
        <f t="shared" ca="1" si="122"/>
        <v>47.035719999999998</v>
      </c>
      <c r="X67" s="44" t="str">
        <f ca="1">IF(ABS(G67)&gt;$X$4*$R67,ABS(G67),"-")</f>
        <v>-</v>
      </c>
      <c r="Y67" s="44" t="str">
        <f ca="1">IF(ABS(H67)&gt;$Y$4*S67,ABS(H67),"-")</f>
        <v>-</v>
      </c>
      <c r="Z67" s="44" t="str">
        <f ca="1">IF(ABS(I67)&gt;$Z$4*T67,ABS(I67),"-")</f>
        <v>-</v>
      </c>
      <c r="AA67" s="44">
        <f ca="1">IF(ABS(K67)&gt;$AA$4*U67,ABS(K67),"-")</f>
        <v>1.3660000000000001</v>
      </c>
      <c r="AB67" s="44" t="str">
        <f ca="1">IF(ABS(L67)&gt;$AB$4*V67,ABS(L67),"-")</f>
        <v>-</v>
      </c>
      <c r="AD67" s="1">
        <f ca="1">IF(COUNT($X67:$AB67)&gt;0,IF(G67&gt;0,CEILING(G67,5),FLOOR(G67,5)),"")</f>
        <v>-5</v>
      </c>
      <c r="AE67" s="1">
        <f ca="1">IF(COUNT($X67:$AB67)&gt;0,IF(H67&gt;0,CEILING(H67,5),FLOOR(H67,5)),"")</f>
        <v>0</v>
      </c>
      <c r="AF67" s="1">
        <f ca="1">IF(COUNT($X67:$AB67)&gt;0,IF(I67&gt;0,CEILING(I67,5),FLOOR(I67,5)),"")</f>
        <v>-5</v>
      </c>
      <c r="AG67" s="1">
        <f ca="1">IF(COUNT($X67:$AB67)&gt;0,IF(K67&gt;0,CEILING(K67,5),FLOOR(K67,5)),"")</f>
        <v>-5</v>
      </c>
      <c r="AH67" s="1">
        <f ca="1">IF(COUNT($X67:$AB67)&gt;0,IF(L67&gt;0,CEILING(L67,5),FLOOR(L67,5)),"")</f>
        <v>-10</v>
      </c>
      <c r="AI67" s="76" t="s">
        <v>568</v>
      </c>
      <c r="AJ67" s="76">
        <f t="shared" si="1"/>
        <v>34</v>
      </c>
      <c r="AK67" s="76">
        <f t="shared" si="2"/>
        <v>120</v>
      </c>
    </row>
    <row r="68" spans="1:37" ht="15" customHeight="1" x14ac:dyDescent="0.25">
      <c r="A68" s="1">
        <f t="shared" ref="A68:B68" si="123">D65</f>
        <v>34</v>
      </c>
      <c r="B68" s="1">
        <f t="shared" si="123"/>
        <v>120</v>
      </c>
      <c r="D68" s="76"/>
      <c r="E68" s="76"/>
      <c r="F68" s="76"/>
      <c r="G68" s="76" t="s">
        <v>119</v>
      </c>
      <c r="H68" s="76" t="s">
        <v>9</v>
      </c>
      <c r="I68" s="76" t="s">
        <v>112</v>
      </c>
      <c r="J68" s="76" t="s">
        <v>112</v>
      </c>
      <c r="K68" s="76" t="s">
        <v>112</v>
      </c>
      <c r="L68" s="76" t="s">
        <v>104</v>
      </c>
      <c r="M68" s="72"/>
      <c r="AJ68" s="76">
        <f t="shared" si="1"/>
        <v>34</v>
      </c>
      <c r="AK68" s="76">
        <f t="shared" si="2"/>
        <v>120</v>
      </c>
    </row>
    <row r="69" spans="1:37" x14ac:dyDescent="0.25">
      <c r="A69" s="1">
        <f t="shared" ref="A69" si="124">D69</f>
        <v>44</v>
      </c>
      <c r="B69" s="1">
        <f t="shared" ref="B69" si="125">E69</f>
        <v>36</v>
      </c>
      <c r="C69" s="1" t="str">
        <f>INDEX(BEAMPROP,MATCH(D69,BLIST,0),2)</f>
        <v>H250X125X6X9</v>
      </c>
      <c r="D69" s="76">
        <v>44</v>
      </c>
      <c r="E69" s="76">
        <v>36</v>
      </c>
      <c r="F69" s="76" t="s">
        <v>8</v>
      </c>
      <c r="G69" s="76">
        <v>23.824999999999999</v>
      </c>
      <c r="H69" s="76">
        <v>0</v>
      </c>
      <c r="I69" s="76">
        <v>0.51300000000000001</v>
      </c>
      <c r="J69" s="76">
        <v>3.0000000000000001E-3</v>
      </c>
      <c r="K69" s="76">
        <v>0.11600000000000001</v>
      </c>
      <c r="L69" s="76">
        <v>0</v>
      </c>
      <c r="M69" s="72"/>
      <c r="Q69" s="1" t="str">
        <f t="shared" ref="Q69:V69" ca="1" si="126">IF($F69=" -ve",INDEX(CAPACITY,MATCH(OFFSET($C69,-2,0),CAPACITYLIST,0),Q$3),INDEX(CAPACITY,MATCH($C69,CAPACITYLIST,0),Q$3))</f>
        <v>H250x125x6x9</v>
      </c>
      <c r="R69" s="43">
        <f t="shared" ca="1" si="126"/>
        <v>868.79499999999996</v>
      </c>
      <c r="S69" s="43">
        <f t="shared" ca="1" si="126"/>
        <v>196.42196531791907</v>
      </c>
      <c r="T69" s="43">
        <f t="shared" ca="1" si="126"/>
        <v>305.63583815028903</v>
      </c>
      <c r="U69" s="43">
        <f t="shared" ca="1" si="126"/>
        <v>16.5234375</v>
      </c>
      <c r="V69" s="43">
        <f t="shared" ca="1" si="126"/>
        <v>82.687335000000004</v>
      </c>
      <c r="X69" s="44" t="str">
        <f ca="1">IF(ABS(G69)&gt;$X$4*$R69,ABS(G69),"-")</f>
        <v>-</v>
      </c>
      <c r="Y69" s="44" t="str">
        <f ca="1">IF(ABS(H69)&gt;$Y$4*S69,ABS(H69),"-")</f>
        <v>-</v>
      </c>
      <c r="Z69" s="44" t="str">
        <f ca="1">IF(ABS(I69)&gt;$Z$4*T69,ABS(I69),"-")</f>
        <v>-</v>
      </c>
      <c r="AA69" s="44" t="str">
        <f ca="1">IF(ABS(K69)&gt;$AA$4*U69,ABS(K69),"-")</f>
        <v>-</v>
      </c>
      <c r="AB69" s="44" t="str">
        <f ca="1">IF(ABS(L69)&gt;$AB$4*V69,ABS(L69),"-")</f>
        <v>-</v>
      </c>
      <c r="AD69" s="1" t="str">
        <f ca="1">IF(COUNT($X69:$AB69)&gt;0,IF(G69&gt;0,CEILING(G69,5),FLOOR(G69,5)),"")</f>
        <v/>
      </c>
      <c r="AE69" s="1" t="str">
        <f ca="1">IF(COUNT($X69:$AB69)&gt;0,IF(H69&gt;0,CEILING(H69,5),FLOOR(H69,5)),"")</f>
        <v/>
      </c>
      <c r="AF69" s="1" t="str">
        <f ca="1">IF(COUNT($X69:$AB69)&gt;0,IF(I69&gt;0,CEILING(I69,5),FLOOR(I69,5)),"")</f>
        <v/>
      </c>
      <c r="AG69" s="1" t="str">
        <f ca="1">IF(COUNT($X69:$AB69)&gt;0,IF(K69&gt;0,CEILING(K69,5),FLOOR(K69,5)),"")</f>
        <v/>
      </c>
      <c r="AH69" s="1" t="str">
        <f ca="1">IF(COUNT($X69:$AB69)&gt;0,IF(L69&gt;0,CEILING(L69,5),FLOOR(L69,5)),"")</f>
        <v/>
      </c>
      <c r="AJ69" s="76">
        <f t="shared" si="1"/>
        <v>44</v>
      </c>
      <c r="AK69" s="76">
        <f t="shared" si="2"/>
        <v>36</v>
      </c>
    </row>
    <row r="70" spans="1:37" ht="15" customHeight="1" x14ac:dyDescent="0.25">
      <c r="A70" s="1">
        <f t="shared" ref="A70" si="127">D69</f>
        <v>44</v>
      </c>
      <c r="B70" s="1">
        <f t="shared" ref="B70" si="128">E69</f>
        <v>36</v>
      </c>
      <c r="D70" s="76"/>
      <c r="E70" s="76"/>
      <c r="F70" s="76"/>
      <c r="G70" s="76" t="s">
        <v>105</v>
      </c>
      <c r="H70" s="76" t="s">
        <v>9</v>
      </c>
      <c r="I70" s="76" t="s">
        <v>108</v>
      </c>
      <c r="J70" s="76" t="s">
        <v>118</v>
      </c>
      <c r="K70" s="76" t="s">
        <v>103</v>
      </c>
      <c r="L70" s="76" t="s">
        <v>9</v>
      </c>
      <c r="M70" s="72"/>
      <c r="AJ70" s="76">
        <f t="shared" ref="AJ70:AJ133" si="129">A70</f>
        <v>44</v>
      </c>
      <c r="AK70" s="76">
        <f t="shared" ref="AK70:AK133" si="130">B70</f>
        <v>36</v>
      </c>
    </row>
    <row r="71" spans="1:37" x14ac:dyDescent="0.25">
      <c r="A71" s="1">
        <f t="shared" ref="A71:B71" si="131">D69</f>
        <v>44</v>
      </c>
      <c r="B71" s="1">
        <f t="shared" si="131"/>
        <v>36</v>
      </c>
      <c r="D71" s="76"/>
      <c r="E71" s="76"/>
      <c r="F71" s="76" t="s">
        <v>10</v>
      </c>
      <c r="G71" s="76">
        <v>-6.9409999999999998</v>
      </c>
      <c r="H71" s="76">
        <v>-14.95</v>
      </c>
      <c r="I71" s="76">
        <v>-0.53900000000000003</v>
      </c>
      <c r="J71" s="76">
        <v>-1E-3</v>
      </c>
      <c r="K71" s="76">
        <v>-9.0999999999999998E-2</v>
      </c>
      <c r="L71" s="76">
        <v>-15.343999999999999</v>
      </c>
      <c r="M71" s="72"/>
      <c r="Q71" s="1" t="str">
        <f t="shared" ref="Q71:V71" ca="1" si="132">IF($F71=" -ve",INDEX(CAPACITY,MATCH(OFFSET($C71,-2,0),CAPACITYLIST,0),Q$3),INDEX(CAPACITY,MATCH($C71,CAPACITYLIST,0),Q$3))</f>
        <v>H250x125x6x9</v>
      </c>
      <c r="R71" s="43">
        <f t="shared" ca="1" si="132"/>
        <v>868.79499999999996</v>
      </c>
      <c r="S71" s="43">
        <f t="shared" ca="1" si="132"/>
        <v>196.42196531791907</v>
      </c>
      <c r="T71" s="43">
        <f t="shared" ca="1" si="132"/>
        <v>305.63583815028903</v>
      </c>
      <c r="U71" s="43">
        <f t="shared" ca="1" si="132"/>
        <v>16.5234375</v>
      </c>
      <c r="V71" s="43">
        <f t="shared" ca="1" si="132"/>
        <v>82.687335000000004</v>
      </c>
      <c r="X71" s="44" t="str">
        <f ca="1">IF(ABS(G71)&gt;$X$4*$R71,ABS(G71),"-")</f>
        <v>-</v>
      </c>
      <c r="Y71" s="44" t="str">
        <f ca="1">IF(ABS(H71)&gt;$Y$4*S71,ABS(H71),"-")</f>
        <v>-</v>
      </c>
      <c r="Z71" s="44" t="str">
        <f ca="1">IF(ABS(I71)&gt;$Z$4*T71,ABS(I71),"-")</f>
        <v>-</v>
      </c>
      <c r="AA71" s="44" t="str">
        <f ca="1">IF(ABS(K71)&gt;$AA$4*U71,ABS(K71),"-")</f>
        <v>-</v>
      </c>
      <c r="AB71" s="44" t="str">
        <f ca="1">IF(ABS(L71)&gt;$AB$4*V71,ABS(L71),"-")</f>
        <v>-</v>
      </c>
      <c r="AD71" s="1" t="str">
        <f ca="1">IF(COUNT($X71:$AB71)&gt;0,IF(G71&gt;0,CEILING(G71,5),FLOOR(G71,5)),"")</f>
        <v/>
      </c>
      <c r="AE71" s="1" t="str">
        <f ca="1">IF(COUNT($X71:$AB71)&gt;0,IF(H71&gt;0,CEILING(H71,5),FLOOR(H71,5)),"")</f>
        <v/>
      </c>
      <c r="AF71" s="1" t="str">
        <f ca="1">IF(COUNT($X71:$AB71)&gt;0,IF(I71&gt;0,CEILING(I71,5),FLOOR(I71,5)),"")</f>
        <v/>
      </c>
      <c r="AG71" s="1" t="str">
        <f ca="1">IF(COUNT($X71:$AB71)&gt;0,IF(K71&gt;0,CEILING(K71,5),FLOOR(K71,5)),"")</f>
        <v/>
      </c>
      <c r="AH71" s="1" t="str">
        <f ca="1">IF(COUNT($X71:$AB71)&gt;0,IF(L71&gt;0,CEILING(L71,5),FLOOR(L71,5)),"")</f>
        <v/>
      </c>
      <c r="AJ71" s="76">
        <f t="shared" si="129"/>
        <v>44</v>
      </c>
      <c r="AK71" s="76">
        <f t="shared" si="130"/>
        <v>36</v>
      </c>
    </row>
    <row r="72" spans="1:37" ht="15" customHeight="1" x14ac:dyDescent="0.25">
      <c r="A72" s="1">
        <f t="shared" ref="A72:B72" si="133">D69</f>
        <v>44</v>
      </c>
      <c r="B72" s="1">
        <f t="shared" si="133"/>
        <v>36</v>
      </c>
      <c r="D72" s="76"/>
      <c r="E72" s="76"/>
      <c r="F72" s="76"/>
      <c r="G72" s="76" t="s">
        <v>110</v>
      </c>
      <c r="H72" s="76" t="s">
        <v>513</v>
      </c>
      <c r="I72" s="76" t="s">
        <v>103</v>
      </c>
      <c r="J72" s="76" t="s">
        <v>108</v>
      </c>
      <c r="K72" s="76" t="s">
        <v>108</v>
      </c>
      <c r="L72" s="76" t="s">
        <v>513</v>
      </c>
      <c r="M72" s="72"/>
      <c r="AJ72" s="76">
        <f t="shared" si="129"/>
        <v>44</v>
      </c>
      <c r="AK72" s="76">
        <f t="shared" si="130"/>
        <v>36</v>
      </c>
    </row>
    <row r="73" spans="1:37" ht="15" customHeight="1" x14ac:dyDescent="0.25">
      <c r="A73" s="1">
        <f t="shared" ref="A73" si="134">D73</f>
        <v>44</v>
      </c>
      <c r="B73" s="1">
        <f t="shared" ref="B73" si="135">E73</f>
        <v>26</v>
      </c>
      <c r="C73" s="1" t="str">
        <f>INDEX(BEAMPROP,MATCH(D73,BLIST,0),2)</f>
        <v>H250X125X6X9</v>
      </c>
      <c r="D73" s="76">
        <v>44</v>
      </c>
      <c r="E73" s="76">
        <v>26</v>
      </c>
      <c r="F73" s="76" t="s">
        <v>8</v>
      </c>
      <c r="G73" s="76">
        <v>23.824999999999999</v>
      </c>
      <c r="H73" s="76">
        <v>0</v>
      </c>
      <c r="I73" s="76">
        <v>0.33900000000000002</v>
      </c>
      <c r="J73" s="76">
        <v>3.0000000000000001E-3</v>
      </c>
      <c r="K73" s="76">
        <v>0</v>
      </c>
      <c r="L73" s="76">
        <v>0</v>
      </c>
      <c r="M73" s="72"/>
      <c r="Q73" s="1" t="str">
        <f t="shared" ref="Q73:V73" ca="1" si="136">IF($F73=" -ve",INDEX(CAPACITY,MATCH(OFFSET($C73,-2,0),CAPACITYLIST,0),Q$3),INDEX(CAPACITY,MATCH($C73,CAPACITYLIST,0),Q$3))</f>
        <v>H250x125x6x9</v>
      </c>
      <c r="R73" s="43">
        <f t="shared" ca="1" si="136"/>
        <v>868.79499999999996</v>
      </c>
      <c r="S73" s="43">
        <f t="shared" ca="1" si="136"/>
        <v>196.42196531791907</v>
      </c>
      <c r="T73" s="43">
        <f t="shared" ca="1" si="136"/>
        <v>305.63583815028903</v>
      </c>
      <c r="U73" s="43">
        <f t="shared" ca="1" si="136"/>
        <v>16.5234375</v>
      </c>
      <c r="V73" s="43">
        <f t="shared" ca="1" si="136"/>
        <v>82.687335000000004</v>
      </c>
      <c r="X73" s="44" t="str">
        <f ca="1">IF(ABS(G73)&gt;$X$4*$R73,ABS(G73),"-")</f>
        <v>-</v>
      </c>
      <c r="Y73" s="44" t="str">
        <f ca="1">IF(ABS(H73)&gt;$Y$4*S73,ABS(H73),"-")</f>
        <v>-</v>
      </c>
      <c r="Z73" s="44" t="str">
        <f ca="1">IF(ABS(I73)&gt;$Z$4*T73,ABS(I73),"-")</f>
        <v>-</v>
      </c>
      <c r="AA73" s="44" t="str">
        <f ca="1">IF(ABS(K73)&gt;$AA$4*U73,ABS(K73),"-")</f>
        <v>-</v>
      </c>
      <c r="AB73" s="44" t="str">
        <f ca="1">IF(ABS(L73)&gt;$AB$4*V73,ABS(L73),"-")</f>
        <v>-</v>
      </c>
      <c r="AD73" s="1" t="str">
        <f ca="1">IF(COUNT($X73:$AB73)&gt;0,IF(G73&gt;0,CEILING(G73,5),FLOOR(G73,5)),"")</f>
        <v/>
      </c>
      <c r="AE73" s="1" t="str">
        <f ca="1">IF(COUNT($X73:$AB73)&gt;0,IF(H73&gt;0,CEILING(H73,5),FLOOR(H73,5)),"")</f>
        <v/>
      </c>
      <c r="AF73" s="1" t="str">
        <f ca="1">IF(COUNT($X73:$AB73)&gt;0,IF(I73&gt;0,CEILING(I73,5),FLOOR(I73,5)),"")</f>
        <v/>
      </c>
      <c r="AG73" s="1" t="str">
        <f ca="1">IF(COUNT($X73:$AB73)&gt;0,IF(K73&gt;0,CEILING(K73,5),FLOOR(K73,5)),"")</f>
        <v/>
      </c>
      <c r="AH73" s="1" t="str">
        <f ca="1">IF(COUNT($X73:$AB73)&gt;0,IF(L73&gt;0,CEILING(L73,5),FLOOR(L73,5)),"")</f>
        <v/>
      </c>
      <c r="AJ73" s="76">
        <f t="shared" si="129"/>
        <v>44</v>
      </c>
      <c r="AK73" s="76">
        <f t="shared" si="130"/>
        <v>26</v>
      </c>
    </row>
    <row r="74" spans="1:37" ht="15" customHeight="1" x14ac:dyDescent="0.25">
      <c r="A74" s="1">
        <f t="shared" ref="A74" si="137">D73</f>
        <v>44</v>
      </c>
      <c r="B74" s="1">
        <f t="shared" ref="B74" si="138">E73</f>
        <v>26</v>
      </c>
      <c r="D74" s="76"/>
      <c r="E74" s="76"/>
      <c r="F74" s="76"/>
      <c r="G74" s="76" t="s">
        <v>105</v>
      </c>
      <c r="H74" s="76" t="s">
        <v>9</v>
      </c>
      <c r="I74" s="76" t="s">
        <v>111</v>
      </c>
      <c r="J74" s="76" t="s">
        <v>118</v>
      </c>
      <c r="K74" s="76" t="s">
        <v>9</v>
      </c>
      <c r="L74" s="76" t="s">
        <v>9</v>
      </c>
      <c r="M74" s="72"/>
      <c r="AJ74" s="76">
        <f t="shared" si="129"/>
        <v>44</v>
      </c>
      <c r="AK74" s="76">
        <f t="shared" si="130"/>
        <v>26</v>
      </c>
    </row>
    <row r="75" spans="1:37" ht="15" customHeight="1" x14ac:dyDescent="0.25">
      <c r="A75" s="1">
        <f t="shared" ref="A75:B75" si="139">D73</f>
        <v>44</v>
      </c>
      <c r="B75" s="1">
        <f t="shared" si="139"/>
        <v>26</v>
      </c>
      <c r="D75" s="76"/>
      <c r="E75" s="76"/>
      <c r="F75" s="76" t="s">
        <v>10</v>
      </c>
      <c r="G75" s="76">
        <v>-6.9409999999999998</v>
      </c>
      <c r="H75" s="76">
        <v>-15.738</v>
      </c>
      <c r="I75" s="76">
        <v>-0.36</v>
      </c>
      <c r="J75" s="76">
        <v>-1E-3</v>
      </c>
      <c r="K75" s="76">
        <v>0</v>
      </c>
      <c r="L75" s="76">
        <v>0</v>
      </c>
      <c r="M75" s="72"/>
      <c r="Q75" s="1" t="str">
        <f t="shared" ref="Q75:V75" ca="1" si="140">IF($F75=" -ve",INDEX(CAPACITY,MATCH(OFFSET($C75,-2,0),CAPACITYLIST,0),Q$3),INDEX(CAPACITY,MATCH($C75,CAPACITYLIST,0),Q$3))</f>
        <v>H250x125x6x9</v>
      </c>
      <c r="R75" s="43">
        <f t="shared" ca="1" si="140"/>
        <v>868.79499999999996</v>
      </c>
      <c r="S75" s="43">
        <f t="shared" ca="1" si="140"/>
        <v>196.42196531791907</v>
      </c>
      <c r="T75" s="43">
        <f t="shared" ca="1" si="140"/>
        <v>305.63583815028903</v>
      </c>
      <c r="U75" s="43">
        <f t="shared" ca="1" si="140"/>
        <v>16.5234375</v>
      </c>
      <c r="V75" s="43">
        <f t="shared" ca="1" si="140"/>
        <v>82.687335000000004</v>
      </c>
      <c r="X75" s="44" t="str">
        <f ca="1">IF(ABS(G75)&gt;$X$4*$R75,ABS(G75),"-")</f>
        <v>-</v>
      </c>
      <c r="Y75" s="44" t="str">
        <f ca="1">IF(ABS(H75)&gt;$Y$4*S75,ABS(H75),"-")</f>
        <v>-</v>
      </c>
      <c r="Z75" s="44" t="str">
        <f ca="1">IF(ABS(I75)&gt;$Z$4*T75,ABS(I75),"-")</f>
        <v>-</v>
      </c>
      <c r="AA75" s="44" t="str">
        <f ca="1">IF(ABS(K75)&gt;$AA$4*U75,ABS(K75),"-")</f>
        <v>-</v>
      </c>
      <c r="AB75" s="44" t="str">
        <f ca="1">IF(ABS(L75)&gt;$AB$4*V75,ABS(L75),"-")</f>
        <v>-</v>
      </c>
      <c r="AD75" s="1" t="str">
        <f ca="1">IF(COUNT($X75:$AB75)&gt;0,IF(G75&gt;0,CEILING(G75,5),FLOOR(G75,5)),"")</f>
        <v/>
      </c>
      <c r="AE75" s="1" t="str">
        <f ca="1">IF(COUNT($X75:$AB75)&gt;0,IF(H75&gt;0,CEILING(H75,5),FLOOR(H75,5)),"")</f>
        <v/>
      </c>
      <c r="AF75" s="1" t="str">
        <f ca="1">IF(COUNT($X75:$AB75)&gt;0,IF(I75&gt;0,CEILING(I75,5),FLOOR(I75,5)),"")</f>
        <v/>
      </c>
      <c r="AG75" s="1" t="str">
        <f ca="1">IF(COUNT($X75:$AB75)&gt;0,IF(K75&gt;0,CEILING(K75,5),FLOOR(K75,5)),"")</f>
        <v/>
      </c>
      <c r="AH75" s="1" t="str">
        <f ca="1">IF(COUNT($X75:$AB75)&gt;0,IF(L75&gt;0,CEILING(L75,5),FLOOR(L75,5)),"")</f>
        <v/>
      </c>
      <c r="AJ75" s="76">
        <f t="shared" si="129"/>
        <v>44</v>
      </c>
      <c r="AK75" s="76">
        <f t="shared" si="130"/>
        <v>26</v>
      </c>
    </row>
    <row r="76" spans="1:37" ht="15" customHeight="1" x14ac:dyDescent="0.25">
      <c r="A76" s="1">
        <f t="shared" ref="A76:B76" si="141">D73</f>
        <v>44</v>
      </c>
      <c r="B76" s="1">
        <f t="shared" si="141"/>
        <v>26</v>
      </c>
      <c r="D76" s="76"/>
      <c r="E76" s="76"/>
      <c r="F76" s="76"/>
      <c r="G76" s="76" t="s">
        <v>110</v>
      </c>
      <c r="H76" s="76" t="s">
        <v>513</v>
      </c>
      <c r="I76" s="76" t="s">
        <v>106</v>
      </c>
      <c r="J76" s="76" t="s">
        <v>108</v>
      </c>
      <c r="K76" s="76" t="s">
        <v>9</v>
      </c>
      <c r="L76" s="76" t="s">
        <v>9</v>
      </c>
      <c r="M76" s="72"/>
      <c r="AJ76" s="76">
        <f t="shared" si="129"/>
        <v>44</v>
      </c>
      <c r="AK76" s="76">
        <f t="shared" si="130"/>
        <v>26</v>
      </c>
    </row>
    <row r="77" spans="1:37" x14ac:dyDescent="0.25">
      <c r="A77" s="1">
        <f t="shared" ref="A77" si="142">D77</f>
        <v>45</v>
      </c>
      <c r="B77" s="1">
        <f t="shared" ref="B77" si="143">E77</f>
        <v>36</v>
      </c>
      <c r="C77" s="1" t="str">
        <f>INDEX(BEAMPROP,MATCH(D77,BLIST,0),2)</f>
        <v>H150X75X5X7</v>
      </c>
      <c r="D77" s="76">
        <v>45</v>
      </c>
      <c r="E77" s="76">
        <v>36</v>
      </c>
      <c r="F77" s="76" t="s">
        <v>8</v>
      </c>
      <c r="G77" s="76">
        <v>1.2470000000000001</v>
      </c>
      <c r="H77" s="76">
        <v>8.952</v>
      </c>
      <c r="I77" s="76">
        <v>4.2000000000000003E-2</v>
      </c>
      <c r="J77" s="76">
        <v>0</v>
      </c>
      <c r="K77" s="76">
        <v>0</v>
      </c>
      <c r="L77" s="76">
        <v>0</v>
      </c>
      <c r="M77" s="72"/>
      <c r="Q77" s="1" t="str">
        <f t="shared" ref="Q77:V77" ca="1" si="144">IF($F77=" -ve",INDEX(CAPACITY,MATCH(OFFSET($C77,-2,0),CAPACITYLIST,0),Q$3),INDEX(CAPACITY,MATCH($C77,CAPACITYLIST,0),Q$3))</f>
        <v>H150x75x5x7</v>
      </c>
      <c r="R77" s="43">
        <f t="shared" ca="1" si="144"/>
        <v>419.47500000000008</v>
      </c>
      <c r="S77" s="43">
        <f t="shared" ca="1" si="144"/>
        <v>97.124277456647391</v>
      </c>
      <c r="T77" s="43">
        <f t="shared" ca="1" si="144"/>
        <v>142.63005780346819</v>
      </c>
      <c r="U77" s="43">
        <f t="shared" ca="1" si="144"/>
        <v>4.6265625000000004</v>
      </c>
      <c r="V77" s="43">
        <f t="shared" ca="1" si="144"/>
        <v>23.075825000000002</v>
      </c>
      <c r="X77" s="44" t="str">
        <f ca="1">IF(ABS(G77)&gt;$X$4*$R77,ABS(G77),"-")</f>
        <v>-</v>
      </c>
      <c r="Y77" s="44" t="str">
        <f ca="1">IF(ABS(H77)&gt;$Y$4*S77,ABS(H77),"-")</f>
        <v>-</v>
      </c>
      <c r="Z77" s="44" t="str">
        <f ca="1">IF(ABS(I77)&gt;$Z$4*T77,ABS(I77),"-")</f>
        <v>-</v>
      </c>
      <c r="AA77" s="44" t="str">
        <f ca="1">IF(ABS(K77)&gt;$AA$4*U77,ABS(K77),"-")</f>
        <v>-</v>
      </c>
      <c r="AB77" s="44" t="str">
        <f ca="1">IF(ABS(L77)&gt;$AB$4*V77,ABS(L77),"-")</f>
        <v>-</v>
      </c>
      <c r="AD77" s="1" t="str">
        <f ca="1">IF(COUNT($X77:$AB77)&gt;0,IF(G77&gt;0,CEILING(G77,5),FLOOR(G77,5)),"")</f>
        <v/>
      </c>
      <c r="AE77" s="1" t="str">
        <f ca="1">IF(COUNT($X77:$AB77)&gt;0,IF(H77&gt;0,CEILING(H77,5),FLOOR(H77,5)),"")</f>
        <v/>
      </c>
      <c r="AF77" s="1" t="str">
        <f ca="1">IF(COUNT($X77:$AB77)&gt;0,IF(I77&gt;0,CEILING(I77,5),FLOOR(I77,5)),"")</f>
        <v/>
      </c>
      <c r="AG77" s="1" t="str">
        <f ca="1">IF(COUNT($X77:$AB77)&gt;0,IF(K77&gt;0,CEILING(K77,5),FLOOR(K77,5)),"")</f>
        <v/>
      </c>
      <c r="AH77" s="1" t="str">
        <f ca="1">IF(COUNT($X77:$AB77)&gt;0,IF(L77&gt;0,CEILING(L77,5),FLOOR(L77,5)),"")</f>
        <v/>
      </c>
      <c r="AJ77" s="76">
        <f t="shared" si="129"/>
        <v>45</v>
      </c>
      <c r="AK77" s="76">
        <f t="shared" si="130"/>
        <v>36</v>
      </c>
    </row>
    <row r="78" spans="1:37" ht="15" customHeight="1" x14ac:dyDescent="0.25">
      <c r="A78" s="1">
        <f t="shared" ref="A78" si="145">D77</f>
        <v>45</v>
      </c>
      <c r="B78" s="1">
        <f t="shared" ref="B78" si="146">E77</f>
        <v>36</v>
      </c>
      <c r="D78" s="76"/>
      <c r="E78" s="76"/>
      <c r="F78" s="76"/>
      <c r="G78" s="76" t="s">
        <v>124</v>
      </c>
      <c r="H78" s="76" t="s">
        <v>127</v>
      </c>
      <c r="I78" s="76" t="s">
        <v>559</v>
      </c>
      <c r="J78" s="76" t="s">
        <v>9</v>
      </c>
      <c r="K78" s="76" t="s">
        <v>9</v>
      </c>
      <c r="L78" s="76" t="s">
        <v>9</v>
      </c>
      <c r="M78" s="72"/>
      <c r="AJ78" s="76">
        <f t="shared" si="129"/>
        <v>45</v>
      </c>
      <c r="AK78" s="76">
        <f t="shared" si="130"/>
        <v>36</v>
      </c>
    </row>
    <row r="79" spans="1:37" x14ac:dyDescent="0.25">
      <c r="A79" s="1">
        <f t="shared" ref="A79:B79" si="147">D77</f>
        <v>45</v>
      </c>
      <c r="B79" s="1">
        <f t="shared" si="147"/>
        <v>36</v>
      </c>
      <c r="D79" s="76"/>
      <c r="E79" s="76"/>
      <c r="F79" s="76" t="s">
        <v>10</v>
      </c>
      <c r="G79" s="76">
        <v>-1.284</v>
      </c>
      <c r="H79" s="76">
        <v>0</v>
      </c>
      <c r="I79" s="76">
        <v>-1.7000000000000001E-2</v>
      </c>
      <c r="J79" s="76">
        <v>-2E-3</v>
      </c>
      <c r="K79" s="76">
        <v>0</v>
      </c>
      <c r="L79" s="76">
        <v>0</v>
      </c>
      <c r="M79" s="72"/>
      <c r="Q79" s="1" t="str">
        <f t="shared" ref="Q79:V79" ca="1" si="148">IF($F79=" -ve",INDEX(CAPACITY,MATCH(OFFSET($C79,-2,0),CAPACITYLIST,0),Q$3),INDEX(CAPACITY,MATCH($C79,CAPACITYLIST,0),Q$3))</f>
        <v>H150x75x5x7</v>
      </c>
      <c r="R79" s="43">
        <f t="shared" ca="1" si="148"/>
        <v>419.47500000000008</v>
      </c>
      <c r="S79" s="43">
        <f t="shared" ca="1" si="148"/>
        <v>97.124277456647391</v>
      </c>
      <c r="T79" s="43">
        <f t="shared" ca="1" si="148"/>
        <v>142.63005780346819</v>
      </c>
      <c r="U79" s="43">
        <f t="shared" ca="1" si="148"/>
        <v>4.6265625000000004</v>
      </c>
      <c r="V79" s="43">
        <f t="shared" ca="1" si="148"/>
        <v>23.075825000000002</v>
      </c>
      <c r="X79" s="44" t="str">
        <f ca="1">IF(ABS(G79)&gt;$X$4*$R79,ABS(G79),"-")</f>
        <v>-</v>
      </c>
      <c r="Y79" s="44" t="str">
        <f ca="1">IF(ABS(H79)&gt;$Y$4*S79,ABS(H79),"-")</f>
        <v>-</v>
      </c>
      <c r="Z79" s="44" t="str">
        <f ca="1">IF(ABS(I79)&gt;$Z$4*T79,ABS(I79),"-")</f>
        <v>-</v>
      </c>
      <c r="AA79" s="44" t="str">
        <f ca="1">IF(ABS(K79)&gt;$AA$4*U79,ABS(K79),"-")</f>
        <v>-</v>
      </c>
      <c r="AB79" s="44" t="str">
        <f ca="1">IF(ABS(L79)&gt;$AB$4*V79,ABS(L79),"-")</f>
        <v>-</v>
      </c>
      <c r="AD79" s="1" t="str">
        <f ca="1">IF(COUNT($X79:$AB79)&gt;0,IF(G79&gt;0,CEILING(G79,5),FLOOR(G79,5)),"")</f>
        <v/>
      </c>
      <c r="AE79" s="1" t="str">
        <f ca="1">IF(COUNT($X79:$AB79)&gt;0,IF(H79&gt;0,CEILING(H79,5),FLOOR(H79,5)),"")</f>
        <v/>
      </c>
      <c r="AF79" s="1" t="str">
        <f ca="1">IF(COUNT($X79:$AB79)&gt;0,IF(I79&gt;0,CEILING(I79,5),FLOOR(I79,5)),"")</f>
        <v/>
      </c>
      <c r="AG79" s="1" t="str">
        <f ca="1">IF(COUNT($X79:$AB79)&gt;0,IF(K79&gt;0,CEILING(K79,5),FLOOR(K79,5)),"")</f>
        <v/>
      </c>
      <c r="AH79" s="1" t="str">
        <f ca="1">IF(COUNT($X79:$AB79)&gt;0,IF(L79&gt;0,CEILING(L79,5),FLOOR(L79,5)),"")</f>
        <v/>
      </c>
      <c r="AJ79" s="76">
        <f t="shared" si="129"/>
        <v>45</v>
      </c>
      <c r="AK79" s="76">
        <f t="shared" si="130"/>
        <v>36</v>
      </c>
    </row>
    <row r="80" spans="1:37" ht="15" customHeight="1" x14ac:dyDescent="0.25">
      <c r="A80" s="1">
        <f t="shared" ref="A80:B80" si="149">D77</f>
        <v>45</v>
      </c>
      <c r="B80" s="1">
        <f t="shared" si="149"/>
        <v>36</v>
      </c>
      <c r="D80" s="76"/>
      <c r="E80" s="76"/>
      <c r="F80" s="76"/>
      <c r="G80" s="76" t="s">
        <v>103</v>
      </c>
      <c r="H80" s="76" t="s">
        <v>9</v>
      </c>
      <c r="I80" s="76" t="s">
        <v>116</v>
      </c>
      <c r="J80" s="76" t="s">
        <v>128</v>
      </c>
      <c r="K80" s="76" t="s">
        <v>9</v>
      </c>
      <c r="L80" s="76" t="s">
        <v>9</v>
      </c>
      <c r="M80" s="72"/>
      <c r="AJ80" s="76">
        <f t="shared" si="129"/>
        <v>45</v>
      </c>
      <c r="AK80" s="76">
        <f t="shared" si="130"/>
        <v>36</v>
      </c>
    </row>
    <row r="81" spans="1:37" ht="15" customHeight="1" x14ac:dyDescent="0.25">
      <c r="A81" s="1">
        <f t="shared" ref="A81" si="150">D81</f>
        <v>45</v>
      </c>
      <c r="B81" s="1">
        <f t="shared" ref="B81" si="151">E81</f>
        <v>93</v>
      </c>
      <c r="C81" s="1" t="str">
        <f>INDEX(BEAMPROP,MATCH(D81,BLIST,0),2)</f>
        <v>H150X75X5X7</v>
      </c>
      <c r="D81" s="76">
        <v>45</v>
      </c>
      <c r="E81" s="76">
        <v>93</v>
      </c>
      <c r="F81" s="76" t="s">
        <v>8</v>
      </c>
      <c r="G81" s="76">
        <v>1.2829999999999999</v>
      </c>
      <c r="H81" s="76">
        <v>8.6999999999999994E-2</v>
      </c>
      <c r="I81" s="76">
        <v>4.2000000000000003E-2</v>
      </c>
      <c r="J81" s="76">
        <v>0</v>
      </c>
      <c r="K81" s="76">
        <v>6.3E-2</v>
      </c>
      <c r="L81" s="76">
        <v>0</v>
      </c>
      <c r="M81" s="72"/>
      <c r="Q81" s="1" t="str">
        <f t="shared" ref="Q81:V81" ca="1" si="152">IF($F81=" -ve",INDEX(CAPACITY,MATCH(OFFSET($C81,-2,0),CAPACITYLIST,0),Q$3),INDEX(CAPACITY,MATCH($C81,CAPACITYLIST,0),Q$3))</f>
        <v>H150x75x5x7</v>
      </c>
      <c r="R81" s="43">
        <f t="shared" ca="1" si="152"/>
        <v>419.47500000000008</v>
      </c>
      <c r="S81" s="43">
        <f t="shared" ca="1" si="152"/>
        <v>97.124277456647391</v>
      </c>
      <c r="T81" s="43">
        <f t="shared" ca="1" si="152"/>
        <v>142.63005780346819</v>
      </c>
      <c r="U81" s="43">
        <f t="shared" ca="1" si="152"/>
        <v>4.6265625000000004</v>
      </c>
      <c r="V81" s="43">
        <f t="shared" ca="1" si="152"/>
        <v>23.075825000000002</v>
      </c>
      <c r="X81" s="44" t="str">
        <f ca="1">IF(ABS(G81)&gt;$X$4*$R81,ABS(G81),"-")</f>
        <v>-</v>
      </c>
      <c r="Y81" s="44" t="str">
        <f ca="1">IF(ABS(H81)&gt;$Y$4*S81,ABS(H81),"-")</f>
        <v>-</v>
      </c>
      <c r="Z81" s="44" t="str">
        <f ca="1">IF(ABS(I81)&gt;$Z$4*T81,ABS(I81),"-")</f>
        <v>-</v>
      </c>
      <c r="AA81" s="44" t="str">
        <f ca="1">IF(ABS(K81)&gt;$AA$4*U81,ABS(K81),"-")</f>
        <v>-</v>
      </c>
      <c r="AB81" s="44" t="str">
        <f ca="1">IF(ABS(L81)&gt;$AB$4*V81,ABS(L81),"-")</f>
        <v>-</v>
      </c>
      <c r="AD81" s="1" t="str">
        <f ca="1">IF(COUNT($X81:$AB81)&gt;0,IF(G81&gt;0,CEILING(G81,5),FLOOR(G81,5)),"")</f>
        <v/>
      </c>
      <c r="AE81" s="1" t="str">
        <f ca="1">IF(COUNT($X81:$AB81)&gt;0,IF(H81&gt;0,CEILING(H81,5),FLOOR(H81,5)),"")</f>
        <v/>
      </c>
      <c r="AF81" s="1" t="str">
        <f ca="1">IF(COUNT($X81:$AB81)&gt;0,IF(I81&gt;0,CEILING(I81,5),FLOOR(I81,5)),"")</f>
        <v/>
      </c>
      <c r="AG81" s="1" t="str">
        <f ca="1">IF(COUNT($X81:$AB81)&gt;0,IF(K81&gt;0,CEILING(K81,5),FLOOR(K81,5)),"")</f>
        <v/>
      </c>
      <c r="AH81" s="1" t="str">
        <f ca="1">IF(COUNT($X81:$AB81)&gt;0,IF(L81&gt;0,CEILING(L81,5),FLOOR(L81,5)),"")</f>
        <v/>
      </c>
      <c r="AJ81" s="76">
        <f t="shared" si="129"/>
        <v>45</v>
      </c>
      <c r="AK81" s="76">
        <f t="shared" si="130"/>
        <v>93</v>
      </c>
    </row>
    <row r="82" spans="1:37" ht="15" customHeight="1" x14ac:dyDescent="0.25">
      <c r="A82" s="1">
        <f t="shared" ref="A82" si="153">D81</f>
        <v>45</v>
      </c>
      <c r="B82" s="1">
        <f t="shared" ref="B82" si="154">E81</f>
        <v>93</v>
      </c>
      <c r="D82" s="76"/>
      <c r="E82" s="76"/>
      <c r="F82" s="76"/>
      <c r="G82" s="76" t="s">
        <v>124</v>
      </c>
      <c r="H82" s="76" t="s">
        <v>127</v>
      </c>
      <c r="I82" s="76" t="s">
        <v>559</v>
      </c>
      <c r="J82" s="76" t="s">
        <v>9</v>
      </c>
      <c r="K82" s="76" t="s">
        <v>559</v>
      </c>
      <c r="L82" s="76" t="s">
        <v>9</v>
      </c>
      <c r="M82" s="72"/>
      <c r="AJ82" s="76">
        <f t="shared" si="129"/>
        <v>45</v>
      </c>
      <c r="AK82" s="76">
        <f t="shared" si="130"/>
        <v>93</v>
      </c>
    </row>
    <row r="83" spans="1:37" ht="15" customHeight="1" x14ac:dyDescent="0.25">
      <c r="A83" s="1">
        <f t="shared" ref="A83:B83" si="155">D81</f>
        <v>45</v>
      </c>
      <c r="B83" s="1">
        <f t="shared" si="155"/>
        <v>93</v>
      </c>
      <c r="D83" s="76"/>
      <c r="E83" s="76"/>
      <c r="F83" s="76" t="s">
        <v>10</v>
      </c>
      <c r="G83" s="76">
        <v>-1.319</v>
      </c>
      <c r="H83" s="76">
        <v>0</v>
      </c>
      <c r="I83" s="76">
        <v>-1.7000000000000001E-2</v>
      </c>
      <c r="J83" s="76">
        <v>-2E-3</v>
      </c>
      <c r="K83" s="76">
        <v>-2.5000000000000001E-2</v>
      </c>
      <c r="L83" s="76">
        <v>-6.7789999999999999</v>
      </c>
      <c r="M83" s="72"/>
      <c r="Q83" s="1" t="str">
        <f t="shared" ref="Q83:V83" ca="1" si="156">IF($F83=" -ve",INDEX(CAPACITY,MATCH(OFFSET($C83,-2,0),CAPACITYLIST,0),Q$3),INDEX(CAPACITY,MATCH($C83,CAPACITYLIST,0),Q$3))</f>
        <v>H150x75x5x7</v>
      </c>
      <c r="R83" s="43">
        <f t="shared" ca="1" si="156"/>
        <v>419.47500000000008</v>
      </c>
      <c r="S83" s="43">
        <f t="shared" ca="1" si="156"/>
        <v>97.124277456647391</v>
      </c>
      <c r="T83" s="43">
        <f t="shared" ca="1" si="156"/>
        <v>142.63005780346819</v>
      </c>
      <c r="U83" s="43">
        <f t="shared" ca="1" si="156"/>
        <v>4.6265625000000004</v>
      </c>
      <c r="V83" s="43">
        <f t="shared" ca="1" si="156"/>
        <v>23.075825000000002</v>
      </c>
      <c r="X83" s="44" t="str">
        <f ca="1">IF(ABS(G83)&gt;$X$4*$R83,ABS(G83),"-")</f>
        <v>-</v>
      </c>
      <c r="Y83" s="44" t="str">
        <f ca="1">IF(ABS(H83)&gt;$Y$4*S83,ABS(H83),"-")</f>
        <v>-</v>
      </c>
      <c r="Z83" s="44" t="str">
        <f ca="1">IF(ABS(I83)&gt;$Z$4*T83,ABS(I83),"-")</f>
        <v>-</v>
      </c>
      <c r="AA83" s="44" t="str">
        <f ca="1">IF(ABS(K83)&gt;$AA$4*U83,ABS(K83),"-")</f>
        <v>-</v>
      </c>
      <c r="AB83" s="44" t="str">
        <f ca="1">IF(ABS(L83)&gt;$AB$4*V83,ABS(L83),"-")</f>
        <v>-</v>
      </c>
      <c r="AD83" s="1" t="str">
        <f ca="1">IF(COUNT($X83:$AB83)&gt;0,IF(G83&gt;0,CEILING(G83,5),FLOOR(G83,5)),"")</f>
        <v/>
      </c>
      <c r="AE83" s="1" t="str">
        <f ca="1">IF(COUNT($X83:$AB83)&gt;0,IF(H83&gt;0,CEILING(H83,5),FLOOR(H83,5)),"")</f>
        <v/>
      </c>
      <c r="AF83" s="1" t="str">
        <f ca="1">IF(COUNT($X83:$AB83)&gt;0,IF(I83&gt;0,CEILING(I83,5),FLOOR(I83,5)),"")</f>
        <v/>
      </c>
      <c r="AG83" s="1" t="str">
        <f ca="1">IF(COUNT($X83:$AB83)&gt;0,IF(K83&gt;0,CEILING(K83,5),FLOOR(K83,5)),"")</f>
        <v/>
      </c>
      <c r="AH83" s="1" t="str">
        <f ca="1">IF(COUNT($X83:$AB83)&gt;0,IF(L83&gt;0,CEILING(L83,5),FLOOR(L83,5)),"")</f>
        <v/>
      </c>
      <c r="AJ83" s="76">
        <f t="shared" si="129"/>
        <v>45</v>
      </c>
      <c r="AK83" s="76">
        <f t="shared" si="130"/>
        <v>93</v>
      </c>
    </row>
    <row r="84" spans="1:37" ht="15" customHeight="1" x14ac:dyDescent="0.25">
      <c r="A84" s="1">
        <f t="shared" ref="A84:B84" si="157">D81</f>
        <v>45</v>
      </c>
      <c r="B84" s="1">
        <f t="shared" si="157"/>
        <v>93</v>
      </c>
      <c r="D84" s="76"/>
      <c r="E84" s="76"/>
      <c r="F84" s="76"/>
      <c r="G84" s="76" t="s">
        <v>103</v>
      </c>
      <c r="H84" s="76" t="s">
        <v>9</v>
      </c>
      <c r="I84" s="76" t="s">
        <v>116</v>
      </c>
      <c r="J84" s="76" t="s">
        <v>128</v>
      </c>
      <c r="K84" s="76" t="s">
        <v>116</v>
      </c>
      <c r="L84" s="76" t="s">
        <v>127</v>
      </c>
      <c r="M84" s="72"/>
      <c r="AJ84" s="76">
        <f t="shared" si="129"/>
        <v>45</v>
      </c>
      <c r="AK84" s="76">
        <f t="shared" si="130"/>
        <v>93</v>
      </c>
    </row>
    <row r="85" spans="1:37" x14ac:dyDescent="0.25">
      <c r="A85" s="1">
        <f t="shared" ref="A85" si="158">D85</f>
        <v>48</v>
      </c>
      <c r="B85" s="1">
        <f t="shared" ref="B85" si="159">E85</f>
        <v>38</v>
      </c>
      <c r="C85" s="1" t="str">
        <f>INDEX(BEAMPROP,MATCH(D85,BLIST,0),2)</f>
        <v>H150X75X5X7</v>
      </c>
      <c r="D85" s="76">
        <v>48</v>
      </c>
      <c r="E85" s="76">
        <v>38</v>
      </c>
      <c r="F85" s="76" t="s">
        <v>8</v>
      </c>
      <c r="G85" s="76">
        <v>1.214</v>
      </c>
      <c r="H85" s="76">
        <v>9.6760000000000002</v>
      </c>
      <c r="I85" s="76">
        <v>5.3999999999999999E-2</v>
      </c>
      <c r="J85" s="76">
        <v>1E-3</v>
      </c>
      <c r="K85" s="76">
        <v>0</v>
      </c>
      <c r="L85" s="76">
        <v>0</v>
      </c>
      <c r="M85" s="72"/>
      <c r="Q85" s="1" t="str">
        <f t="shared" ref="Q85:V85" ca="1" si="160">IF($F85=" -ve",INDEX(CAPACITY,MATCH(OFFSET($C85,-2,0),CAPACITYLIST,0),Q$3),INDEX(CAPACITY,MATCH($C85,CAPACITYLIST,0),Q$3))</f>
        <v>H150x75x5x7</v>
      </c>
      <c r="R85" s="43">
        <f t="shared" ca="1" si="160"/>
        <v>419.47500000000008</v>
      </c>
      <c r="S85" s="43">
        <f t="shared" ca="1" si="160"/>
        <v>97.124277456647391</v>
      </c>
      <c r="T85" s="43">
        <f t="shared" ca="1" si="160"/>
        <v>142.63005780346819</v>
      </c>
      <c r="U85" s="43">
        <f t="shared" ca="1" si="160"/>
        <v>4.6265625000000004</v>
      </c>
      <c r="V85" s="43">
        <f t="shared" ca="1" si="160"/>
        <v>23.075825000000002</v>
      </c>
      <c r="X85" s="44" t="str">
        <f ca="1">IF(ABS(G85)&gt;$X$4*$R85,ABS(G85),"-")</f>
        <v>-</v>
      </c>
      <c r="Y85" s="44" t="str">
        <f ca="1">IF(ABS(H85)&gt;$Y$4*S85,ABS(H85),"-")</f>
        <v>-</v>
      </c>
      <c r="Z85" s="44" t="str">
        <f ca="1">IF(ABS(I85)&gt;$Z$4*T85,ABS(I85),"-")</f>
        <v>-</v>
      </c>
      <c r="AA85" s="44" t="str">
        <f ca="1">IF(ABS(K85)&gt;$AA$4*U85,ABS(K85),"-")</f>
        <v>-</v>
      </c>
      <c r="AB85" s="44" t="str">
        <f ca="1">IF(ABS(L85)&gt;$AB$4*V85,ABS(L85),"-")</f>
        <v>-</v>
      </c>
      <c r="AD85" s="1" t="str">
        <f ca="1">IF(COUNT($X85:$AB85)&gt;0,IF(G85&gt;0,CEILING(G85,5),FLOOR(G85,5)),"")</f>
        <v/>
      </c>
      <c r="AE85" s="1" t="str">
        <f ca="1">IF(COUNT($X85:$AB85)&gt;0,IF(H85&gt;0,CEILING(H85,5),FLOOR(H85,5)),"")</f>
        <v/>
      </c>
      <c r="AF85" s="1" t="str">
        <f ca="1">IF(COUNT($X85:$AB85)&gt;0,IF(I85&gt;0,CEILING(I85,5),FLOOR(I85,5)),"")</f>
        <v/>
      </c>
      <c r="AG85" s="1" t="str">
        <f ca="1">IF(COUNT($X85:$AB85)&gt;0,IF(K85&gt;0,CEILING(K85,5),FLOOR(K85,5)),"")</f>
        <v/>
      </c>
      <c r="AH85" s="1" t="str">
        <f ca="1">IF(COUNT($X85:$AB85)&gt;0,IF(L85&gt;0,CEILING(L85,5),FLOOR(L85,5)),"")</f>
        <v/>
      </c>
      <c r="AJ85" s="76">
        <f t="shared" si="129"/>
        <v>48</v>
      </c>
      <c r="AK85" s="76">
        <f t="shared" si="130"/>
        <v>38</v>
      </c>
    </row>
    <row r="86" spans="1:37" ht="15" customHeight="1" x14ac:dyDescent="0.25">
      <c r="A86" s="1">
        <f t="shared" ref="A86" si="161">D85</f>
        <v>48</v>
      </c>
      <c r="B86" s="1">
        <f t="shared" ref="B86" si="162">E85</f>
        <v>38</v>
      </c>
      <c r="D86" s="76"/>
      <c r="E86" s="76"/>
      <c r="F86" s="76"/>
      <c r="G86" s="76" t="s">
        <v>109</v>
      </c>
      <c r="H86" s="76" t="s">
        <v>127</v>
      </c>
      <c r="I86" s="76" t="s">
        <v>104</v>
      </c>
      <c r="J86" s="76" t="s">
        <v>106</v>
      </c>
      <c r="K86" s="76" t="s">
        <v>9</v>
      </c>
      <c r="L86" s="76" t="s">
        <v>9</v>
      </c>
      <c r="M86" s="72"/>
      <c r="AJ86" s="76">
        <f t="shared" si="129"/>
        <v>48</v>
      </c>
      <c r="AK86" s="76">
        <f t="shared" si="130"/>
        <v>38</v>
      </c>
    </row>
    <row r="87" spans="1:37" x14ac:dyDescent="0.25">
      <c r="A87" s="1">
        <f t="shared" ref="A87:B87" si="163">D85</f>
        <v>48</v>
      </c>
      <c r="B87" s="1">
        <f t="shared" si="163"/>
        <v>38</v>
      </c>
      <c r="D87" s="76"/>
      <c r="E87" s="76"/>
      <c r="F87" s="76" t="s">
        <v>10</v>
      </c>
      <c r="G87" s="76">
        <v>-1.4319999999999999</v>
      </c>
      <c r="H87" s="76">
        <v>0</v>
      </c>
      <c r="I87" s="76">
        <v>-3.1E-2</v>
      </c>
      <c r="J87" s="76">
        <v>0</v>
      </c>
      <c r="K87" s="76">
        <v>0</v>
      </c>
      <c r="L87" s="76">
        <v>0</v>
      </c>
      <c r="M87" s="72"/>
      <c r="Q87" s="1" t="str">
        <f t="shared" ref="Q87:V87" ca="1" si="164">IF($F87=" -ve",INDEX(CAPACITY,MATCH(OFFSET($C87,-2,0),CAPACITYLIST,0),Q$3),INDEX(CAPACITY,MATCH($C87,CAPACITYLIST,0),Q$3))</f>
        <v>H150x75x5x7</v>
      </c>
      <c r="R87" s="43">
        <f t="shared" ca="1" si="164"/>
        <v>419.47500000000008</v>
      </c>
      <c r="S87" s="43">
        <f t="shared" ca="1" si="164"/>
        <v>97.124277456647391</v>
      </c>
      <c r="T87" s="43">
        <f t="shared" ca="1" si="164"/>
        <v>142.63005780346819</v>
      </c>
      <c r="U87" s="43">
        <f t="shared" ca="1" si="164"/>
        <v>4.6265625000000004</v>
      </c>
      <c r="V87" s="43">
        <f t="shared" ca="1" si="164"/>
        <v>23.075825000000002</v>
      </c>
      <c r="X87" s="44" t="str">
        <f ca="1">IF(ABS(G87)&gt;$X$4*$R87,ABS(G87),"-")</f>
        <v>-</v>
      </c>
      <c r="Y87" s="44" t="str">
        <f ca="1">IF(ABS(H87)&gt;$Y$4*S87,ABS(H87),"-")</f>
        <v>-</v>
      </c>
      <c r="Z87" s="44" t="str">
        <f ca="1">IF(ABS(I87)&gt;$Z$4*T87,ABS(I87),"-")</f>
        <v>-</v>
      </c>
      <c r="AA87" s="44" t="str">
        <f ca="1">IF(ABS(K87)&gt;$AA$4*U87,ABS(K87),"-")</f>
        <v>-</v>
      </c>
      <c r="AB87" s="44" t="str">
        <f ca="1">IF(ABS(L87)&gt;$AB$4*V87,ABS(L87),"-")</f>
        <v>-</v>
      </c>
      <c r="AD87" s="1" t="str">
        <f ca="1">IF(COUNT($X87:$AB87)&gt;0,IF(G87&gt;0,CEILING(G87,5),FLOOR(G87,5)),"")</f>
        <v/>
      </c>
      <c r="AE87" s="1" t="str">
        <f ca="1">IF(COUNT($X87:$AB87)&gt;0,IF(H87&gt;0,CEILING(H87,5),FLOOR(H87,5)),"")</f>
        <v/>
      </c>
      <c r="AF87" s="1" t="str">
        <f ca="1">IF(COUNT($X87:$AB87)&gt;0,IF(I87&gt;0,CEILING(I87,5),FLOOR(I87,5)),"")</f>
        <v/>
      </c>
      <c r="AG87" s="1" t="str">
        <f ca="1">IF(COUNT($X87:$AB87)&gt;0,IF(K87&gt;0,CEILING(K87,5),FLOOR(K87,5)),"")</f>
        <v/>
      </c>
      <c r="AH87" s="1" t="str">
        <f ca="1">IF(COUNT($X87:$AB87)&gt;0,IF(L87&gt;0,CEILING(L87,5),FLOOR(L87,5)),"")</f>
        <v/>
      </c>
      <c r="AJ87" s="76">
        <f t="shared" si="129"/>
        <v>48</v>
      </c>
      <c r="AK87" s="76">
        <f t="shared" si="130"/>
        <v>38</v>
      </c>
    </row>
    <row r="88" spans="1:37" ht="15" customHeight="1" x14ac:dyDescent="0.25">
      <c r="A88" s="1">
        <f t="shared" ref="A88:B88" si="165">D85</f>
        <v>48</v>
      </c>
      <c r="B88" s="1">
        <f t="shared" si="165"/>
        <v>38</v>
      </c>
      <c r="D88" s="76"/>
      <c r="E88" s="76"/>
      <c r="F88" s="76"/>
      <c r="G88" s="76" t="s">
        <v>104</v>
      </c>
      <c r="H88" s="76" t="s">
        <v>9</v>
      </c>
      <c r="I88" s="76" t="s">
        <v>109</v>
      </c>
      <c r="J88" s="76" t="s">
        <v>9</v>
      </c>
      <c r="K88" s="76" t="s">
        <v>9</v>
      </c>
      <c r="L88" s="76" t="s">
        <v>9</v>
      </c>
      <c r="M88" s="72"/>
      <c r="AJ88" s="76">
        <f t="shared" si="129"/>
        <v>48</v>
      </c>
      <c r="AK88" s="76">
        <f t="shared" si="130"/>
        <v>38</v>
      </c>
    </row>
    <row r="89" spans="1:37" ht="15" customHeight="1" x14ac:dyDescent="0.25">
      <c r="A89" s="1">
        <f t="shared" ref="A89" si="166">D89</f>
        <v>48</v>
      </c>
      <c r="B89" s="1">
        <f t="shared" ref="B89" si="167">E89</f>
        <v>94</v>
      </c>
      <c r="C89" s="1" t="str">
        <f>INDEX(BEAMPROP,MATCH(D89,BLIST,0),2)</f>
        <v>H150X75X5X7</v>
      </c>
      <c r="D89" s="76">
        <v>48</v>
      </c>
      <c r="E89" s="76">
        <v>94</v>
      </c>
      <c r="F89" s="76" t="s">
        <v>8</v>
      </c>
      <c r="G89" s="76">
        <v>1.175</v>
      </c>
      <c r="H89" s="76">
        <v>5.0999999999999997E-2</v>
      </c>
      <c r="I89" s="76">
        <v>5.3999999999999999E-2</v>
      </c>
      <c r="J89" s="76">
        <v>1E-3</v>
      </c>
      <c r="K89" s="76">
        <v>8.1000000000000003E-2</v>
      </c>
      <c r="L89" s="76">
        <v>0</v>
      </c>
      <c r="M89" s="72"/>
      <c r="Q89" s="1" t="str">
        <f t="shared" ref="Q89:V89" ca="1" si="168">IF($F89=" -ve",INDEX(CAPACITY,MATCH(OFFSET($C89,-2,0),CAPACITYLIST,0),Q$3),INDEX(CAPACITY,MATCH($C89,CAPACITYLIST,0),Q$3))</f>
        <v>H150x75x5x7</v>
      </c>
      <c r="R89" s="43">
        <f t="shared" ca="1" si="168"/>
        <v>419.47500000000008</v>
      </c>
      <c r="S89" s="43">
        <f t="shared" ca="1" si="168"/>
        <v>97.124277456647391</v>
      </c>
      <c r="T89" s="43">
        <f t="shared" ca="1" si="168"/>
        <v>142.63005780346819</v>
      </c>
      <c r="U89" s="43">
        <f t="shared" ca="1" si="168"/>
        <v>4.6265625000000004</v>
      </c>
      <c r="V89" s="43">
        <f t="shared" ca="1" si="168"/>
        <v>23.075825000000002</v>
      </c>
      <c r="X89" s="44" t="str">
        <f ca="1">IF(ABS(G89)&gt;$X$4*$R89,ABS(G89),"-")</f>
        <v>-</v>
      </c>
      <c r="Y89" s="44" t="str">
        <f ca="1">IF(ABS(H89)&gt;$Y$4*S89,ABS(H89),"-")</f>
        <v>-</v>
      </c>
      <c r="Z89" s="44" t="str">
        <f ca="1">IF(ABS(I89)&gt;$Z$4*T89,ABS(I89),"-")</f>
        <v>-</v>
      </c>
      <c r="AA89" s="44" t="str">
        <f ca="1">IF(ABS(K89)&gt;$AA$4*U89,ABS(K89),"-")</f>
        <v>-</v>
      </c>
      <c r="AB89" s="44" t="str">
        <f ca="1">IF(ABS(L89)&gt;$AB$4*V89,ABS(L89),"-")</f>
        <v>-</v>
      </c>
      <c r="AD89" s="1" t="str">
        <f ca="1">IF(COUNT($X89:$AB89)&gt;0,IF(G89&gt;0,CEILING(G89,5),FLOOR(G89,5)),"")</f>
        <v/>
      </c>
      <c r="AE89" s="1" t="str">
        <f ca="1">IF(COUNT($X89:$AB89)&gt;0,IF(H89&gt;0,CEILING(H89,5),FLOOR(H89,5)),"")</f>
        <v/>
      </c>
      <c r="AF89" s="1" t="str">
        <f ca="1">IF(COUNT($X89:$AB89)&gt;0,IF(I89&gt;0,CEILING(I89,5),FLOOR(I89,5)),"")</f>
        <v/>
      </c>
      <c r="AG89" s="1" t="str">
        <f ca="1">IF(COUNT($X89:$AB89)&gt;0,IF(K89&gt;0,CEILING(K89,5),FLOOR(K89,5)),"")</f>
        <v/>
      </c>
      <c r="AH89" s="1" t="str">
        <f ca="1">IF(COUNT($X89:$AB89)&gt;0,IF(L89&gt;0,CEILING(L89,5),FLOOR(L89,5)),"")</f>
        <v/>
      </c>
      <c r="AJ89" s="76">
        <f t="shared" si="129"/>
        <v>48</v>
      </c>
      <c r="AK89" s="76">
        <f t="shared" si="130"/>
        <v>94</v>
      </c>
    </row>
    <row r="90" spans="1:37" ht="15" customHeight="1" x14ac:dyDescent="0.25">
      <c r="A90" s="1">
        <f t="shared" ref="A90" si="169">D89</f>
        <v>48</v>
      </c>
      <c r="B90" s="1">
        <f t="shared" ref="B90" si="170">E89</f>
        <v>94</v>
      </c>
      <c r="D90" s="76"/>
      <c r="E90" s="76"/>
      <c r="F90" s="76"/>
      <c r="G90" s="76" t="s">
        <v>109</v>
      </c>
      <c r="H90" s="76" t="s">
        <v>559</v>
      </c>
      <c r="I90" s="76" t="s">
        <v>104</v>
      </c>
      <c r="J90" s="76" t="s">
        <v>106</v>
      </c>
      <c r="K90" s="76" t="s">
        <v>104</v>
      </c>
      <c r="L90" s="76" t="s">
        <v>9</v>
      </c>
      <c r="M90" s="72"/>
      <c r="AJ90" s="76">
        <f t="shared" si="129"/>
        <v>48</v>
      </c>
      <c r="AK90" s="76">
        <f t="shared" si="130"/>
        <v>94</v>
      </c>
    </row>
    <row r="91" spans="1:37" ht="15" customHeight="1" x14ac:dyDescent="0.25">
      <c r="A91" s="1">
        <f t="shared" ref="A91:B91" si="171">D89</f>
        <v>48</v>
      </c>
      <c r="B91" s="1">
        <f t="shared" si="171"/>
        <v>94</v>
      </c>
      <c r="D91" s="76"/>
      <c r="E91" s="76"/>
      <c r="F91" s="76" t="s">
        <v>10</v>
      </c>
      <c r="G91" s="76">
        <v>-1.393</v>
      </c>
      <c r="H91" s="76">
        <v>0</v>
      </c>
      <c r="I91" s="76">
        <v>-3.1E-2</v>
      </c>
      <c r="J91" s="76">
        <v>0</v>
      </c>
      <c r="K91" s="76">
        <v>-4.7E-2</v>
      </c>
      <c r="L91" s="76">
        <v>-7.2839999999999998</v>
      </c>
      <c r="M91" s="72"/>
      <c r="Q91" s="1" t="str">
        <f t="shared" ref="Q91:V91" ca="1" si="172">IF($F91=" -ve",INDEX(CAPACITY,MATCH(OFFSET($C91,-2,0),CAPACITYLIST,0),Q$3),INDEX(CAPACITY,MATCH($C91,CAPACITYLIST,0),Q$3))</f>
        <v>H150x75x5x7</v>
      </c>
      <c r="R91" s="43">
        <f t="shared" ca="1" si="172"/>
        <v>419.47500000000008</v>
      </c>
      <c r="S91" s="43">
        <f t="shared" ca="1" si="172"/>
        <v>97.124277456647391</v>
      </c>
      <c r="T91" s="43">
        <f t="shared" ca="1" si="172"/>
        <v>142.63005780346819</v>
      </c>
      <c r="U91" s="43">
        <f t="shared" ca="1" si="172"/>
        <v>4.6265625000000004</v>
      </c>
      <c r="V91" s="43">
        <f t="shared" ca="1" si="172"/>
        <v>23.075825000000002</v>
      </c>
      <c r="X91" s="44" t="str">
        <f ca="1">IF(ABS(G91)&gt;$X$4*$R91,ABS(G91),"-")</f>
        <v>-</v>
      </c>
      <c r="Y91" s="44" t="str">
        <f ca="1">IF(ABS(H91)&gt;$Y$4*S91,ABS(H91),"-")</f>
        <v>-</v>
      </c>
      <c r="Z91" s="44" t="str">
        <f ca="1">IF(ABS(I91)&gt;$Z$4*T91,ABS(I91),"-")</f>
        <v>-</v>
      </c>
      <c r="AA91" s="44" t="str">
        <f ca="1">IF(ABS(K91)&gt;$AA$4*U91,ABS(K91),"-")</f>
        <v>-</v>
      </c>
      <c r="AB91" s="44" t="str">
        <f ca="1">IF(ABS(L91)&gt;$AB$4*V91,ABS(L91),"-")</f>
        <v>-</v>
      </c>
      <c r="AD91" s="1" t="str">
        <f ca="1">IF(COUNT($X91:$AB91)&gt;0,IF(G91&gt;0,CEILING(G91,5),FLOOR(G91,5)),"")</f>
        <v/>
      </c>
      <c r="AE91" s="1" t="str">
        <f ca="1">IF(COUNT($X91:$AB91)&gt;0,IF(H91&gt;0,CEILING(H91,5),FLOOR(H91,5)),"")</f>
        <v/>
      </c>
      <c r="AF91" s="1" t="str">
        <f ca="1">IF(COUNT($X91:$AB91)&gt;0,IF(I91&gt;0,CEILING(I91,5),FLOOR(I91,5)),"")</f>
        <v/>
      </c>
      <c r="AG91" s="1" t="str">
        <f ca="1">IF(COUNT($X91:$AB91)&gt;0,IF(K91&gt;0,CEILING(K91,5),FLOOR(K91,5)),"")</f>
        <v/>
      </c>
      <c r="AH91" s="1" t="str">
        <f ca="1">IF(COUNT($X91:$AB91)&gt;0,IF(L91&gt;0,CEILING(L91,5),FLOOR(L91,5)),"")</f>
        <v/>
      </c>
      <c r="AJ91" s="76">
        <f t="shared" si="129"/>
        <v>48</v>
      </c>
      <c r="AK91" s="76">
        <f t="shared" si="130"/>
        <v>94</v>
      </c>
    </row>
    <row r="92" spans="1:37" ht="15" customHeight="1" x14ac:dyDescent="0.25">
      <c r="A92" s="1">
        <f t="shared" ref="A92:B92" si="173">D89</f>
        <v>48</v>
      </c>
      <c r="B92" s="1">
        <f t="shared" si="173"/>
        <v>94</v>
      </c>
      <c r="D92" s="76"/>
      <c r="E92" s="76"/>
      <c r="F92" s="76"/>
      <c r="G92" s="76" t="s">
        <v>104</v>
      </c>
      <c r="H92" s="76" t="s">
        <v>9</v>
      </c>
      <c r="I92" s="76" t="s">
        <v>109</v>
      </c>
      <c r="J92" s="76" t="s">
        <v>9</v>
      </c>
      <c r="K92" s="76" t="s">
        <v>109</v>
      </c>
      <c r="L92" s="76" t="s">
        <v>127</v>
      </c>
      <c r="M92" s="72"/>
      <c r="AJ92" s="76">
        <f t="shared" si="129"/>
        <v>48</v>
      </c>
      <c r="AK92" s="76">
        <f t="shared" si="130"/>
        <v>94</v>
      </c>
    </row>
    <row r="93" spans="1:37" ht="15" customHeight="1" x14ac:dyDescent="0.25">
      <c r="A93" s="1">
        <f t="shared" ref="A93" si="174">D93</f>
        <v>51</v>
      </c>
      <c r="B93" s="1">
        <f t="shared" ref="B93" si="175">E93</f>
        <v>40</v>
      </c>
      <c r="C93" s="1" t="str">
        <f>INDEX(BEAMPROP,MATCH(D93,BLIST,0),2)</f>
        <v>H150X75X5X7</v>
      </c>
      <c r="D93" s="76">
        <v>51</v>
      </c>
      <c r="E93" s="76">
        <v>40</v>
      </c>
      <c r="F93" s="76" t="s">
        <v>8</v>
      </c>
      <c r="G93" s="76">
        <v>1.002</v>
      </c>
      <c r="H93" s="76">
        <v>9.18</v>
      </c>
      <c r="I93" s="76">
        <v>0.23599999999999999</v>
      </c>
      <c r="J93" s="76">
        <v>4.0000000000000001E-3</v>
      </c>
      <c r="K93" s="76">
        <v>0</v>
      </c>
      <c r="L93" s="76">
        <v>0</v>
      </c>
      <c r="M93" s="72"/>
      <c r="Q93" s="1" t="str">
        <f t="shared" ref="Q93:V93" ca="1" si="176">IF($F93=" -ve",INDEX(CAPACITY,MATCH(OFFSET($C93,-2,0),CAPACITYLIST,0),Q$3),INDEX(CAPACITY,MATCH($C93,CAPACITYLIST,0),Q$3))</f>
        <v>H150x75x5x7</v>
      </c>
      <c r="R93" s="43">
        <f t="shared" ca="1" si="176"/>
        <v>419.47500000000008</v>
      </c>
      <c r="S93" s="43">
        <f t="shared" ca="1" si="176"/>
        <v>97.124277456647391</v>
      </c>
      <c r="T93" s="43">
        <f t="shared" ca="1" si="176"/>
        <v>142.63005780346819</v>
      </c>
      <c r="U93" s="43">
        <f t="shared" ca="1" si="176"/>
        <v>4.6265625000000004</v>
      </c>
      <c r="V93" s="43">
        <f t="shared" ca="1" si="176"/>
        <v>23.075825000000002</v>
      </c>
      <c r="X93" s="44" t="str">
        <f ca="1">IF(ABS(G93)&gt;$X$4*$R93,ABS(G93),"-")</f>
        <v>-</v>
      </c>
      <c r="Y93" s="44" t="str">
        <f ca="1">IF(ABS(H93)&gt;$Y$4*S93,ABS(H93),"-")</f>
        <v>-</v>
      </c>
      <c r="Z93" s="44" t="str">
        <f ca="1">IF(ABS(I93)&gt;$Z$4*T93,ABS(I93),"-")</f>
        <v>-</v>
      </c>
      <c r="AA93" s="44" t="str">
        <f ca="1">IF(ABS(K93)&gt;$AA$4*U93,ABS(K93),"-")</f>
        <v>-</v>
      </c>
      <c r="AB93" s="44" t="str">
        <f ca="1">IF(ABS(L93)&gt;$AB$4*V93,ABS(L93),"-")</f>
        <v>-</v>
      </c>
      <c r="AD93" s="1" t="str">
        <f ca="1">IF(COUNT($X93:$AB93)&gt;0,IF(G93&gt;0,CEILING(G93,5),FLOOR(G93,5)),"")</f>
        <v/>
      </c>
      <c r="AE93" s="1" t="str">
        <f ca="1">IF(COUNT($X93:$AB93)&gt;0,IF(H93&gt;0,CEILING(H93,5),FLOOR(H93,5)),"")</f>
        <v/>
      </c>
      <c r="AF93" s="1" t="str">
        <f ca="1">IF(COUNT($X93:$AB93)&gt;0,IF(I93&gt;0,CEILING(I93,5),FLOOR(I93,5)),"")</f>
        <v/>
      </c>
      <c r="AG93" s="1" t="str">
        <f ca="1">IF(COUNT($X93:$AB93)&gt;0,IF(K93&gt;0,CEILING(K93,5),FLOOR(K93,5)),"")</f>
        <v/>
      </c>
      <c r="AH93" s="1" t="str">
        <f ca="1">IF(COUNT($X93:$AB93)&gt;0,IF(L93&gt;0,CEILING(L93,5),FLOOR(L93,5)),"")</f>
        <v/>
      </c>
      <c r="AJ93" s="76">
        <f t="shared" si="129"/>
        <v>51</v>
      </c>
      <c r="AK93" s="76">
        <f t="shared" si="130"/>
        <v>40</v>
      </c>
    </row>
    <row r="94" spans="1:37" ht="15" customHeight="1" x14ac:dyDescent="0.25">
      <c r="A94" s="1">
        <f t="shared" ref="A94" si="177">D93</f>
        <v>51</v>
      </c>
      <c r="B94" s="1">
        <f t="shared" ref="B94" si="178">E93</f>
        <v>40</v>
      </c>
      <c r="D94" s="76"/>
      <c r="E94" s="76"/>
      <c r="F94" s="76"/>
      <c r="G94" s="76" t="s">
        <v>108</v>
      </c>
      <c r="H94" s="76" t="s">
        <v>126</v>
      </c>
      <c r="I94" s="76" t="s">
        <v>560</v>
      </c>
      <c r="J94" s="76" t="s">
        <v>130</v>
      </c>
      <c r="K94" s="76" t="s">
        <v>9</v>
      </c>
      <c r="L94" s="76" t="s">
        <v>9</v>
      </c>
      <c r="M94" s="72"/>
      <c r="AJ94" s="76">
        <f t="shared" si="129"/>
        <v>51</v>
      </c>
      <c r="AK94" s="76">
        <f t="shared" si="130"/>
        <v>40</v>
      </c>
    </row>
    <row r="95" spans="1:37" ht="15" customHeight="1" x14ac:dyDescent="0.25">
      <c r="A95" s="1">
        <f t="shared" ref="A95:B95" si="179">D93</f>
        <v>51</v>
      </c>
      <c r="B95" s="1">
        <f t="shared" si="179"/>
        <v>40</v>
      </c>
      <c r="D95" s="76"/>
      <c r="E95" s="76"/>
      <c r="F95" s="76" t="s">
        <v>10</v>
      </c>
      <c r="G95" s="76">
        <v>-1.272</v>
      </c>
      <c r="H95" s="76">
        <v>0</v>
      </c>
      <c r="I95" s="76">
        <v>-0.13700000000000001</v>
      </c>
      <c r="J95" s="76">
        <v>0</v>
      </c>
      <c r="K95" s="76">
        <v>0</v>
      </c>
      <c r="L95" s="76">
        <v>0</v>
      </c>
      <c r="M95" s="72"/>
      <c r="Q95" s="1" t="str">
        <f t="shared" ref="Q95:V95" ca="1" si="180">IF($F95=" -ve",INDEX(CAPACITY,MATCH(OFFSET($C95,-2,0),CAPACITYLIST,0),Q$3),INDEX(CAPACITY,MATCH($C95,CAPACITYLIST,0),Q$3))</f>
        <v>H150x75x5x7</v>
      </c>
      <c r="R95" s="43">
        <f t="shared" ca="1" si="180"/>
        <v>419.47500000000008</v>
      </c>
      <c r="S95" s="43">
        <f t="shared" ca="1" si="180"/>
        <v>97.124277456647391</v>
      </c>
      <c r="T95" s="43">
        <f t="shared" ca="1" si="180"/>
        <v>142.63005780346819</v>
      </c>
      <c r="U95" s="43">
        <f t="shared" ca="1" si="180"/>
        <v>4.6265625000000004</v>
      </c>
      <c r="V95" s="43">
        <f t="shared" ca="1" si="180"/>
        <v>23.075825000000002</v>
      </c>
      <c r="X95" s="44" t="str">
        <f ca="1">IF(ABS(G95)&gt;$X$4*$R95,ABS(G95),"-")</f>
        <v>-</v>
      </c>
      <c r="Y95" s="44" t="str">
        <f ca="1">IF(ABS(H95)&gt;$Y$4*S95,ABS(H95),"-")</f>
        <v>-</v>
      </c>
      <c r="Z95" s="44" t="str">
        <f ca="1">IF(ABS(I95)&gt;$Z$4*T95,ABS(I95),"-")</f>
        <v>-</v>
      </c>
      <c r="AA95" s="44" t="str">
        <f ca="1">IF(ABS(K95)&gt;$AA$4*U95,ABS(K95),"-")</f>
        <v>-</v>
      </c>
      <c r="AB95" s="44" t="str">
        <f ca="1">IF(ABS(L95)&gt;$AB$4*V95,ABS(L95),"-")</f>
        <v>-</v>
      </c>
      <c r="AD95" s="1" t="str">
        <f ca="1">IF(COUNT($X95:$AB95)&gt;0,IF(G95&gt;0,CEILING(G95,5),FLOOR(G95,5)),"")</f>
        <v/>
      </c>
      <c r="AE95" s="1" t="str">
        <f ca="1">IF(COUNT($X95:$AB95)&gt;0,IF(H95&gt;0,CEILING(H95,5),FLOOR(H95,5)),"")</f>
        <v/>
      </c>
      <c r="AF95" s="1" t="str">
        <f ca="1">IF(COUNT($X95:$AB95)&gt;0,IF(I95&gt;0,CEILING(I95,5),FLOOR(I95,5)),"")</f>
        <v/>
      </c>
      <c r="AG95" s="1" t="str">
        <f ca="1">IF(COUNT($X95:$AB95)&gt;0,IF(K95&gt;0,CEILING(K95,5),FLOOR(K95,5)),"")</f>
        <v/>
      </c>
      <c r="AH95" s="1" t="str">
        <f ca="1">IF(COUNT($X95:$AB95)&gt;0,IF(L95&gt;0,CEILING(L95,5),FLOOR(L95,5)),"")</f>
        <v/>
      </c>
      <c r="AJ95" s="76">
        <f t="shared" si="129"/>
        <v>51</v>
      </c>
      <c r="AK95" s="76">
        <f t="shared" si="130"/>
        <v>40</v>
      </c>
    </row>
    <row r="96" spans="1:37" ht="15" customHeight="1" x14ac:dyDescent="0.25">
      <c r="A96" s="1">
        <f t="shared" ref="A96:B96" si="181">D93</f>
        <v>51</v>
      </c>
      <c r="B96" s="1">
        <f t="shared" si="181"/>
        <v>40</v>
      </c>
      <c r="D96" s="76"/>
      <c r="E96" s="76"/>
      <c r="F96" s="76"/>
      <c r="G96" s="76" t="s">
        <v>103</v>
      </c>
      <c r="H96" s="76" t="s">
        <v>9</v>
      </c>
      <c r="I96" s="76" t="s">
        <v>110</v>
      </c>
      <c r="J96" s="76" t="s">
        <v>9</v>
      </c>
      <c r="K96" s="76" t="s">
        <v>9</v>
      </c>
      <c r="L96" s="76" t="s">
        <v>9</v>
      </c>
      <c r="M96" s="72"/>
      <c r="AJ96" s="76">
        <f t="shared" si="129"/>
        <v>51</v>
      </c>
      <c r="AK96" s="76">
        <f t="shared" si="130"/>
        <v>40</v>
      </c>
    </row>
    <row r="97" spans="1:37" ht="15" customHeight="1" x14ac:dyDescent="0.25">
      <c r="A97" s="1">
        <f t="shared" ref="A97" si="182">D97</f>
        <v>51</v>
      </c>
      <c r="B97" s="1">
        <f t="shared" ref="B97" si="183">E97</f>
        <v>154</v>
      </c>
      <c r="C97" s="1" t="str">
        <f>INDEX(BEAMPROP,MATCH(D97,BLIST,0),2)</f>
        <v>H150X75X5X7</v>
      </c>
      <c r="D97" s="76">
        <v>51</v>
      </c>
      <c r="E97" s="76">
        <v>154</v>
      </c>
      <c r="F97" s="76" t="s">
        <v>8</v>
      </c>
      <c r="G97" s="76">
        <v>1.024</v>
      </c>
      <c r="H97" s="76">
        <v>3.6709999999999998</v>
      </c>
      <c r="I97" s="76">
        <v>0.23599999999999999</v>
      </c>
      <c r="J97" s="76">
        <v>4.0000000000000001E-3</v>
      </c>
      <c r="K97" s="76">
        <v>0.217</v>
      </c>
      <c r="L97" s="76">
        <v>0</v>
      </c>
      <c r="M97" s="72"/>
      <c r="Q97" s="1" t="str">
        <f t="shared" ref="Q97:V97" ca="1" si="184">IF($F97=" -ve",INDEX(CAPACITY,MATCH(OFFSET($C97,-2,0),CAPACITYLIST,0),Q$3),INDEX(CAPACITY,MATCH($C97,CAPACITYLIST,0),Q$3))</f>
        <v>H150x75x5x7</v>
      </c>
      <c r="R97" s="43">
        <f t="shared" ca="1" si="184"/>
        <v>419.47500000000008</v>
      </c>
      <c r="S97" s="43">
        <f t="shared" ca="1" si="184"/>
        <v>97.124277456647391</v>
      </c>
      <c r="T97" s="43">
        <f t="shared" ca="1" si="184"/>
        <v>142.63005780346819</v>
      </c>
      <c r="U97" s="43">
        <f t="shared" ca="1" si="184"/>
        <v>4.6265625000000004</v>
      </c>
      <c r="V97" s="43">
        <f t="shared" ca="1" si="184"/>
        <v>23.075825000000002</v>
      </c>
      <c r="X97" s="44" t="str">
        <f ca="1">IF(ABS(G97)&gt;$X$4*$R97,ABS(G97),"-")</f>
        <v>-</v>
      </c>
      <c r="Y97" s="44" t="str">
        <f ca="1">IF(ABS(H97)&gt;$Y$4*S97,ABS(H97),"-")</f>
        <v>-</v>
      </c>
      <c r="Z97" s="44" t="str">
        <f ca="1">IF(ABS(I97)&gt;$Z$4*T97,ABS(I97),"-")</f>
        <v>-</v>
      </c>
      <c r="AA97" s="44" t="str">
        <f ca="1">IF(ABS(K97)&gt;$AA$4*U97,ABS(K97),"-")</f>
        <v>-</v>
      </c>
      <c r="AB97" s="44" t="str">
        <f ca="1">IF(ABS(L97)&gt;$AB$4*V97,ABS(L97),"-")</f>
        <v>-</v>
      </c>
      <c r="AD97" s="1" t="str">
        <f ca="1">IF(COUNT($X97:$AB97)&gt;0,IF(G97&gt;0,CEILING(G97,5),FLOOR(G97,5)),"")</f>
        <v/>
      </c>
      <c r="AE97" s="1" t="str">
        <f ca="1">IF(COUNT($X97:$AB97)&gt;0,IF(H97&gt;0,CEILING(H97,5),FLOOR(H97,5)),"")</f>
        <v/>
      </c>
      <c r="AF97" s="1" t="str">
        <f ca="1">IF(COUNT($X97:$AB97)&gt;0,IF(I97&gt;0,CEILING(I97,5),FLOOR(I97,5)),"")</f>
        <v/>
      </c>
      <c r="AG97" s="1" t="str">
        <f ca="1">IF(COUNT($X97:$AB97)&gt;0,IF(K97&gt;0,CEILING(K97,5),FLOOR(K97,5)),"")</f>
        <v/>
      </c>
      <c r="AH97" s="1" t="str">
        <f ca="1">IF(COUNT($X97:$AB97)&gt;0,IF(L97&gt;0,CEILING(L97,5),FLOOR(L97,5)),"")</f>
        <v/>
      </c>
      <c r="AJ97" s="76">
        <f t="shared" si="129"/>
        <v>51</v>
      </c>
      <c r="AK97" s="76">
        <f t="shared" si="130"/>
        <v>154</v>
      </c>
    </row>
    <row r="98" spans="1:37" ht="15" customHeight="1" x14ac:dyDescent="0.25">
      <c r="A98" s="1">
        <f t="shared" ref="A98" si="185">D97</f>
        <v>51</v>
      </c>
      <c r="B98" s="1">
        <f t="shared" ref="B98" si="186">E97</f>
        <v>154</v>
      </c>
      <c r="D98" s="76"/>
      <c r="E98" s="76"/>
      <c r="F98" s="76"/>
      <c r="G98" s="76" t="s">
        <v>108</v>
      </c>
      <c r="H98" s="76" t="s">
        <v>126</v>
      </c>
      <c r="I98" s="76" t="s">
        <v>560</v>
      </c>
      <c r="J98" s="76" t="s">
        <v>130</v>
      </c>
      <c r="K98" s="76" t="s">
        <v>560</v>
      </c>
      <c r="L98" s="76" t="s">
        <v>9</v>
      </c>
      <c r="M98" s="72"/>
      <c r="AJ98" s="76">
        <f t="shared" si="129"/>
        <v>51</v>
      </c>
      <c r="AK98" s="76">
        <f t="shared" si="130"/>
        <v>154</v>
      </c>
    </row>
    <row r="99" spans="1:37" ht="15" customHeight="1" x14ac:dyDescent="0.25">
      <c r="A99" s="1">
        <f t="shared" ref="A99:B99" si="187">D97</f>
        <v>51</v>
      </c>
      <c r="B99" s="1">
        <f t="shared" si="187"/>
        <v>154</v>
      </c>
      <c r="D99" s="76"/>
      <c r="E99" s="76"/>
      <c r="F99" s="76" t="s">
        <v>10</v>
      </c>
      <c r="G99" s="76">
        <v>-1.294</v>
      </c>
      <c r="H99" s="76">
        <v>0</v>
      </c>
      <c r="I99" s="76">
        <v>-0.13700000000000001</v>
      </c>
      <c r="J99" s="76">
        <v>0</v>
      </c>
      <c r="K99" s="76">
        <v>-0.126</v>
      </c>
      <c r="L99" s="76">
        <v>-5.9119999999999999</v>
      </c>
      <c r="M99" s="72"/>
      <c r="Q99" s="1" t="str">
        <f t="shared" ref="Q99:V113" ca="1" si="188">IF($F99=" -ve",INDEX(CAPACITY,MATCH(OFFSET($C99,-2,0),CAPACITYLIST,0),Q$3),INDEX(CAPACITY,MATCH($C99,CAPACITYLIST,0),Q$3))</f>
        <v>H150x75x5x7</v>
      </c>
      <c r="R99" s="43">
        <f t="shared" ca="1" si="188"/>
        <v>419.47500000000008</v>
      </c>
      <c r="S99" s="43">
        <f t="shared" ca="1" si="188"/>
        <v>97.124277456647391</v>
      </c>
      <c r="T99" s="43">
        <f t="shared" ca="1" si="188"/>
        <v>142.63005780346819</v>
      </c>
      <c r="U99" s="43">
        <f t="shared" ca="1" si="188"/>
        <v>4.6265625000000004</v>
      </c>
      <c r="V99" s="43">
        <f t="shared" ca="1" si="188"/>
        <v>23.075825000000002</v>
      </c>
      <c r="X99" s="44" t="str">
        <f ca="1">IF(ABS(G99)&gt;$X$4*$R99,ABS(G99),"-")</f>
        <v>-</v>
      </c>
      <c r="Y99" s="44" t="str">
        <f ca="1">IF(ABS(H99)&gt;$Y$4*S99,ABS(H99),"-")</f>
        <v>-</v>
      </c>
      <c r="Z99" s="44" t="str">
        <f ca="1">IF(ABS(I99)&gt;$Z$4*T99,ABS(I99),"-")</f>
        <v>-</v>
      </c>
      <c r="AA99" s="44" t="str">
        <f ca="1">IF(ABS(K99)&gt;$AA$4*U99,ABS(K99),"-")</f>
        <v>-</v>
      </c>
      <c r="AB99" s="44" t="str">
        <f ca="1">IF(ABS(L99)&gt;$AB$4*V99,ABS(L99),"-")</f>
        <v>-</v>
      </c>
      <c r="AD99" s="1" t="str">
        <f ca="1">IF(COUNT($X99:$AB99)&gt;0,IF(G99&gt;0,CEILING(G99,5),FLOOR(G99,5)),"")</f>
        <v/>
      </c>
      <c r="AE99" s="1" t="str">
        <f ca="1">IF(COUNT($X99:$AB99)&gt;0,IF(H99&gt;0,CEILING(H99,5),FLOOR(H99,5)),"")</f>
        <v/>
      </c>
      <c r="AF99" s="1" t="str">
        <f ca="1">IF(COUNT($X99:$AB99)&gt;0,IF(I99&gt;0,CEILING(I99,5),FLOOR(I99,5)),"")</f>
        <v/>
      </c>
      <c r="AG99" s="1" t="str">
        <f ca="1">IF(COUNT($X99:$AB99)&gt;0,IF(K99&gt;0,CEILING(K99,5),FLOOR(K99,5)),"")</f>
        <v/>
      </c>
      <c r="AH99" s="1" t="str">
        <f ca="1">IF(COUNT($X99:$AB99)&gt;0,IF(L99&gt;0,CEILING(L99,5),FLOOR(L99,5)),"")</f>
        <v/>
      </c>
      <c r="AJ99" s="76">
        <f t="shared" si="129"/>
        <v>51</v>
      </c>
      <c r="AK99" s="76">
        <f t="shared" si="130"/>
        <v>154</v>
      </c>
    </row>
    <row r="100" spans="1:37" ht="15" customHeight="1" x14ac:dyDescent="0.25">
      <c r="A100" s="1">
        <f t="shared" ref="A100:B100" si="189">D97</f>
        <v>51</v>
      </c>
      <c r="B100" s="1">
        <f t="shared" si="189"/>
        <v>154</v>
      </c>
      <c r="D100" s="76"/>
      <c r="E100" s="76"/>
      <c r="F100" s="76"/>
      <c r="G100" s="76" t="s">
        <v>103</v>
      </c>
      <c r="H100" s="76" t="s">
        <v>9</v>
      </c>
      <c r="I100" s="76" t="s">
        <v>110</v>
      </c>
      <c r="J100" s="76" t="s">
        <v>9</v>
      </c>
      <c r="K100" s="76" t="s">
        <v>110</v>
      </c>
      <c r="L100" s="76" t="s">
        <v>126</v>
      </c>
      <c r="M100" s="72"/>
      <c r="AJ100" s="76">
        <f t="shared" si="129"/>
        <v>51</v>
      </c>
      <c r="AK100" s="76">
        <f t="shared" si="130"/>
        <v>154</v>
      </c>
    </row>
    <row r="101" spans="1:37" x14ac:dyDescent="0.25">
      <c r="A101" s="76">
        <f t="shared" ref="A101" si="190">D101</f>
        <v>54</v>
      </c>
      <c r="B101" s="76">
        <f t="shared" ref="B101" si="191">E101</f>
        <v>25</v>
      </c>
      <c r="C101" s="76" t="str">
        <f>INDEX(BEAMPROP,MATCH(D101,BLIST,0),2)</f>
        <v>H300X150X6.5X9</v>
      </c>
      <c r="D101" s="76">
        <v>54</v>
      </c>
      <c r="E101" s="76">
        <v>25</v>
      </c>
      <c r="F101" s="76" t="s">
        <v>8</v>
      </c>
      <c r="G101" s="76">
        <v>26.030999999999999</v>
      </c>
      <c r="H101" s="76">
        <v>94.099000000000004</v>
      </c>
      <c r="I101" s="76">
        <v>2.2749999999999999</v>
      </c>
      <c r="J101" s="76">
        <v>6.0000000000000001E-3</v>
      </c>
      <c r="K101" s="76">
        <v>0</v>
      </c>
      <c r="L101" s="76">
        <v>0</v>
      </c>
      <c r="Q101" s="76" t="str">
        <f t="shared" ca="1" si="188"/>
        <v>H300x150x6.5x9</v>
      </c>
      <c r="R101" s="43">
        <f t="shared" ca="1" si="188"/>
        <v>1099.33</v>
      </c>
      <c r="S101" s="43">
        <f t="shared" ca="1" si="188"/>
        <v>256.9378612716763</v>
      </c>
      <c r="T101" s="43">
        <f t="shared" ca="1" si="188"/>
        <v>366.76300578034682</v>
      </c>
      <c r="U101" s="43">
        <f t="shared" ca="1" si="188"/>
        <v>23.793749999999999</v>
      </c>
      <c r="V101" s="43">
        <f t="shared" ca="1" si="188"/>
        <v>122.68797749999999</v>
      </c>
      <c r="X101" s="44" t="str">
        <f ca="1">IF(ABS(G101)&gt;$X$4*$R101,ABS(G101),"-")</f>
        <v>-</v>
      </c>
      <c r="Y101" s="44" t="str">
        <f ca="1">IF(ABS(H101)&gt;$Y$4*S101,ABS(H101),"-")</f>
        <v>-</v>
      </c>
      <c r="Z101" s="44" t="str">
        <f ca="1">IF(ABS(I101)&gt;$Z$4*T101,ABS(I101),"-")</f>
        <v>-</v>
      </c>
      <c r="AA101" s="44" t="str">
        <f ca="1">IF(ABS(K101)&gt;$AA$4*U101,ABS(K101),"-")</f>
        <v>-</v>
      </c>
      <c r="AB101" s="44" t="str">
        <f ca="1">IF(ABS(L101)&gt;$AB$4*V101,ABS(L101),"-")</f>
        <v>-</v>
      </c>
      <c r="AD101" s="1" t="str">
        <f ca="1">IF(COUNT($X101:$AB101)&gt;0,IF(G101&gt;0,CEILING(G101,5),FLOOR(G101,5)),"")</f>
        <v/>
      </c>
      <c r="AE101" s="1" t="str">
        <f ca="1">IF(COUNT($X101:$AB101)&gt;0,IF(H101&gt;0,CEILING(H101,5),FLOOR(H101,5)),"")</f>
        <v/>
      </c>
      <c r="AF101" s="1" t="str">
        <f ca="1">IF(COUNT($X101:$AB101)&gt;0,IF(I101&gt;0,CEILING(I101,5),FLOOR(I101,5)),"")</f>
        <v/>
      </c>
      <c r="AG101" s="1" t="str">
        <f ca="1">IF(COUNT($X101:$AB101)&gt;0,IF(K101&gt;0,CEILING(K101,5),FLOOR(K101,5)),"")</f>
        <v/>
      </c>
      <c r="AH101" s="1" t="str">
        <f ca="1">IF(COUNT($X101:$AB101)&gt;0,IF(L101&gt;0,CEILING(L101,5),FLOOR(L101,5)),"")</f>
        <v/>
      </c>
      <c r="AJ101" s="76">
        <f t="shared" si="129"/>
        <v>54</v>
      </c>
      <c r="AK101" s="76">
        <f t="shared" si="130"/>
        <v>25</v>
      </c>
    </row>
    <row r="102" spans="1:37" ht="15" customHeight="1" x14ac:dyDescent="0.25">
      <c r="A102" s="76">
        <f t="shared" ref="A102" si="192">D101</f>
        <v>54</v>
      </c>
      <c r="B102" s="76">
        <f t="shared" ref="B102" si="193">E101</f>
        <v>25</v>
      </c>
      <c r="C102" s="76"/>
      <c r="D102" s="76"/>
      <c r="E102" s="76"/>
      <c r="F102" s="76"/>
      <c r="G102" s="76" t="s">
        <v>111</v>
      </c>
      <c r="H102" s="76" t="s">
        <v>103</v>
      </c>
      <c r="I102" s="76" t="s">
        <v>560</v>
      </c>
      <c r="J102" s="76" t="s">
        <v>113</v>
      </c>
      <c r="K102" s="76" t="s">
        <v>9</v>
      </c>
      <c r="L102" s="76" t="s">
        <v>9</v>
      </c>
      <c r="Q102" s="76"/>
      <c r="R102" s="76"/>
      <c r="S102" s="76"/>
      <c r="T102" s="76"/>
      <c r="U102" s="76"/>
      <c r="V102" s="76"/>
      <c r="X102" s="76"/>
      <c r="Y102" s="76"/>
      <c r="Z102" s="76"/>
      <c r="AA102" s="76"/>
      <c r="AB102" s="76"/>
      <c r="AJ102" s="76">
        <f t="shared" si="129"/>
        <v>54</v>
      </c>
      <c r="AK102" s="76">
        <f t="shared" si="130"/>
        <v>25</v>
      </c>
    </row>
    <row r="103" spans="1:37" x14ac:dyDescent="0.25">
      <c r="A103" s="76">
        <f t="shared" ref="A103" si="194">D101</f>
        <v>54</v>
      </c>
      <c r="B103" s="76">
        <f t="shared" ref="B103" si="195">E101</f>
        <v>25</v>
      </c>
      <c r="C103" s="76"/>
      <c r="D103" s="76"/>
      <c r="E103" s="76"/>
      <c r="F103" s="76" t="s">
        <v>10</v>
      </c>
      <c r="G103" s="76">
        <v>-26.959</v>
      </c>
      <c r="H103" s="76">
        <v>0</v>
      </c>
      <c r="I103" s="76">
        <v>-1.0900000000000001</v>
      </c>
      <c r="J103" s="76">
        <v>-1E-3</v>
      </c>
      <c r="K103" s="76">
        <v>0</v>
      </c>
      <c r="L103" s="76">
        <v>0</v>
      </c>
      <c r="Q103" s="76" t="str">
        <f t="shared" ca="1" si="188"/>
        <v>H300x150x6.5x9</v>
      </c>
      <c r="R103" s="43">
        <f t="shared" ca="1" si="188"/>
        <v>1099.33</v>
      </c>
      <c r="S103" s="43">
        <f t="shared" ca="1" si="188"/>
        <v>256.9378612716763</v>
      </c>
      <c r="T103" s="43">
        <f t="shared" ca="1" si="188"/>
        <v>366.76300578034682</v>
      </c>
      <c r="U103" s="43">
        <f t="shared" ca="1" si="188"/>
        <v>23.793749999999999</v>
      </c>
      <c r="V103" s="43">
        <f t="shared" ca="1" si="188"/>
        <v>122.68797749999999</v>
      </c>
      <c r="X103" s="44" t="str">
        <f ca="1">IF(ABS(G103)&gt;$X$4*$R103,ABS(G103),"-")</f>
        <v>-</v>
      </c>
      <c r="Y103" s="44" t="str">
        <f ca="1">IF(ABS(H103)&gt;$Y$4*S103,ABS(H103),"-")</f>
        <v>-</v>
      </c>
      <c r="Z103" s="44" t="str">
        <f ca="1">IF(ABS(I103)&gt;$Z$4*T103,ABS(I103),"-")</f>
        <v>-</v>
      </c>
      <c r="AA103" s="44" t="str">
        <f ca="1">IF(ABS(K103)&gt;$AA$4*U103,ABS(K103),"-")</f>
        <v>-</v>
      </c>
      <c r="AB103" s="44" t="str">
        <f ca="1">IF(ABS(L103)&gt;$AB$4*V103,ABS(L103),"-")</f>
        <v>-</v>
      </c>
      <c r="AD103" s="1" t="str">
        <f ca="1">IF(COUNT($X103:$AB103)&gt;0,IF(G103&gt;0,CEILING(G103,5),FLOOR(G103,5)),"")</f>
        <v/>
      </c>
      <c r="AE103" s="1" t="str">
        <f ca="1">IF(COUNT($X103:$AB103)&gt;0,IF(H103&gt;0,CEILING(H103,5),FLOOR(H103,5)),"")</f>
        <v/>
      </c>
      <c r="AF103" s="1" t="str">
        <f ca="1">IF(COUNT($X103:$AB103)&gt;0,IF(I103&gt;0,CEILING(I103,5),FLOOR(I103,5)),"")</f>
        <v/>
      </c>
      <c r="AG103" s="1" t="str">
        <f ca="1">IF(COUNT($X103:$AB103)&gt;0,IF(K103&gt;0,CEILING(K103,5),FLOOR(K103,5)),"")</f>
        <v/>
      </c>
      <c r="AH103" s="1" t="str">
        <f ca="1">IF(COUNT($X103:$AB103)&gt;0,IF(L103&gt;0,CEILING(L103,5),FLOOR(L103,5)),"")</f>
        <v/>
      </c>
      <c r="AJ103" s="76">
        <f t="shared" si="129"/>
        <v>54</v>
      </c>
      <c r="AK103" s="76">
        <f t="shared" si="130"/>
        <v>25</v>
      </c>
    </row>
    <row r="104" spans="1:37" ht="15" customHeight="1" x14ac:dyDescent="0.25">
      <c r="A104" s="76">
        <f t="shared" ref="A104" si="196">D101</f>
        <v>54</v>
      </c>
      <c r="B104" s="76">
        <f t="shared" ref="B104" si="197">E101</f>
        <v>25</v>
      </c>
      <c r="C104" s="76"/>
      <c r="D104" s="76"/>
      <c r="E104" s="76"/>
      <c r="F104" s="76"/>
      <c r="G104" s="76" t="s">
        <v>106</v>
      </c>
      <c r="H104" s="76" t="s">
        <v>9</v>
      </c>
      <c r="I104" s="76" t="s">
        <v>116</v>
      </c>
      <c r="J104" s="76" t="s">
        <v>114</v>
      </c>
      <c r="K104" s="76" t="s">
        <v>9</v>
      </c>
      <c r="L104" s="76" t="s">
        <v>9</v>
      </c>
      <c r="Q104" s="76"/>
      <c r="R104" s="76"/>
      <c r="S104" s="76"/>
      <c r="T104" s="76"/>
      <c r="U104" s="76"/>
      <c r="V104" s="76"/>
      <c r="X104" s="76"/>
      <c r="Y104" s="76"/>
      <c r="Z104" s="76"/>
      <c r="AA104" s="76"/>
      <c r="AB104" s="76"/>
      <c r="AJ104" s="76">
        <f t="shared" si="129"/>
        <v>54</v>
      </c>
      <c r="AK104" s="76">
        <f t="shared" si="130"/>
        <v>25</v>
      </c>
    </row>
    <row r="105" spans="1:37" x14ac:dyDescent="0.25">
      <c r="A105" s="76">
        <f t="shared" ref="A105" si="198">D105</f>
        <v>54</v>
      </c>
      <c r="B105" s="76">
        <f t="shared" ref="B105" si="199">E105</f>
        <v>152</v>
      </c>
      <c r="C105" s="76" t="str">
        <f>INDEX(BEAMPROP,MATCH(D105,BLIST,0),2)</f>
        <v>H300X150X6.5X9</v>
      </c>
      <c r="D105" s="76">
        <v>54</v>
      </c>
      <c r="E105" s="76">
        <v>152</v>
      </c>
      <c r="F105" s="76" t="s">
        <v>8</v>
      </c>
      <c r="G105" s="76">
        <v>26.009</v>
      </c>
      <c r="H105" s="76">
        <v>89.522999999999996</v>
      </c>
      <c r="I105" s="76">
        <v>2.2749999999999999</v>
      </c>
      <c r="J105" s="76">
        <v>6.0000000000000001E-3</v>
      </c>
      <c r="K105" s="76">
        <v>2.093</v>
      </c>
      <c r="L105" s="76">
        <v>0</v>
      </c>
      <c r="Q105" s="76" t="str">
        <f t="shared" ca="1" si="188"/>
        <v>H300x150x6.5x9</v>
      </c>
      <c r="R105" s="43">
        <f t="shared" ca="1" si="188"/>
        <v>1099.33</v>
      </c>
      <c r="S105" s="43">
        <f t="shared" ca="1" si="188"/>
        <v>256.9378612716763</v>
      </c>
      <c r="T105" s="43">
        <f t="shared" ca="1" si="188"/>
        <v>366.76300578034682</v>
      </c>
      <c r="U105" s="43">
        <f t="shared" ca="1" si="188"/>
        <v>23.793749999999999</v>
      </c>
      <c r="V105" s="43">
        <f t="shared" ca="1" si="188"/>
        <v>122.68797749999999</v>
      </c>
      <c r="X105" s="44" t="str">
        <f ca="1">IF(ABS(G105)&gt;$X$4*$R105,ABS(G105),"-")</f>
        <v>-</v>
      </c>
      <c r="Y105" s="44" t="str">
        <f ca="1">IF(ABS(H105)&gt;$Y$4*S105,ABS(H105),"-")</f>
        <v>-</v>
      </c>
      <c r="Z105" s="44" t="str">
        <f ca="1">IF(ABS(I105)&gt;$Z$4*T105,ABS(I105),"-")</f>
        <v>-</v>
      </c>
      <c r="AA105" s="44" t="str">
        <f ca="1">IF(ABS(K105)&gt;$AA$4*U105,ABS(K105),"-")</f>
        <v>-</v>
      </c>
      <c r="AB105" s="44" t="str">
        <f ca="1">IF(ABS(L105)&gt;$AB$4*V105,ABS(L105),"-")</f>
        <v>-</v>
      </c>
      <c r="AD105" s="1" t="str">
        <f ca="1">IF(COUNT($X105:$AB105)&gt;0,IF(G105&gt;0,CEILING(G105,5),FLOOR(G105,5)),"")</f>
        <v/>
      </c>
      <c r="AE105" s="1" t="str">
        <f ca="1">IF(COUNT($X105:$AB105)&gt;0,IF(H105&gt;0,CEILING(H105,5),FLOOR(H105,5)),"")</f>
        <v/>
      </c>
      <c r="AF105" s="1" t="str">
        <f ca="1">IF(COUNT($X105:$AB105)&gt;0,IF(I105&gt;0,CEILING(I105,5),FLOOR(I105,5)),"")</f>
        <v/>
      </c>
      <c r="AG105" s="1" t="str">
        <f ca="1">IF(COUNT($X105:$AB105)&gt;0,IF(K105&gt;0,CEILING(K105,5),FLOOR(K105,5)),"")</f>
        <v/>
      </c>
      <c r="AH105" s="1" t="str">
        <f ca="1">IF(COUNT($X105:$AB105)&gt;0,IF(L105&gt;0,CEILING(L105,5),FLOOR(L105,5)),"")</f>
        <v/>
      </c>
      <c r="AJ105" s="76">
        <f t="shared" si="129"/>
        <v>54</v>
      </c>
      <c r="AK105" s="76">
        <f t="shared" si="130"/>
        <v>152</v>
      </c>
    </row>
    <row r="106" spans="1:37" ht="15" customHeight="1" x14ac:dyDescent="0.25">
      <c r="A106" s="76">
        <f t="shared" ref="A106" si="200">D105</f>
        <v>54</v>
      </c>
      <c r="B106" s="76">
        <f t="shared" ref="B106" si="201">E105</f>
        <v>152</v>
      </c>
      <c r="C106" s="76"/>
      <c r="D106" s="76"/>
      <c r="E106" s="76"/>
      <c r="F106" s="76"/>
      <c r="G106" s="76" t="s">
        <v>111</v>
      </c>
      <c r="H106" s="76" t="s">
        <v>103</v>
      </c>
      <c r="I106" s="76" t="s">
        <v>560</v>
      </c>
      <c r="J106" s="76" t="s">
        <v>113</v>
      </c>
      <c r="K106" s="76" t="s">
        <v>560</v>
      </c>
      <c r="L106" s="76" t="s">
        <v>9</v>
      </c>
      <c r="Q106" s="76"/>
      <c r="R106" s="76"/>
      <c r="S106" s="76"/>
      <c r="T106" s="76"/>
      <c r="U106" s="76"/>
      <c r="V106" s="76"/>
      <c r="X106" s="76"/>
      <c r="Y106" s="76"/>
      <c r="Z106" s="76"/>
      <c r="AA106" s="76"/>
      <c r="AB106" s="76"/>
      <c r="AJ106" s="76">
        <f t="shared" si="129"/>
        <v>54</v>
      </c>
      <c r="AK106" s="76">
        <f t="shared" si="130"/>
        <v>152</v>
      </c>
    </row>
    <row r="107" spans="1:37" x14ac:dyDescent="0.25">
      <c r="A107" s="76">
        <f t="shared" ref="A107" si="202">D105</f>
        <v>54</v>
      </c>
      <c r="B107" s="76">
        <f t="shared" ref="B107" si="203">E105</f>
        <v>152</v>
      </c>
      <c r="C107" s="76"/>
      <c r="D107" s="76"/>
      <c r="E107" s="76"/>
      <c r="F107" s="76" t="s">
        <v>10</v>
      </c>
      <c r="G107" s="76">
        <v>-26.937000000000001</v>
      </c>
      <c r="H107" s="76">
        <v>0</v>
      </c>
      <c r="I107" s="76">
        <v>-1.0900000000000001</v>
      </c>
      <c r="J107" s="76">
        <v>-1E-3</v>
      </c>
      <c r="K107" s="76">
        <v>-1.0029999999999999</v>
      </c>
      <c r="L107" s="76">
        <v>-84.465999999999994</v>
      </c>
      <c r="Q107" s="76" t="str">
        <f t="shared" ca="1" si="188"/>
        <v>H300x150x6.5x9</v>
      </c>
      <c r="R107" s="43">
        <f t="shared" ca="1" si="188"/>
        <v>1099.33</v>
      </c>
      <c r="S107" s="43">
        <f t="shared" ca="1" si="188"/>
        <v>256.9378612716763</v>
      </c>
      <c r="T107" s="43">
        <f t="shared" ca="1" si="188"/>
        <v>366.76300578034682</v>
      </c>
      <c r="U107" s="43">
        <f t="shared" ca="1" si="188"/>
        <v>23.793749999999999</v>
      </c>
      <c r="V107" s="43">
        <f t="shared" ca="1" si="188"/>
        <v>122.68797749999999</v>
      </c>
      <c r="X107" s="44" t="str">
        <f t="shared" ref="X107" ca="1" si="204">IF(ABS(G107)&gt;$X$4*$R107,ABS(G107),"-")</f>
        <v>-</v>
      </c>
      <c r="Y107" s="44" t="str">
        <f t="shared" ref="Y107" ca="1" si="205">IF(ABS(H107)&gt;$Y$4*S107,ABS(H107),"-")</f>
        <v>-</v>
      </c>
      <c r="Z107" s="44" t="str">
        <f t="shared" ref="Z107" ca="1" si="206">IF(ABS(I107)&gt;$Z$4*T107,ABS(I107),"-")</f>
        <v>-</v>
      </c>
      <c r="AA107" s="44" t="str">
        <f t="shared" ref="AA107" ca="1" si="207">IF(ABS(K107)&gt;$AA$4*U107,ABS(K107),"-")</f>
        <v>-</v>
      </c>
      <c r="AB107" s="44">
        <f t="shared" ref="AB107" ca="1" si="208">IF(ABS(L107)&gt;$AB$4*V107,ABS(L107),"-")</f>
        <v>84.465999999999994</v>
      </c>
      <c r="AD107" s="1">
        <f ca="1">IF(COUNT($X107:$AB107)&gt;0,IF(G107&gt;0,CEILING(G107,5),FLOOR(G107,5)),"")</f>
        <v>-30</v>
      </c>
      <c r="AE107" s="1">
        <f ca="1">IF(COUNT($X107:$AB107)&gt;0,IF(H107&gt;0,CEILING(H107,5),FLOOR(H107,5)),"")</f>
        <v>0</v>
      </c>
      <c r="AF107" s="1">
        <f ca="1">IF(COUNT($X107:$AB107)&gt;0,IF(I107&gt;0,CEILING(I107,5),FLOOR(I107,5)),"")</f>
        <v>-5</v>
      </c>
      <c r="AG107" s="1">
        <f ca="1">IF(COUNT($X107:$AB107)&gt;0,IF(K107&gt;0,CEILING(K107,5),FLOOR(K107,5)),"")</f>
        <v>-5</v>
      </c>
      <c r="AH107" s="1">
        <f ca="1">IF(COUNT($X107:$AB107)&gt;0,IF(L107&gt;0,CEILING(L107,5),FLOOR(L107,5)),"")</f>
        <v>-85</v>
      </c>
      <c r="AI107" s="1" t="s">
        <v>568</v>
      </c>
      <c r="AJ107" s="76">
        <f t="shared" si="129"/>
        <v>54</v>
      </c>
      <c r="AK107" s="76">
        <f t="shared" si="130"/>
        <v>152</v>
      </c>
    </row>
    <row r="108" spans="1:37" ht="15" customHeight="1" x14ac:dyDescent="0.25">
      <c r="A108" s="76">
        <f t="shared" ref="A108" si="209">D105</f>
        <v>54</v>
      </c>
      <c r="B108" s="76">
        <f t="shared" ref="B108" si="210">E105</f>
        <v>152</v>
      </c>
      <c r="C108" s="76"/>
      <c r="D108" s="76"/>
      <c r="E108" s="76"/>
      <c r="F108" s="76"/>
      <c r="G108" s="76" t="s">
        <v>106</v>
      </c>
      <c r="H108" s="76" t="s">
        <v>9</v>
      </c>
      <c r="I108" s="76" t="s">
        <v>116</v>
      </c>
      <c r="J108" s="76" t="s">
        <v>114</v>
      </c>
      <c r="K108" s="76" t="s">
        <v>116</v>
      </c>
      <c r="L108" s="76" t="s">
        <v>103</v>
      </c>
      <c r="Q108" s="76"/>
      <c r="R108" s="76"/>
      <c r="S108" s="76"/>
      <c r="T108" s="76"/>
      <c r="U108" s="76"/>
      <c r="V108" s="76"/>
      <c r="X108" s="76"/>
      <c r="Y108" s="76"/>
      <c r="Z108" s="76"/>
      <c r="AA108" s="76"/>
      <c r="AB108" s="76"/>
      <c r="AJ108" s="76">
        <f t="shared" si="129"/>
        <v>54</v>
      </c>
      <c r="AK108" s="76">
        <f t="shared" si="130"/>
        <v>152</v>
      </c>
    </row>
    <row r="109" spans="1:37" x14ac:dyDescent="0.25">
      <c r="A109" s="76">
        <f t="shared" ref="A109" si="211">D109</f>
        <v>60</v>
      </c>
      <c r="B109" s="76">
        <f t="shared" ref="B109" si="212">E109</f>
        <v>46</v>
      </c>
      <c r="C109" s="76" t="str">
        <f>INDEX(BEAMPROP,MATCH(D109,BLIST,0),2)</f>
        <v>H250X125X6X9</v>
      </c>
      <c r="D109" s="76">
        <v>60</v>
      </c>
      <c r="E109" s="76">
        <v>46</v>
      </c>
      <c r="F109" s="76" t="s">
        <v>8</v>
      </c>
      <c r="G109" s="76">
        <v>9.0559999999999992</v>
      </c>
      <c r="H109" s="76">
        <v>29.530999999999999</v>
      </c>
      <c r="I109" s="76">
        <v>1.1339999999999999</v>
      </c>
      <c r="J109" s="76">
        <v>0</v>
      </c>
      <c r="K109" s="76">
        <v>0</v>
      </c>
      <c r="L109" s="76">
        <v>0</v>
      </c>
      <c r="Q109" s="76" t="str">
        <f t="shared" ca="1" si="188"/>
        <v>H250x125x6x9</v>
      </c>
      <c r="R109" s="43">
        <f t="shared" ca="1" si="188"/>
        <v>868.79499999999996</v>
      </c>
      <c r="S109" s="43">
        <f t="shared" ca="1" si="188"/>
        <v>196.42196531791907</v>
      </c>
      <c r="T109" s="43">
        <f t="shared" ca="1" si="188"/>
        <v>305.63583815028903</v>
      </c>
      <c r="U109" s="43">
        <f t="shared" ca="1" si="188"/>
        <v>16.5234375</v>
      </c>
      <c r="V109" s="43">
        <f t="shared" ca="1" si="188"/>
        <v>82.687335000000004</v>
      </c>
      <c r="X109" s="44" t="str">
        <f t="shared" ref="X109" ca="1" si="213">IF(ABS(G109)&gt;$X$4*$R109,ABS(G109),"-")</f>
        <v>-</v>
      </c>
      <c r="Y109" s="44" t="str">
        <f t="shared" ref="Y109" ca="1" si="214">IF(ABS(H109)&gt;$Y$4*S109,ABS(H109),"-")</f>
        <v>-</v>
      </c>
      <c r="Z109" s="44" t="str">
        <f t="shared" ref="Z109" ca="1" si="215">IF(ABS(I109)&gt;$Z$4*T109,ABS(I109),"-")</f>
        <v>-</v>
      </c>
      <c r="AA109" s="44" t="str">
        <f t="shared" ref="AA109" ca="1" si="216">IF(ABS(K109)&gt;$AA$4*U109,ABS(K109),"-")</f>
        <v>-</v>
      </c>
      <c r="AB109" s="44" t="str">
        <f t="shared" ref="AB109" ca="1" si="217">IF(ABS(L109)&gt;$AB$4*V109,ABS(L109),"-")</f>
        <v>-</v>
      </c>
      <c r="AD109" s="1" t="str">
        <f ca="1">IF(COUNT($X109:$AB109)&gt;0,IF(G109&gt;0,CEILING(G109,5),FLOOR(G109,5)),"")</f>
        <v/>
      </c>
      <c r="AE109" s="1" t="str">
        <f ca="1">IF(COUNT($X109:$AB109)&gt;0,IF(H109&gt;0,CEILING(H109,5),FLOOR(H109,5)),"")</f>
        <v/>
      </c>
      <c r="AF109" s="1" t="str">
        <f ca="1">IF(COUNT($X109:$AB109)&gt;0,IF(I109&gt;0,CEILING(I109,5),FLOOR(I109,5)),"")</f>
        <v/>
      </c>
      <c r="AG109" s="1" t="str">
        <f ca="1">IF(COUNT($X109:$AB109)&gt;0,IF(K109&gt;0,CEILING(K109,5),FLOOR(K109,5)),"")</f>
        <v/>
      </c>
      <c r="AH109" s="1" t="str">
        <f ca="1">IF(COUNT($X109:$AB109)&gt;0,IF(L109&gt;0,CEILING(L109,5),FLOOR(L109,5)),"")</f>
        <v/>
      </c>
      <c r="AJ109" s="76">
        <f t="shared" si="129"/>
        <v>60</v>
      </c>
      <c r="AK109" s="76">
        <f t="shared" si="130"/>
        <v>46</v>
      </c>
    </row>
    <row r="110" spans="1:37" ht="15" customHeight="1" x14ac:dyDescent="0.25">
      <c r="A110" s="76">
        <f t="shared" ref="A110" si="218">D109</f>
        <v>60</v>
      </c>
      <c r="B110" s="76">
        <f t="shared" ref="B110" si="219">E109</f>
        <v>46</v>
      </c>
      <c r="C110" s="76"/>
      <c r="D110" s="76"/>
      <c r="E110" s="76"/>
      <c r="F110" s="76"/>
      <c r="G110" s="76" t="s">
        <v>118</v>
      </c>
      <c r="H110" s="76" t="s">
        <v>127</v>
      </c>
      <c r="I110" s="76" t="s">
        <v>115</v>
      </c>
      <c r="J110" s="76" t="s">
        <v>9</v>
      </c>
      <c r="K110" s="76" t="s">
        <v>9</v>
      </c>
      <c r="L110" s="76" t="s">
        <v>9</v>
      </c>
      <c r="Q110" s="76"/>
      <c r="R110" s="76"/>
      <c r="S110" s="76"/>
      <c r="T110" s="76"/>
      <c r="U110" s="76"/>
      <c r="V110" s="76"/>
      <c r="X110" s="76"/>
      <c r="Y110" s="76"/>
      <c r="Z110" s="76"/>
      <c r="AA110" s="76"/>
      <c r="AB110" s="76"/>
      <c r="AJ110" s="76">
        <f t="shared" si="129"/>
        <v>60</v>
      </c>
      <c r="AK110" s="76">
        <f t="shared" si="130"/>
        <v>46</v>
      </c>
    </row>
    <row r="111" spans="1:37" x14ac:dyDescent="0.25">
      <c r="A111" s="76">
        <f t="shared" ref="A111" si="220">D109</f>
        <v>60</v>
      </c>
      <c r="B111" s="76">
        <f t="shared" ref="B111" si="221">E109</f>
        <v>46</v>
      </c>
      <c r="C111" s="76"/>
      <c r="D111" s="76"/>
      <c r="E111" s="76"/>
      <c r="F111" s="76" t="s">
        <v>10</v>
      </c>
      <c r="G111" s="76">
        <v>-8.9830000000000005</v>
      </c>
      <c r="H111" s="76">
        <v>0</v>
      </c>
      <c r="I111" s="76">
        <v>-0.94499999999999995</v>
      </c>
      <c r="J111" s="76">
        <v>-5.0000000000000001E-3</v>
      </c>
      <c r="K111" s="76">
        <v>0</v>
      </c>
      <c r="L111" s="76">
        <v>0</v>
      </c>
      <c r="Q111" s="76" t="str">
        <f t="shared" ca="1" si="188"/>
        <v>H250x125x6x9</v>
      </c>
      <c r="R111" s="43">
        <f t="shared" ca="1" si="188"/>
        <v>868.79499999999996</v>
      </c>
      <c r="S111" s="43">
        <f t="shared" ca="1" si="188"/>
        <v>196.42196531791907</v>
      </c>
      <c r="T111" s="43">
        <f t="shared" ca="1" si="188"/>
        <v>305.63583815028903</v>
      </c>
      <c r="U111" s="43">
        <f t="shared" ca="1" si="188"/>
        <v>16.5234375</v>
      </c>
      <c r="V111" s="43">
        <f t="shared" ca="1" si="188"/>
        <v>82.687335000000004</v>
      </c>
      <c r="X111" s="44" t="str">
        <f t="shared" ref="X111" ca="1" si="222">IF(ABS(G111)&gt;$X$4*$R111,ABS(G111),"-")</f>
        <v>-</v>
      </c>
      <c r="Y111" s="44" t="str">
        <f t="shared" ref="Y111" ca="1" si="223">IF(ABS(H111)&gt;$Y$4*S111,ABS(H111),"-")</f>
        <v>-</v>
      </c>
      <c r="Z111" s="44" t="str">
        <f t="shared" ref="Z111" ca="1" si="224">IF(ABS(I111)&gt;$Z$4*T111,ABS(I111),"-")</f>
        <v>-</v>
      </c>
      <c r="AA111" s="44" t="str">
        <f t="shared" ref="AA111" ca="1" si="225">IF(ABS(K111)&gt;$AA$4*U111,ABS(K111),"-")</f>
        <v>-</v>
      </c>
      <c r="AB111" s="44" t="str">
        <f t="shared" ref="AB111" ca="1" si="226">IF(ABS(L111)&gt;$AB$4*V111,ABS(L111),"-")</f>
        <v>-</v>
      </c>
      <c r="AD111" s="1" t="str">
        <f ca="1">IF(COUNT($X111:$AB111)&gt;0,IF(G111&gt;0,CEILING(G111,5),FLOOR(G111,5)),"")</f>
        <v/>
      </c>
      <c r="AE111" s="1" t="str">
        <f ca="1">IF(COUNT($X111:$AB111)&gt;0,IF(H111&gt;0,CEILING(H111,5),FLOOR(H111,5)),"")</f>
        <v/>
      </c>
      <c r="AF111" s="1" t="str">
        <f ca="1">IF(COUNT($X111:$AB111)&gt;0,IF(I111&gt;0,CEILING(I111,5),FLOOR(I111,5)),"")</f>
        <v/>
      </c>
      <c r="AG111" s="1" t="str">
        <f ca="1">IF(COUNT($X111:$AB111)&gt;0,IF(K111&gt;0,CEILING(K111,5),FLOOR(K111,5)),"")</f>
        <v/>
      </c>
      <c r="AH111" s="1" t="str">
        <f ca="1">IF(COUNT($X111:$AB111)&gt;0,IF(L111&gt;0,CEILING(L111,5),FLOOR(L111,5)),"")</f>
        <v/>
      </c>
      <c r="AJ111" s="76">
        <f t="shared" si="129"/>
        <v>60</v>
      </c>
      <c r="AK111" s="76">
        <f t="shared" si="130"/>
        <v>46</v>
      </c>
    </row>
    <row r="112" spans="1:37" ht="15" customHeight="1" x14ac:dyDescent="0.25">
      <c r="A112" s="76">
        <f t="shared" ref="A112" si="227">D109</f>
        <v>60</v>
      </c>
      <c r="B112" s="76">
        <f t="shared" ref="B112" si="228">E109</f>
        <v>46</v>
      </c>
      <c r="C112" s="76"/>
      <c r="D112" s="76"/>
      <c r="E112" s="76"/>
      <c r="F112" s="76"/>
      <c r="G112" s="76" t="s">
        <v>104</v>
      </c>
      <c r="H112" s="76" t="s">
        <v>9</v>
      </c>
      <c r="I112" s="76" t="s">
        <v>123</v>
      </c>
      <c r="J112" s="76" t="s">
        <v>106</v>
      </c>
      <c r="K112" s="76" t="s">
        <v>9</v>
      </c>
      <c r="L112" s="76" t="s">
        <v>9</v>
      </c>
      <c r="Q112" s="76"/>
      <c r="R112" s="76"/>
      <c r="S112" s="76"/>
      <c r="T112" s="76"/>
      <c r="U112" s="76"/>
      <c r="V112" s="76"/>
      <c r="X112" s="76"/>
      <c r="Y112" s="76"/>
      <c r="Z112" s="76"/>
      <c r="AA112" s="76"/>
      <c r="AB112" s="76"/>
      <c r="AJ112" s="76">
        <f t="shared" si="129"/>
        <v>60</v>
      </c>
      <c r="AK112" s="76">
        <f t="shared" si="130"/>
        <v>46</v>
      </c>
    </row>
    <row r="113" spans="1:37" x14ac:dyDescent="0.25">
      <c r="A113" s="76">
        <f t="shared" ref="A113" si="229">D113</f>
        <v>60</v>
      </c>
      <c r="B113" s="76">
        <f t="shared" ref="B113" si="230">E113</f>
        <v>98</v>
      </c>
      <c r="C113" s="76" t="str">
        <f>INDEX(BEAMPROP,MATCH(D113,BLIST,0),2)</f>
        <v>H250X125X6X9</v>
      </c>
      <c r="D113" s="76">
        <v>60</v>
      </c>
      <c r="E113" s="76">
        <v>98</v>
      </c>
      <c r="F113" s="76" t="s">
        <v>8</v>
      </c>
      <c r="G113" s="76">
        <v>6.165</v>
      </c>
      <c r="H113" s="76">
        <v>0</v>
      </c>
      <c r="I113" s="76">
        <v>2.835</v>
      </c>
      <c r="J113" s="76">
        <v>0</v>
      </c>
      <c r="K113" s="76">
        <v>1.246</v>
      </c>
      <c r="L113" s="76">
        <v>0</v>
      </c>
      <c r="Q113" s="76" t="str">
        <f t="shared" ca="1" si="188"/>
        <v>H250x125x6x9</v>
      </c>
      <c r="R113" s="43">
        <f t="shared" ca="1" si="188"/>
        <v>868.79499999999996</v>
      </c>
      <c r="S113" s="43">
        <f t="shared" ca="1" si="188"/>
        <v>196.42196531791907</v>
      </c>
      <c r="T113" s="43">
        <f t="shared" ca="1" si="188"/>
        <v>305.63583815028903</v>
      </c>
      <c r="U113" s="43">
        <f t="shared" ca="1" si="188"/>
        <v>16.5234375</v>
      </c>
      <c r="V113" s="43">
        <f t="shared" ca="1" si="188"/>
        <v>82.687335000000004</v>
      </c>
      <c r="X113" s="44" t="str">
        <f t="shared" ref="X113" ca="1" si="231">IF(ABS(G113)&gt;$X$4*$R113,ABS(G113),"-")</f>
        <v>-</v>
      </c>
      <c r="Y113" s="44" t="str">
        <f t="shared" ref="Y113" ca="1" si="232">IF(ABS(H113)&gt;$Y$4*S113,ABS(H113),"-")</f>
        <v>-</v>
      </c>
      <c r="Z113" s="44" t="str">
        <f t="shared" ref="Z113" ca="1" si="233">IF(ABS(I113)&gt;$Z$4*T113,ABS(I113),"-")</f>
        <v>-</v>
      </c>
      <c r="AA113" s="44" t="str">
        <f t="shared" ref="AA113" ca="1" si="234">IF(ABS(K113)&gt;$AA$4*U113,ABS(K113),"-")</f>
        <v>-</v>
      </c>
      <c r="AB113" s="44" t="str">
        <f t="shared" ref="AB113" ca="1" si="235">IF(ABS(L113)&gt;$AB$4*V113,ABS(L113),"-")</f>
        <v>-</v>
      </c>
      <c r="AD113" s="1" t="str">
        <f ca="1">IF(COUNT($X113:$AB113)&gt;0,IF(G113&gt;0,CEILING(G113,5),FLOOR(G113,5)),"")</f>
        <v/>
      </c>
      <c r="AE113" s="1" t="str">
        <f ca="1">IF(COUNT($X113:$AB113)&gt;0,IF(H113&gt;0,CEILING(H113,5),FLOOR(H113,5)),"")</f>
        <v/>
      </c>
      <c r="AF113" s="1" t="str">
        <f ca="1">IF(COUNT($X113:$AB113)&gt;0,IF(I113&gt;0,CEILING(I113,5),FLOOR(I113,5)),"")</f>
        <v/>
      </c>
      <c r="AG113" s="1" t="str">
        <f ca="1">IF(COUNT($X113:$AB113)&gt;0,IF(K113&gt;0,CEILING(K113,5),FLOOR(K113,5)),"")</f>
        <v/>
      </c>
      <c r="AH113" s="1" t="str">
        <f ca="1">IF(COUNT($X113:$AB113)&gt;0,IF(L113&gt;0,CEILING(L113,5),FLOOR(L113,5)),"")</f>
        <v/>
      </c>
      <c r="AJ113" s="76">
        <f t="shared" si="129"/>
        <v>60</v>
      </c>
      <c r="AK113" s="76">
        <f t="shared" si="130"/>
        <v>98</v>
      </c>
    </row>
    <row r="114" spans="1:37" ht="15" customHeight="1" x14ac:dyDescent="0.25">
      <c r="A114" s="76">
        <f t="shared" ref="A114" si="236">D113</f>
        <v>60</v>
      </c>
      <c r="B114" s="76">
        <f t="shared" ref="B114" si="237">E113</f>
        <v>98</v>
      </c>
      <c r="C114" s="76"/>
      <c r="D114" s="76"/>
      <c r="E114" s="76"/>
      <c r="F114" s="76"/>
      <c r="G114" s="76" t="s">
        <v>118</v>
      </c>
      <c r="H114" s="76" t="s">
        <v>9</v>
      </c>
      <c r="I114" s="76" t="s">
        <v>110</v>
      </c>
      <c r="J114" s="76" t="s">
        <v>9</v>
      </c>
      <c r="K114" s="76" t="s">
        <v>108</v>
      </c>
      <c r="L114" s="76" t="s">
        <v>9</v>
      </c>
      <c r="Q114" s="76"/>
      <c r="R114" s="76"/>
      <c r="S114" s="76"/>
      <c r="T114" s="76"/>
      <c r="U114" s="76"/>
      <c r="V114" s="76"/>
      <c r="X114" s="76"/>
      <c r="Y114" s="76"/>
      <c r="Z114" s="76"/>
      <c r="AA114" s="76"/>
      <c r="AB114" s="76"/>
      <c r="AJ114" s="76">
        <f t="shared" si="129"/>
        <v>60</v>
      </c>
      <c r="AK114" s="76">
        <f t="shared" si="130"/>
        <v>98</v>
      </c>
    </row>
    <row r="115" spans="1:37" x14ac:dyDescent="0.25">
      <c r="A115" s="76">
        <f t="shared" ref="A115" si="238">D113</f>
        <v>60</v>
      </c>
      <c r="B115" s="76">
        <f t="shared" ref="B115" si="239">E113</f>
        <v>98</v>
      </c>
      <c r="C115" s="76"/>
      <c r="D115" s="76"/>
      <c r="E115" s="76"/>
      <c r="F115" s="76" t="s">
        <v>10</v>
      </c>
      <c r="G115" s="76">
        <v>-6.0919999999999996</v>
      </c>
      <c r="H115" s="76">
        <v>-1.7769999999999999</v>
      </c>
      <c r="I115" s="76">
        <v>-1.8759999999999999</v>
      </c>
      <c r="J115" s="76">
        <v>-5.0000000000000001E-3</v>
      </c>
      <c r="K115" s="76">
        <v>-1.05</v>
      </c>
      <c r="L115" s="76">
        <v>-27.093</v>
      </c>
      <c r="Q115" s="76" t="str">
        <f t="shared" ref="Q115:V135" ca="1" si="240">IF($F115=" -ve",INDEX(CAPACITY,MATCH(OFFSET($C115,-2,0),CAPACITYLIST,0),Q$3),INDEX(CAPACITY,MATCH($C115,CAPACITYLIST,0),Q$3))</f>
        <v>H250x125x6x9</v>
      </c>
      <c r="R115" s="43">
        <f t="shared" ca="1" si="240"/>
        <v>868.79499999999996</v>
      </c>
      <c r="S115" s="43">
        <f t="shared" ca="1" si="240"/>
        <v>196.42196531791907</v>
      </c>
      <c r="T115" s="43">
        <f t="shared" ca="1" si="240"/>
        <v>305.63583815028903</v>
      </c>
      <c r="U115" s="43">
        <f t="shared" ca="1" si="240"/>
        <v>16.5234375</v>
      </c>
      <c r="V115" s="43">
        <f t="shared" ca="1" si="240"/>
        <v>82.687335000000004</v>
      </c>
      <c r="X115" s="44" t="str">
        <f t="shared" ref="X115" ca="1" si="241">IF(ABS(G115)&gt;$X$4*$R115,ABS(G115),"-")</f>
        <v>-</v>
      </c>
      <c r="Y115" s="44" t="str">
        <f t="shared" ref="Y115" ca="1" si="242">IF(ABS(H115)&gt;$Y$4*S115,ABS(H115),"-")</f>
        <v>-</v>
      </c>
      <c r="Z115" s="44" t="str">
        <f t="shared" ref="Z115" ca="1" si="243">IF(ABS(I115)&gt;$Z$4*T115,ABS(I115),"-")</f>
        <v>-</v>
      </c>
      <c r="AA115" s="44" t="str">
        <f t="shared" ref="AA115" ca="1" si="244">IF(ABS(K115)&gt;$AA$4*U115,ABS(K115),"-")</f>
        <v>-</v>
      </c>
      <c r="AB115" s="44" t="str">
        <f t="shared" ref="AB115" ca="1" si="245">IF(ABS(L115)&gt;$AB$4*V115,ABS(L115),"-")</f>
        <v>-</v>
      </c>
      <c r="AD115" s="1" t="str">
        <f ca="1">IF(COUNT($X115:$AB115)&gt;0,IF(G115&gt;0,CEILING(G115,5),FLOOR(G115,5)),"")</f>
        <v/>
      </c>
      <c r="AE115" s="1" t="str">
        <f ca="1">IF(COUNT($X115:$AB115)&gt;0,IF(H115&gt;0,CEILING(H115,5),FLOOR(H115,5)),"")</f>
        <v/>
      </c>
      <c r="AF115" s="1" t="str">
        <f ca="1">IF(COUNT($X115:$AB115)&gt;0,IF(I115&gt;0,CEILING(I115,5),FLOOR(I115,5)),"")</f>
        <v/>
      </c>
      <c r="AG115" s="1" t="str">
        <f ca="1">IF(COUNT($X115:$AB115)&gt;0,IF(K115&gt;0,CEILING(K115,5),FLOOR(K115,5)),"")</f>
        <v/>
      </c>
      <c r="AH115" s="1" t="str">
        <f ca="1">IF(COUNT($X115:$AB115)&gt;0,IF(L115&gt;0,CEILING(L115,5),FLOOR(L115,5)),"")</f>
        <v/>
      </c>
      <c r="AJ115" s="76">
        <f t="shared" si="129"/>
        <v>60</v>
      </c>
      <c r="AK115" s="76">
        <f t="shared" si="130"/>
        <v>98</v>
      </c>
    </row>
    <row r="116" spans="1:37" ht="15" customHeight="1" x14ac:dyDescent="0.25">
      <c r="A116" s="76">
        <f t="shared" ref="A116" si="246">D113</f>
        <v>60</v>
      </c>
      <c r="B116" s="76">
        <f t="shared" ref="B116" si="247">E113</f>
        <v>98</v>
      </c>
      <c r="C116" s="76"/>
      <c r="D116" s="76"/>
      <c r="E116" s="76"/>
      <c r="F116" s="76"/>
      <c r="G116" s="76" t="s">
        <v>104</v>
      </c>
      <c r="H116" s="76" t="s">
        <v>516</v>
      </c>
      <c r="I116" s="76" t="s">
        <v>117</v>
      </c>
      <c r="J116" s="76" t="s">
        <v>106</v>
      </c>
      <c r="K116" s="76" t="s">
        <v>109</v>
      </c>
      <c r="L116" s="76" t="s">
        <v>127</v>
      </c>
      <c r="Q116" s="76"/>
      <c r="R116" s="76"/>
      <c r="S116" s="76"/>
      <c r="T116" s="76"/>
      <c r="U116" s="76"/>
      <c r="V116" s="76"/>
      <c r="X116" s="76"/>
      <c r="Y116" s="76"/>
      <c r="Z116" s="76"/>
      <c r="AA116" s="76"/>
      <c r="AB116" s="76"/>
      <c r="AJ116" s="76">
        <f t="shared" si="129"/>
        <v>60</v>
      </c>
      <c r="AK116" s="76">
        <f t="shared" si="130"/>
        <v>98</v>
      </c>
    </row>
    <row r="117" spans="1:37" x14ac:dyDescent="0.25">
      <c r="A117" s="76">
        <f t="shared" ref="A117" si="248">D117</f>
        <v>61</v>
      </c>
      <c r="B117" s="76">
        <f t="shared" ref="B117" si="249">E117</f>
        <v>47</v>
      </c>
      <c r="C117" s="76" t="str">
        <f>INDEX(BEAMPROP,MATCH(D117,BLIST,0),2)</f>
        <v>H300X150X6.5X9</v>
      </c>
      <c r="D117" s="76">
        <v>61</v>
      </c>
      <c r="E117" s="76">
        <v>47</v>
      </c>
      <c r="F117" s="76" t="s">
        <v>8</v>
      </c>
      <c r="G117" s="76">
        <v>1.4419999999999999</v>
      </c>
      <c r="H117" s="76">
        <v>7.5330000000000004</v>
      </c>
      <c r="I117" s="76">
        <v>0.57099999999999995</v>
      </c>
      <c r="J117" s="76">
        <v>0</v>
      </c>
      <c r="K117" s="76">
        <v>0.253</v>
      </c>
      <c r="L117" s="76">
        <v>6.3109999999999999</v>
      </c>
      <c r="Q117" s="76" t="str">
        <f t="shared" ca="1" si="240"/>
        <v>H300x150x6.5x9</v>
      </c>
      <c r="R117" s="43">
        <f t="shared" ca="1" si="240"/>
        <v>1099.33</v>
      </c>
      <c r="S117" s="43">
        <f t="shared" ca="1" si="240"/>
        <v>256.9378612716763</v>
      </c>
      <c r="T117" s="43">
        <f t="shared" ca="1" si="240"/>
        <v>366.76300578034682</v>
      </c>
      <c r="U117" s="43">
        <f t="shared" ca="1" si="240"/>
        <v>23.793749999999999</v>
      </c>
      <c r="V117" s="43">
        <f t="shared" ca="1" si="240"/>
        <v>122.68797749999999</v>
      </c>
      <c r="X117" s="44" t="str">
        <f t="shared" ref="X117" ca="1" si="250">IF(ABS(G117)&gt;$X$4*$R117,ABS(G117),"-")</f>
        <v>-</v>
      </c>
      <c r="Y117" s="44" t="str">
        <f t="shared" ref="Y117" ca="1" si="251">IF(ABS(H117)&gt;$Y$4*S117,ABS(H117),"-")</f>
        <v>-</v>
      </c>
      <c r="Z117" s="44" t="str">
        <f t="shared" ref="Z117" ca="1" si="252">IF(ABS(I117)&gt;$Z$4*T117,ABS(I117),"-")</f>
        <v>-</v>
      </c>
      <c r="AA117" s="44" t="str">
        <f t="shared" ref="AA117" ca="1" si="253">IF(ABS(K117)&gt;$AA$4*U117,ABS(K117),"-")</f>
        <v>-</v>
      </c>
      <c r="AB117" s="44" t="str">
        <f t="shared" ref="AB117" ca="1" si="254">IF(ABS(L117)&gt;$AB$4*V117,ABS(L117),"-")</f>
        <v>-</v>
      </c>
      <c r="AD117" s="1" t="str">
        <f ca="1">IF(COUNT($X117:$AB117)&gt;0,IF(G117&gt;0,CEILING(G117,5),FLOOR(G117,5)),"")</f>
        <v/>
      </c>
      <c r="AE117" s="1" t="str">
        <f ca="1">IF(COUNT($X117:$AB117)&gt;0,IF(H117&gt;0,CEILING(H117,5),FLOOR(H117,5)),"")</f>
        <v/>
      </c>
      <c r="AF117" s="1" t="str">
        <f ca="1">IF(COUNT($X117:$AB117)&gt;0,IF(I117&gt;0,CEILING(I117,5),FLOOR(I117,5)),"")</f>
        <v/>
      </c>
      <c r="AG117" s="1" t="str">
        <f ca="1">IF(COUNT($X117:$AB117)&gt;0,IF(K117&gt;0,CEILING(K117,5),FLOOR(K117,5)),"")</f>
        <v/>
      </c>
      <c r="AH117" s="1" t="str">
        <f ca="1">IF(COUNT($X117:$AB117)&gt;0,IF(L117&gt;0,CEILING(L117,5),FLOOR(L117,5)),"")</f>
        <v/>
      </c>
      <c r="AJ117" s="76">
        <f t="shared" si="129"/>
        <v>61</v>
      </c>
      <c r="AK117" s="76">
        <f t="shared" si="130"/>
        <v>47</v>
      </c>
    </row>
    <row r="118" spans="1:37" ht="15" customHeight="1" x14ac:dyDescent="0.25">
      <c r="A118" s="76">
        <f t="shared" ref="A118" si="255">D117</f>
        <v>61</v>
      </c>
      <c r="B118" s="76">
        <f t="shared" ref="B118" si="256">E117</f>
        <v>47</v>
      </c>
      <c r="C118" s="76"/>
      <c r="D118" s="76"/>
      <c r="E118" s="76"/>
      <c r="F118" s="76"/>
      <c r="G118" s="76" t="s">
        <v>109</v>
      </c>
      <c r="H118" s="76" t="s">
        <v>115</v>
      </c>
      <c r="I118" s="76" t="s">
        <v>125</v>
      </c>
      <c r="J118" s="76" t="s">
        <v>114</v>
      </c>
      <c r="K118" s="76" t="s">
        <v>109</v>
      </c>
      <c r="L118" s="76" t="s">
        <v>115</v>
      </c>
      <c r="Q118" s="76"/>
      <c r="R118" s="76"/>
      <c r="S118" s="76"/>
      <c r="T118" s="76"/>
      <c r="U118" s="76"/>
      <c r="V118" s="76"/>
      <c r="X118" s="76"/>
      <c r="Y118" s="76"/>
      <c r="Z118" s="76"/>
      <c r="AA118" s="76"/>
      <c r="AB118" s="76"/>
      <c r="AJ118" s="76">
        <f t="shared" si="129"/>
        <v>61</v>
      </c>
      <c r="AK118" s="76">
        <f t="shared" si="130"/>
        <v>47</v>
      </c>
    </row>
    <row r="119" spans="1:37" x14ac:dyDescent="0.25">
      <c r="A119" s="76">
        <f t="shared" ref="A119" si="257">D117</f>
        <v>61</v>
      </c>
      <c r="B119" s="76">
        <f t="shared" ref="B119" si="258">E117</f>
        <v>47</v>
      </c>
      <c r="C119" s="76"/>
      <c r="D119" s="76"/>
      <c r="E119" s="76"/>
      <c r="F119" s="76" t="s">
        <v>10</v>
      </c>
      <c r="G119" s="76">
        <v>-9.6080000000000005</v>
      </c>
      <c r="H119" s="76">
        <v>-4.726</v>
      </c>
      <c r="I119" s="76">
        <v>-0.56899999999999995</v>
      </c>
      <c r="J119" s="76">
        <v>-2E-3</v>
      </c>
      <c r="K119" s="76">
        <v>-0.24099999999999999</v>
      </c>
      <c r="L119" s="76">
        <v>-4.4189999999999996</v>
      </c>
      <c r="Q119" s="76" t="str">
        <f t="shared" ca="1" si="240"/>
        <v>H300x150x6.5x9</v>
      </c>
      <c r="R119" s="43">
        <f t="shared" ca="1" si="240"/>
        <v>1099.33</v>
      </c>
      <c r="S119" s="43">
        <f t="shared" ca="1" si="240"/>
        <v>256.9378612716763</v>
      </c>
      <c r="T119" s="43">
        <f t="shared" ca="1" si="240"/>
        <v>366.76300578034682</v>
      </c>
      <c r="U119" s="43">
        <f t="shared" ca="1" si="240"/>
        <v>23.793749999999999</v>
      </c>
      <c r="V119" s="43">
        <f t="shared" ca="1" si="240"/>
        <v>122.68797749999999</v>
      </c>
      <c r="X119" s="44" t="str">
        <f t="shared" ref="X119" ca="1" si="259">IF(ABS(G119)&gt;$X$4*$R119,ABS(G119),"-")</f>
        <v>-</v>
      </c>
      <c r="Y119" s="44" t="str">
        <f t="shared" ref="Y119" ca="1" si="260">IF(ABS(H119)&gt;$Y$4*S119,ABS(H119),"-")</f>
        <v>-</v>
      </c>
      <c r="Z119" s="44" t="str">
        <f t="shared" ref="Z119" ca="1" si="261">IF(ABS(I119)&gt;$Z$4*T119,ABS(I119),"-")</f>
        <v>-</v>
      </c>
      <c r="AA119" s="44" t="str">
        <f t="shared" ref="AA119" ca="1" si="262">IF(ABS(K119)&gt;$AA$4*U119,ABS(K119),"-")</f>
        <v>-</v>
      </c>
      <c r="AB119" s="44" t="str">
        <f t="shared" ref="AB119" ca="1" si="263">IF(ABS(L119)&gt;$AB$4*V119,ABS(L119),"-")</f>
        <v>-</v>
      </c>
      <c r="AD119" s="1" t="str">
        <f ca="1">IF(COUNT($X119:$AB119)&gt;0,IF(G119&gt;0,CEILING(G119,5),FLOOR(G119,5)),"")</f>
        <v/>
      </c>
      <c r="AE119" s="1" t="str">
        <f ca="1">IF(COUNT($X119:$AB119)&gt;0,IF(H119&gt;0,CEILING(H119,5),FLOOR(H119,5)),"")</f>
        <v/>
      </c>
      <c r="AF119" s="1" t="str">
        <f ca="1">IF(COUNT($X119:$AB119)&gt;0,IF(I119&gt;0,CEILING(I119,5),FLOOR(I119,5)),"")</f>
        <v/>
      </c>
      <c r="AG119" s="1" t="str">
        <f ca="1">IF(COUNT($X119:$AB119)&gt;0,IF(K119&gt;0,CEILING(K119,5),FLOOR(K119,5)),"")</f>
        <v/>
      </c>
      <c r="AH119" s="1" t="str">
        <f ca="1">IF(COUNT($X119:$AB119)&gt;0,IF(L119&gt;0,CEILING(L119,5),FLOOR(L119,5)),"")</f>
        <v/>
      </c>
      <c r="AJ119" s="76">
        <f t="shared" si="129"/>
        <v>61</v>
      </c>
      <c r="AK119" s="76">
        <f t="shared" si="130"/>
        <v>47</v>
      </c>
    </row>
    <row r="120" spans="1:37" ht="15" customHeight="1" x14ac:dyDescent="0.25">
      <c r="A120" s="76">
        <f t="shared" ref="A120" si="264">D117</f>
        <v>61</v>
      </c>
      <c r="B120" s="76">
        <f t="shared" ref="B120" si="265">E117</f>
        <v>47</v>
      </c>
      <c r="C120" s="76"/>
      <c r="D120" s="76"/>
      <c r="E120" s="76"/>
      <c r="F120" s="76"/>
      <c r="G120" s="76" t="s">
        <v>104</v>
      </c>
      <c r="H120" s="76" t="s">
        <v>123</v>
      </c>
      <c r="I120" s="76" t="s">
        <v>106</v>
      </c>
      <c r="J120" s="76" t="s">
        <v>113</v>
      </c>
      <c r="K120" s="76" t="s">
        <v>108</v>
      </c>
      <c r="L120" s="76" t="s">
        <v>123</v>
      </c>
      <c r="Q120" s="76"/>
      <c r="R120" s="76"/>
      <c r="S120" s="76"/>
      <c r="T120" s="76"/>
      <c r="U120" s="76"/>
      <c r="V120" s="76"/>
      <c r="X120" s="76"/>
      <c r="Y120" s="76"/>
      <c r="Z120" s="76"/>
      <c r="AA120" s="76"/>
      <c r="AB120" s="76"/>
      <c r="AJ120" s="76">
        <f t="shared" si="129"/>
        <v>61</v>
      </c>
      <c r="AK120" s="76">
        <f t="shared" si="130"/>
        <v>47</v>
      </c>
    </row>
    <row r="121" spans="1:37" x14ac:dyDescent="0.25">
      <c r="A121" s="76">
        <f t="shared" ref="A121" si="266">D121</f>
        <v>61</v>
      </c>
      <c r="B121" s="76">
        <f t="shared" ref="B121" si="267">E121</f>
        <v>15</v>
      </c>
      <c r="C121" s="76" t="str">
        <f>INDEX(BEAMPROP,MATCH(D121,BLIST,0),2)</f>
        <v>H300X150X6.5X9</v>
      </c>
      <c r="D121" s="76">
        <v>61</v>
      </c>
      <c r="E121" s="76">
        <v>15</v>
      </c>
      <c r="F121" s="76" t="s">
        <v>8</v>
      </c>
      <c r="G121" s="76">
        <v>1.4419999999999999</v>
      </c>
      <c r="H121" s="76">
        <v>6.73</v>
      </c>
      <c r="I121" s="76">
        <v>0.72099999999999997</v>
      </c>
      <c r="J121" s="76">
        <v>0</v>
      </c>
      <c r="K121" s="76">
        <v>0</v>
      </c>
      <c r="L121" s="76">
        <v>0</v>
      </c>
      <c r="Q121" s="76" t="str">
        <f t="shared" ca="1" si="240"/>
        <v>H300x150x6.5x9</v>
      </c>
      <c r="R121" s="43">
        <f t="shared" ca="1" si="240"/>
        <v>1099.33</v>
      </c>
      <c r="S121" s="43">
        <f t="shared" ca="1" si="240"/>
        <v>256.9378612716763</v>
      </c>
      <c r="T121" s="43">
        <f t="shared" ca="1" si="240"/>
        <v>366.76300578034682</v>
      </c>
      <c r="U121" s="43">
        <f t="shared" ca="1" si="240"/>
        <v>23.793749999999999</v>
      </c>
      <c r="V121" s="43">
        <f t="shared" ca="1" si="240"/>
        <v>122.68797749999999</v>
      </c>
      <c r="X121" s="44" t="str">
        <f t="shared" ref="X121" ca="1" si="268">IF(ABS(G121)&gt;$X$4*$R121,ABS(G121),"-")</f>
        <v>-</v>
      </c>
      <c r="Y121" s="44" t="str">
        <f t="shared" ref="Y121" ca="1" si="269">IF(ABS(H121)&gt;$Y$4*S121,ABS(H121),"-")</f>
        <v>-</v>
      </c>
      <c r="Z121" s="44" t="str">
        <f t="shared" ref="Z121" ca="1" si="270">IF(ABS(I121)&gt;$Z$4*T121,ABS(I121),"-")</f>
        <v>-</v>
      </c>
      <c r="AA121" s="44" t="str">
        <f t="shared" ref="AA121" ca="1" si="271">IF(ABS(K121)&gt;$AA$4*U121,ABS(K121),"-")</f>
        <v>-</v>
      </c>
      <c r="AB121" s="44" t="str">
        <f t="shared" ref="AB121" ca="1" si="272">IF(ABS(L121)&gt;$AB$4*V121,ABS(L121),"-")</f>
        <v>-</v>
      </c>
      <c r="AD121" s="1" t="str">
        <f ca="1">IF(COUNT($X121:$AB121)&gt;0,IF(G121&gt;0,CEILING(G121,5),FLOOR(G121,5)),"")</f>
        <v/>
      </c>
      <c r="AE121" s="1" t="str">
        <f ca="1">IF(COUNT($X121:$AB121)&gt;0,IF(H121&gt;0,CEILING(H121,5),FLOOR(H121,5)),"")</f>
        <v/>
      </c>
      <c r="AF121" s="1" t="str">
        <f ca="1">IF(COUNT($X121:$AB121)&gt;0,IF(I121&gt;0,CEILING(I121,5),FLOOR(I121,5)),"")</f>
        <v/>
      </c>
      <c r="AG121" s="1" t="str">
        <f ca="1">IF(COUNT($X121:$AB121)&gt;0,IF(K121&gt;0,CEILING(K121,5),FLOOR(K121,5)),"")</f>
        <v/>
      </c>
      <c r="AH121" s="1" t="str">
        <f ca="1">IF(COUNT($X121:$AB121)&gt;0,IF(L121&gt;0,CEILING(L121,5),FLOOR(L121,5)),"")</f>
        <v/>
      </c>
      <c r="AJ121" s="76">
        <f t="shared" si="129"/>
        <v>61</v>
      </c>
      <c r="AK121" s="76">
        <f t="shared" si="130"/>
        <v>15</v>
      </c>
    </row>
    <row r="122" spans="1:37" ht="15" customHeight="1" x14ac:dyDescent="0.25">
      <c r="A122" s="76">
        <f t="shared" ref="A122" si="273">D121</f>
        <v>61</v>
      </c>
      <c r="B122" s="76">
        <f t="shared" ref="B122" si="274">E121</f>
        <v>15</v>
      </c>
      <c r="C122" s="76"/>
      <c r="D122" s="76"/>
      <c r="E122" s="76"/>
      <c r="F122" s="76"/>
      <c r="G122" s="76" t="s">
        <v>109</v>
      </c>
      <c r="H122" s="76" t="s">
        <v>115</v>
      </c>
      <c r="I122" s="76" t="s">
        <v>108</v>
      </c>
      <c r="J122" s="76" t="s">
        <v>114</v>
      </c>
      <c r="K122" s="76" t="s">
        <v>9</v>
      </c>
      <c r="L122" s="76" t="s">
        <v>9</v>
      </c>
      <c r="Q122" s="76"/>
      <c r="R122" s="76"/>
      <c r="S122" s="76"/>
      <c r="T122" s="76"/>
      <c r="U122" s="76"/>
      <c r="V122" s="76"/>
      <c r="X122" s="76"/>
      <c r="Y122" s="76"/>
      <c r="Z122" s="76"/>
      <c r="AA122" s="76"/>
      <c r="AB122" s="76"/>
      <c r="AJ122" s="76">
        <f t="shared" si="129"/>
        <v>61</v>
      </c>
      <c r="AK122" s="76">
        <f t="shared" si="130"/>
        <v>15</v>
      </c>
    </row>
    <row r="123" spans="1:37" x14ac:dyDescent="0.25">
      <c r="A123" s="76">
        <f t="shared" ref="A123" si="275">D121</f>
        <v>61</v>
      </c>
      <c r="B123" s="76">
        <f t="shared" ref="B123" si="276">E121</f>
        <v>15</v>
      </c>
      <c r="C123" s="76"/>
      <c r="D123" s="76"/>
      <c r="E123" s="76"/>
      <c r="F123" s="76" t="s">
        <v>10</v>
      </c>
      <c r="G123" s="76">
        <v>-9.6080000000000005</v>
      </c>
      <c r="H123" s="76">
        <v>-5.2610000000000001</v>
      </c>
      <c r="I123" s="76">
        <v>-0.73399999999999999</v>
      </c>
      <c r="J123" s="76">
        <v>-2E-3</v>
      </c>
      <c r="K123" s="76">
        <v>0</v>
      </c>
      <c r="L123" s="76">
        <v>0</v>
      </c>
      <c r="Q123" s="76" t="str">
        <f t="shared" ca="1" si="240"/>
        <v>H300x150x6.5x9</v>
      </c>
      <c r="R123" s="43">
        <f t="shared" ca="1" si="240"/>
        <v>1099.33</v>
      </c>
      <c r="S123" s="43">
        <f t="shared" ca="1" si="240"/>
        <v>256.9378612716763</v>
      </c>
      <c r="T123" s="43">
        <f t="shared" ca="1" si="240"/>
        <v>366.76300578034682</v>
      </c>
      <c r="U123" s="43">
        <f t="shared" ca="1" si="240"/>
        <v>23.793749999999999</v>
      </c>
      <c r="V123" s="43">
        <f t="shared" ca="1" si="240"/>
        <v>122.68797749999999</v>
      </c>
      <c r="X123" s="44" t="str">
        <f t="shared" ref="X123" ca="1" si="277">IF(ABS(G123)&gt;$X$4*$R123,ABS(G123),"-")</f>
        <v>-</v>
      </c>
      <c r="Y123" s="44" t="str">
        <f t="shared" ref="Y123" ca="1" si="278">IF(ABS(H123)&gt;$Y$4*S123,ABS(H123),"-")</f>
        <v>-</v>
      </c>
      <c r="Z123" s="44" t="str">
        <f t="shared" ref="Z123" ca="1" si="279">IF(ABS(I123)&gt;$Z$4*T123,ABS(I123),"-")</f>
        <v>-</v>
      </c>
      <c r="AA123" s="44" t="str">
        <f t="shared" ref="AA123" ca="1" si="280">IF(ABS(K123)&gt;$AA$4*U123,ABS(K123),"-")</f>
        <v>-</v>
      </c>
      <c r="AB123" s="44" t="str">
        <f t="shared" ref="AB123" ca="1" si="281">IF(ABS(L123)&gt;$AB$4*V123,ABS(L123),"-")</f>
        <v>-</v>
      </c>
      <c r="AD123" s="1" t="str">
        <f ca="1">IF(COUNT($X123:$AB123)&gt;0,IF(G123&gt;0,CEILING(G123,5),FLOOR(G123,5)),"")</f>
        <v/>
      </c>
      <c r="AE123" s="1" t="str">
        <f ca="1">IF(COUNT($X123:$AB123)&gt;0,IF(H123&gt;0,CEILING(H123,5),FLOOR(H123,5)),"")</f>
        <v/>
      </c>
      <c r="AF123" s="1" t="str">
        <f ca="1">IF(COUNT($X123:$AB123)&gt;0,IF(I123&gt;0,CEILING(I123,5),FLOOR(I123,5)),"")</f>
        <v/>
      </c>
      <c r="AG123" s="1" t="str">
        <f ca="1">IF(COUNT($X123:$AB123)&gt;0,IF(K123&gt;0,CEILING(K123,5),FLOOR(K123,5)),"")</f>
        <v/>
      </c>
      <c r="AH123" s="1" t="str">
        <f ca="1">IF(COUNT($X123:$AB123)&gt;0,IF(L123&gt;0,CEILING(L123,5),FLOOR(L123,5)),"")</f>
        <v/>
      </c>
      <c r="AJ123" s="76">
        <f t="shared" si="129"/>
        <v>61</v>
      </c>
      <c r="AK123" s="76">
        <f t="shared" si="130"/>
        <v>15</v>
      </c>
    </row>
    <row r="124" spans="1:37" ht="15" customHeight="1" x14ac:dyDescent="0.25">
      <c r="A124" s="76">
        <f t="shared" ref="A124" si="282">D121</f>
        <v>61</v>
      </c>
      <c r="B124" s="76">
        <f t="shared" ref="B124" si="283">E121</f>
        <v>15</v>
      </c>
      <c r="C124" s="76"/>
      <c r="D124" s="76"/>
      <c r="E124" s="76"/>
      <c r="F124" s="76"/>
      <c r="G124" s="76" t="s">
        <v>104</v>
      </c>
      <c r="H124" s="76" t="s">
        <v>123</v>
      </c>
      <c r="I124" s="76" t="s">
        <v>109</v>
      </c>
      <c r="J124" s="76" t="s">
        <v>113</v>
      </c>
      <c r="K124" s="76" t="s">
        <v>9</v>
      </c>
      <c r="L124" s="76" t="s">
        <v>9</v>
      </c>
      <c r="Q124" s="76"/>
      <c r="R124" s="76"/>
      <c r="S124" s="76"/>
      <c r="T124" s="76"/>
      <c r="U124" s="76"/>
      <c r="V124" s="76"/>
      <c r="X124" s="76"/>
      <c r="Y124" s="76"/>
      <c r="Z124" s="76"/>
      <c r="AA124" s="76"/>
      <c r="AB124" s="76"/>
      <c r="AJ124" s="76">
        <f t="shared" si="129"/>
        <v>61</v>
      </c>
      <c r="AK124" s="76">
        <f t="shared" si="130"/>
        <v>15</v>
      </c>
    </row>
    <row r="125" spans="1:37" ht="15" customHeight="1" x14ac:dyDescent="0.25">
      <c r="A125" s="76">
        <f t="shared" ref="A125" si="284">D125</f>
        <v>64</v>
      </c>
      <c r="B125" s="76">
        <f t="shared" ref="B125" si="285">E125</f>
        <v>49</v>
      </c>
      <c r="C125" s="76" t="str">
        <f>INDEX(BEAMPROP,MATCH(D125,BLIST,0),2)</f>
        <v>H150X75X5X7</v>
      </c>
      <c r="D125" s="76">
        <v>64</v>
      </c>
      <c r="E125" s="76">
        <v>49</v>
      </c>
      <c r="F125" s="76" t="s">
        <v>8</v>
      </c>
      <c r="G125" s="76">
        <v>0.81299999999999994</v>
      </c>
      <c r="H125" s="76">
        <v>6.0750000000000002</v>
      </c>
      <c r="I125" s="76">
        <v>1.0840000000000001</v>
      </c>
      <c r="J125" s="76">
        <v>1E-3</v>
      </c>
      <c r="K125" s="76">
        <v>0</v>
      </c>
      <c r="L125" s="76">
        <v>0</v>
      </c>
      <c r="Q125" s="76" t="str">
        <f t="shared" ca="1" si="240"/>
        <v>H150x75x5x7</v>
      </c>
      <c r="R125" s="43">
        <f t="shared" ca="1" si="240"/>
        <v>419.47500000000008</v>
      </c>
      <c r="S125" s="43">
        <f t="shared" ca="1" si="240"/>
        <v>97.124277456647391</v>
      </c>
      <c r="T125" s="43">
        <f t="shared" ca="1" si="240"/>
        <v>142.63005780346819</v>
      </c>
      <c r="U125" s="43">
        <f t="shared" ca="1" si="240"/>
        <v>4.6265625000000004</v>
      </c>
      <c r="V125" s="43">
        <f t="shared" ca="1" si="240"/>
        <v>23.075825000000002</v>
      </c>
      <c r="X125" s="44" t="str">
        <f t="shared" ref="X125" ca="1" si="286">IF(ABS(G125)&gt;$X$4*$R125,ABS(G125),"-")</f>
        <v>-</v>
      </c>
      <c r="Y125" s="44" t="str">
        <f t="shared" ref="Y125" ca="1" si="287">IF(ABS(H125)&gt;$Y$4*S125,ABS(H125),"-")</f>
        <v>-</v>
      </c>
      <c r="Z125" s="44" t="str">
        <f t="shared" ref="Z125" ca="1" si="288">IF(ABS(I125)&gt;$Z$4*T125,ABS(I125),"-")</f>
        <v>-</v>
      </c>
      <c r="AA125" s="44" t="str">
        <f t="shared" ref="AA125" ca="1" si="289">IF(ABS(K125)&gt;$AA$4*U125,ABS(K125),"-")</f>
        <v>-</v>
      </c>
      <c r="AB125" s="44" t="str">
        <f t="shared" ref="AB125" ca="1" si="290">IF(ABS(L125)&gt;$AB$4*V125,ABS(L125),"-")</f>
        <v>-</v>
      </c>
      <c r="AD125" s="1" t="str">
        <f ca="1">IF(COUNT($X125:$AB125)&gt;0,IF(G125&gt;0,CEILING(G125,5),FLOOR(G125,5)),"")</f>
        <v/>
      </c>
      <c r="AE125" s="1" t="str">
        <f ca="1">IF(COUNT($X125:$AB125)&gt;0,IF(H125&gt;0,CEILING(H125,5),FLOOR(H125,5)),"")</f>
        <v/>
      </c>
      <c r="AF125" s="1" t="str">
        <f ca="1">IF(COUNT($X125:$AB125)&gt;0,IF(I125&gt;0,CEILING(I125,5),FLOOR(I125,5)),"")</f>
        <v/>
      </c>
      <c r="AG125" s="1" t="str">
        <f ca="1">IF(COUNT($X125:$AB125)&gt;0,IF(K125&gt;0,CEILING(K125,5),FLOOR(K125,5)),"")</f>
        <v/>
      </c>
      <c r="AH125" s="1" t="str">
        <f ca="1">IF(COUNT($X125:$AB125)&gt;0,IF(L125&gt;0,CEILING(L125,5),FLOOR(L125,5)),"")</f>
        <v/>
      </c>
      <c r="AJ125" s="76">
        <f t="shared" si="129"/>
        <v>64</v>
      </c>
      <c r="AK125" s="76">
        <f t="shared" si="130"/>
        <v>49</v>
      </c>
    </row>
    <row r="126" spans="1:37" ht="15" customHeight="1" x14ac:dyDescent="0.25">
      <c r="A126" s="76">
        <f t="shared" ref="A126" si="291">D125</f>
        <v>64</v>
      </c>
      <c r="B126" s="76">
        <f t="shared" ref="B126" si="292">E125</f>
        <v>49</v>
      </c>
      <c r="C126" s="76"/>
      <c r="D126" s="76"/>
      <c r="E126" s="76"/>
      <c r="F126" s="76"/>
      <c r="G126" s="76" t="s">
        <v>109</v>
      </c>
      <c r="H126" s="76" t="s">
        <v>536</v>
      </c>
      <c r="I126" s="76" t="s">
        <v>118</v>
      </c>
      <c r="J126" s="76" t="s">
        <v>536</v>
      </c>
      <c r="K126" s="76" t="s">
        <v>9</v>
      </c>
      <c r="L126" s="76" t="s">
        <v>9</v>
      </c>
      <c r="Q126" s="76"/>
      <c r="R126" s="76"/>
      <c r="S126" s="76"/>
      <c r="T126" s="76"/>
      <c r="U126" s="76"/>
      <c r="V126" s="76"/>
      <c r="X126" s="76"/>
      <c r="Y126" s="76"/>
      <c r="Z126" s="76"/>
      <c r="AA126" s="76"/>
      <c r="AB126" s="76"/>
      <c r="AJ126" s="76">
        <f t="shared" si="129"/>
        <v>64</v>
      </c>
      <c r="AK126" s="76">
        <f t="shared" si="130"/>
        <v>49</v>
      </c>
    </row>
    <row r="127" spans="1:37" ht="15" customHeight="1" x14ac:dyDescent="0.25">
      <c r="A127" s="76">
        <f t="shared" ref="A127" si="293">D125</f>
        <v>64</v>
      </c>
      <c r="B127" s="76">
        <f t="shared" ref="B127" si="294">E125</f>
        <v>49</v>
      </c>
      <c r="C127" s="76"/>
      <c r="D127" s="76"/>
      <c r="E127" s="76"/>
      <c r="F127" s="76" t="s">
        <v>10</v>
      </c>
      <c r="G127" s="76">
        <v>-1.216</v>
      </c>
      <c r="H127" s="76">
        <v>0</v>
      </c>
      <c r="I127" s="76">
        <v>-1.518</v>
      </c>
      <c r="J127" s="76">
        <v>0</v>
      </c>
      <c r="K127" s="76">
        <v>0</v>
      </c>
      <c r="L127" s="76">
        <v>0</v>
      </c>
      <c r="Q127" s="76" t="str">
        <f t="shared" ca="1" si="240"/>
        <v>H150x75x5x7</v>
      </c>
      <c r="R127" s="43">
        <f t="shared" ca="1" si="240"/>
        <v>419.47500000000008</v>
      </c>
      <c r="S127" s="43">
        <f t="shared" ca="1" si="240"/>
        <v>97.124277456647391</v>
      </c>
      <c r="T127" s="43">
        <f t="shared" ca="1" si="240"/>
        <v>142.63005780346819</v>
      </c>
      <c r="U127" s="43">
        <f t="shared" ca="1" si="240"/>
        <v>4.6265625000000004</v>
      </c>
      <c r="V127" s="43">
        <f t="shared" ca="1" si="240"/>
        <v>23.075825000000002</v>
      </c>
      <c r="X127" s="44" t="str">
        <f t="shared" ref="X127" ca="1" si="295">IF(ABS(G127)&gt;$X$4*$R127,ABS(G127),"-")</f>
        <v>-</v>
      </c>
      <c r="Y127" s="44" t="str">
        <f t="shared" ref="Y127" ca="1" si="296">IF(ABS(H127)&gt;$Y$4*S127,ABS(H127),"-")</f>
        <v>-</v>
      </c>
      <c r="Z127" s="44" t="str">
        <f t="shared" ref="Z127" ca="1" si="297">IF(ABS(I127)&gt;$Z$4*T127,ABS(I127),"-")</f>
        <v>-</v>
      </c>
      <c r="AA127" s="44" t="str">
        <f t="shared" ref="AA127" ca="1" si="298">IF(ABS(K127)&gt;$AA$4*U127,ABS(K127),"-")</f>
        <v>-</v>
      </c>
      <c r="AB127" s="44" t="str">
        <f t="shared" ref="AB127" ca="1" si="299">IF(ABS(L127)&gt;$AB$4*V127,ABS(L127),"-")</f>
        <v>-</v>
      </c>
      <c r="AD127" s="1" t="str">
        <f ca="1">IF(COUNT($X127:$AB127)&gt;0,IF(G127&gt;0,CEILING(G127,5),FLOOR(G127,5)),"")</f>
        <v/>
      </c>
      <c r="AE127" s="1" t="str">
        <f ca="1">IF(COUNT($X127:$AB127)&gt;0,IF(H127&gt;0,CEILING(H127,5),FLOOR(H127,5)),"")</f>
        <v/>
      </c>
      <c r="AF127" s="1" t="str">
        <f ca="1">IF(COUNT($X127:$AB127)&gt;0,IF(I127&gt;0,CEILING(I127,5),FLOOR(I127,5)),"")</f>
        <v/>
      </c>
      <c r="AG127" s="1" t="str">
        <f ca="1">IF(COUNT($X127:$AB127)&gt;0,IF(K127&gt;0,CEILING(K127,5),FLOOR(K127,5)),"")</f>
        <v/>
      </c>
      <c r="AH127" s="1" t="str">
        <f ca="1">IF(COUNT($X127:$AB127)&gt;0,IF(L127&gt;0,CEILING(L127,5),FLOOR(L127,5)),"")</f>
        <v/>
      </c>
      <c r="AJ127" s="76">
        <f t="shared" si="129"/>
        <v>64</v>
      </c>
      <c r="AK127" s="76">
        <f t="shared" si="130"/>
        <v>49</v>
      </c>
    </row>
    <row r="128" spans="1:37" ht="15" customHeight="1" x14ac:dyDescent="0.25">
      <c r="A128" s="76">
        <f t="shared" ref="A128" si="300">D125</f>
        <v>64</v>
      </c>
      <c r="B128" s="76">
        <f t="shared" ref="B128" si="301">E125</f>
        <v>49</v>
      </c>
      <c r="C128" s="76"/>
      <c r="D128" s="76"/>
      <c r="E128" s="76"/>
      <c r="F128" s="76"/>
      <c r="G128" s="76" t="s">
        <v>104</v>
      </c>
      <c r="H128" s="76" t="s">
        <v>9</v>
      </c>
      <c r="I128" s="76" t="s">
        <v>104</v>
      </c>
      <c r="J128" s="76" t="s">
        <v>9</v>
      </c>
      <c r="K128" s="76" t="s">
        <v>9</v>
      </c>
      <c r="L128" s="76" t="s">
        <v>9</v>
      </c>
      <c r="Q128" s="76"/>
      <c r="R128" s="76"/>
      <c r="S128" s="76"/>
      <c r="T128" s="76"/>
      <c r="U128" s="76"/>
      <c r="V128" s="76"/>
      <c r="X128" s="76"/>
      <c r="Y128" s="76"/>
      <c r="Z128" s="76"/>
      <c r="AA128" s="76"/>
      <c r="AB128" s="76"/>
      <c r="AJ128" s="76">
        <f t="shared" si="129"/>
        <v>64</v>
      </c>
      <c r="AK128" s="76">
        <f t="shared" si="130"/>
        <v>49</v>
      </c>
    </row>
    <row r="129" spans="1:37" ht="15" customHeight="1" x14ac:dyDescent="0.25">
      <c r="A129" s="76">
        <f t="shared" ref="A129" si="302">D129</f>
        <v>64</v>
      </c>
      <c r="B129" s="76">
        <f t="shared" ref="B129" si="303">E129</f>
        <v>134</v>
      </c>
      <c r="C129" s="76" t="str">
        <f>INDEX(BEAMPROP,MATCH(D129,BLIST,0),2)</f>
        <v>H150X75X5X7</v>
      </c>
      <c r="D129" s="76">
        <v>64</v>
      </c>
      <c r="E129" s="76">
        <v>134</v>
      </c>
      <c r="F129" s="76" t="s">
        <v>8</v>
      </c>
      <c r="G129" s="76">
        <v>0.80600000000000005</v>
      </c>
      <c r="H129" s="76">
        <v>4.4939999999999998</v>
      </c>
      <c r="I129" s="76">
        <v>1.0840000000000001</v>
      </c>
      <c r="J129" s="76">
        <v>1E-3</v>
      </c>
      <c r="K129" s="76">
        <v>0.81299999999999994</v>
      </c>
      <c r="L129" s="76">
        <v>0</v>
      </c>
      <c r="Q129" s="76" t="str">
        <f t="shared" ca="1" si="240"/>
        <v>H150x75x5x7</v>
      </c>
      <c r="R129" s="43">
        <f t="shared" ca="1" si="240"/>
        <v>419.47500000000008</v>
      </c>
      <c r="S129" s="43">
        <f t="shared" ca="1" si="240"/>
        <v>97.124277456647391</v>
      </c>
      <c r="T129" s="43">
        <f t="shared" ca="1" si="240"/>
        <v>142.63005780346819</v>
      </c>
      <c r="U129" s="43">
        <f t="shared" ca="1" si="240"/>
        <v>4.6265625000000004</v>
      </c>
      <c r="V129" s="43">
        <f t="shared" ca="1" si="240"/>
        <v>23.075825000000002</v>
      </c>
      <c r="X129" s="44" t="str">
        <f t="shared" ref="X129" ca="1" si="304">IF(ABS(G129)&gt;$X$4*$R129,ABS(G129),"-")</f>
        <v>-</v>
      </c>
      <c r="Y129" s="44" t="str">
        <f t="shared" ref="Y129" ca="1" si="305">IF(ABS(H129)&gt;$Y$4*S129,ABS(H129),"-")</f>
        <v>-</v>
      </c>
      <c r="Z129" s="44" t="str">
        <f t="shared" ref="Z129" ca="1" si="306">IF(ABS(I129)&gt;$Z$4*T129,ABS(I129),"-")</f>
        <v>-</v>
      </c>
      <c r="AA129" s="44">
        <f t="shared" ref="AA129" ca="1" si="307">IF(ABS(K129)&gt;$AA$4*U129,ABS(K129),"-")</f>
        <v>0.81299999999999994</v>
      </c>
      <c r="AB129" s="44" t="str">
        <f t="shared" ref="AB129" ca="1" si="308">IF(ABS(L129)&gt;$AB$4*V129,ABS(L129),"-")</f>
        <v>-</v>
      </c>
      <c r="AD129" s="1">
        <f ca="1">IF(COUNT($X129:$AB129)&gt;0,IF(G129&gt;0,CEILING(G129,5),FLOOR(G129,5)),"")</f>
        <v>5</v>
      </c>
      <c r="AE129" s="1">
        <f ca="1">IF(COUNT($X129:$AB129)&gt;0,IF(H129&gt;0,CEILING(H129,5),FLOOR(H129,5)),"")</f>
        <v>5</v>
      </c>
      <c r="AF129" s="1">
        <f ca="1">IF(COUNT($X129:$AB129)&gt;0,IF(I129&gt;0,CEILING(I129,5),FLOOR(I129,5)),"")</f>
        <v>5</v>
      </c>
      <c r="AG129" s="1">
        <f ca="1">IF(COUNT($X129:$AB129)&gt;0,IF(K129&gt;0,CEILING(K129,5),FLOOR(K129,5)),"")</f>
        <v>5</v>
      </c>
      <c r="AH129" s="1">
        <f ca="1">IF(COUNT($X129:$AB129)&gt;0,IF(L129&gt;0,CEILING(L129,5),FLOOR(L129,5)),"")</f>
        <v>0</v>
      </c>
      <c r="AI129" s="1" t="s">
        <v>568</v>
      </c>
      <c r="AJ129" s="76">
        <f t="shared" si="129"/>
        <v>64</v>
      </c>
      <c r="AK129" s="76">
        <f t="shared" si="130"/>
        <v>134</v>
      </c>
    </row>
    <row r="130" spans="1:37" ht="15" customHeight="1" x14ac:dyDescent="0.25">
      <c r="A130" s="76">
        <f t="shared" ref="A130" si="309">D129</f>
        <v>64</v>
      </c>
      <c r="B130" s="76">
        <f t="shared" ref="B130" si="310">E129</f>
        <v>134</v>
      </c>
      <c r="C130" s="76"/>
      <c r="D130" s="76"/>
      <c r="E130" s="76"/>
      <c r="F130" s="76"/>
      <c r="G130" s="76" t="s">
        <v>109</v>
      </c>
      <c r="H130" s="76" t="s">
        <v>536</v>
      </c>
      <c r="I130" s="76" t="s">
        <v>118</v>
      </c>
      <c r="J130" s="76" t="s">
        <v>536</v>
      </c>
      <c r="K130" s="76" t="s">
        <v>118</v>
      </c>
      <c r="L130" s="76" t="s">
        <v>9</v>
      </c>
      <c r="Q130" s="76"/>
      <c r="R130" s="76"/>
      <c r="S130" s="76"/>
      <c r="T130" s="76"/>
      <c r="U130" s="76"/>
      <c r="V130" s="76"/>
      <c r="X130" s="76"/>
      <c r="Y130" s="76"/>
      <c r="Z130" s="76"/>
      <c r="AA130" s="76"/>
      <c r="AB130" s="76"/>
      <c r="AJ130" s="76">
        <f t="shared" si="129"/>
        <v>64</v>
      </c>
      <c r="AK130" s="76">
        <f t="shared" si="130"/>
        <v>134</v>
      </c>
    </row>
    <row r="131" spans="1:37" ht="15" customHeight="1" x14ac:dyDescent="0.25">
      <c r="A131" s="76">
        <f t="shared" ref="A131" si="311">D129</f>
        <v>64</v>
      </c>
      <c r="B131" s="76">
        <f t="shared" ref="B131" si="312">E129</f>
        <v>134</v>
      </c>
      <c r="C131" s="76"/>
      <c r="D131" s="76"/>
      <c r="E131" s="76"/>
      <c r="F131" s="76" t="s">
        <v>10</v>
      </c>
      <c r="G131" s="76">
        <v>-1.21</v>
      </c>
      <c r="H131" s="76">
        <v>0</v>
      </c>
      <c r="I131" s="76">
        <v>-1.518</v>
      </c>
      <c r="J131" s="76">
        <v>0</v>
      </c>
      <c r="K131" s="76">
        <v>-1.1379999999999999</v>
      </c>
      <c r="L131" s="76">
        <v>-3.964</v>
      </c>
      <c r="Q131" s="76" t="str">
        <f t="shared" ca="1" si="240"/>
        <v>H150x75x5x7</v>
      </c>
      <c r="R131" s="43">
        <f t="shared" ca="1" si="240"/>
        <v>419.47500000000008</v>
      </c>
      <c r="S131" s="43">
        <f t="shared" ca="1" si="240"/>
        <v>97.124277456647391</v>
      </c>
      <c r="T131" s="43">
        <f t="shared" ca="1" si="240"/>
        <v>142.63005780346819</v>
      </c>
      <c r="U131" s="43">
        <f t="shared" ca="1" si="240"/>
        <v>4.6265625000000004</v>
      </c>
      <c r="V131" s="43">
        <f t="shared" ca="1" si="240"/>
        <v>23.075825000000002</v>
      </c>
      <c r="X131" s="44" t="str">
        <f t="shared" ref="X131" ca="1" si="313">IF(ABS(G131)&gt;$X$4*$R131,ABS(G131),"-")</f>
        <v>-</v>
      </c>
      <c r="Y131" s="44" t="str">
        <f t="shared" ref="Y131" ca="1" si="314">IF(ABS(H131)&gt;$Y$4*S131,ABS(H131),"-")</f>
        <v>-</v>
      </c>
      <c r="Z131" s="44" t="str">
        <f t="shared" ref="Z131" ca="1" si="315">IF(ABS(I131)&gt;$Z$4*T131,ABS(I131),"-")</f>
        <v>-</v>
      </c>
      <c r="AA131" s="44">
        <f t="shared" ref="AA131" ca="1" si="316">IF(ABS(K131)&gt;$AA$4*U131,ABS(K131),"-")</f>
        <v>1.1379999999999999</v>
      </c>
      <c r="AB131" s="44" t="str">
        <f t="shared" ref="AB131" ca="1" si="317">IF(ABS(L131)&gt;$AB$4*V131,ABS(L131),"-")</f>
        <v>-</v>
      </c>
      <c r="AD131" s="1">
        <f ca="1">IF(COUNT($X131:$AB131)&gt;0,IF(G131&gt;0,CEILING(G131,5),FLOOR(G131,5)),"")</f>
        <v>-5</v>
      </c>
      <c r="AE131" s="1">
        <f ca="1">IF(COUNT($X131:$AB131)&gt;0,IF(H131&gt;0,CEILING(H131,5),FLOOR(H131,5)),"")</f>
        <v>0</v>
      </c>
      <c r="AF131" s="1">
        <f ca="1">IF(COUNT($X131:$AB131)&gt;0,IF(I131&gt;0,CEILING(I131,5),FLOOR(I131,5)),"")</f>
        <v>-5</v>
      </c>
      <c r="AG131" s="1">
        <f ca="1">IF(COUNT($X131:$AB131)&gt;0,IF(K131&gt;0,CEILING(K131,5),FLOOR(K131,5)),"")</f>
        <v>-5</v>
      </c>
      <c r="AH131" s="1">
        <f ca="1">IF(COUNT($X131:$AB131)&gt;0,IF(L131&gt;0,CEILING(L131,5),FLOOR(L131,5)),"")</f>
        <v>-5</v>
      </c>
      <c r="AI131" s="1" t="s">
        <v>568</v>
      </c>
      <c r="AJ131" s="76">
        <f t="shared" si="129"/>
        <v>64</v>
      </c>
      <c r="AK131" s="76">
        <f t="shared" si="130"/>
        <v>134</v>
      </c>
    </row>
    <row r="132" spans="1:37" ht="15" customHeight="1" x14ac:dyDescent="0.25">
      <c r="A132" s="76">
        <f t="shared" ref="A132" si="318">D129</f>
        <v>64</v>
      </c>
      <c r="B132" s="76">
        <f t="shared" ref="B132" si="319">E129</f>
        <v>134</v>
      </c>
      <c r="C132" s="76"/>
      <c r="D132" s="76"/>
      <c r="E132" s="76"/>
      <c r="F132" s="76"/>
      <c r="G132" s="76" t="s">
        <v>104</v>
      </c>
      <c r="H132" s="76" t="s">
        <v>9</v>
      </c>
      <c r="I132" s="76" t="s">
        <v>104</v>
      </c>
      <c r="J132" s="76" t="s">
        <v>9</v>
      </c>
      <c r="K132" s="76" t="s">
        <v>104</v>
      </c>
      <c r="L132" s="76" t="s">
        <v>536</v>
      </c>
      <c r="Q132" s="76"/>
      <c r="R132" s="76"/>
      <c r="S132" s="76"/>
      <c r="T132" s="76"/>
      <c r="U132" s="76"/>
      <c r="V132" s="76"/>
      <c r="X132" s="76"/>
      <c r="Y132" s="76"/>
      <c r="Z132" s="76"/>
      <c r="AA132" s="76"/>
      <c r="AB132" s="76"/>
      <c r="AJ132" s="76">
        <f t="shared" si="129"/>
        <v>64</v>
      </c>
      <c r="AK132" s="76">
        <f t="shared" si="130"/>
        <v>134</v>
      </c>
    </row>
    <row r="133" spans="1:37" ht="15" customHeight="1" x14ac:dyDescent="0.25">
      <c r="A133" s="76">
        <f t="shared" ref="A133" si="320">D133</f>
        <v>69</v>
      </c>
      <c r="B133" s="76">
        <f t="shared" ref="B133" si="321">E133</f>
        <v>51</v>
      </c>
      <c r="C133" s="76" t="str">
        <f>INDEX(BEAMPROP,MATCH(D133,BLIST,0),2)</f>
        <v>H200X100X5.5X8</v>
      </c>
      <c r="D133" s="76">
        <v>69</v>
      </c>
      <c r="E133" s="76">
        <v>51</v>
      </c>
      <c r="F133" s="76" t="s">
        <v>8</v>
      </c>
      <c r="G133" s="76">
        <v>1.054</v>
      </c>
      <c r="H133" s="76">
        <v>30.614000000000001</v>
      </c>
      <c r="I133" s="76">
        <v>8.1000000000000003E-2</v>
      </c>
      <c r="J133" s="76">
        <v>1E-3</v>
      </c>
      <c r="K133" s="76">
        <v>0</v>
      </c>
      <c r="L133" s="76">
        <v>0</v>
      </c>
      <c r="Q133" s="76" t="str">
        <f t="shared" ca="1" si="240"/>
        <v>H200x100x5.5x8</v>
      </c>
      <c r="R133" s="43">
        <f t="shared" ca="1" si="240"/>
        <v>626.745</v>
      </c>
      <c r="S133" s="43">
        <f t="shared" ca="1" si="240"/>
        <v>143.44508670520233</v>
      </c>
      <c r="T133" s="43">
        <f t="shared" ca="1" si="240"/>
        <v>217.34104046242774</v>
      </c>
      <c r="U133" s="43">
        <f t="shared" ca="1" si="240"/>
        <v>9.4</v>
      </c>
      <c r="V133" s="43">
        <f t="shared" ca="1" si="240"/>
        <v>47.035719999999998</v>
      </c>
      <c r="X133" s="44" t="str">
        <f t="shared" ref="X133" ca="1" si="322">IF(ABS(G133)&gt;$X$4*$R133,ABS(G133),"-")</f>
        <v>-</v>
      </c>
      <c r="Y133" s="44" t="str">
        <f t="shared" ref="Y133" ca="1" si="323">IF(ABS(H133)&gt;$Y$4*S133,ABS(H133),"-")</f>
        <v>-</v>
      </c>
      <c r="Z133" s="44" t="str">
        <f t="shared" ref="Z133" ca="1" si="324">IF(ABS(I133)&gt;$Z$4*T133,ABS(I133),"-")</f>
        <v>-</v>
      </c>
      <c r="AA133" s="44" t="str">
        <f t="shared" ref="AA133" ca="1" si="325">IF(ABS(K133)&gt;$AA$4*U133,ABS(K133),"-")</f>
        <v>-</v>
      </c>
      <c r="AB133" s="44" t="str">
        <f t="shared" ref="AB133" ca="1" si="326">IF(ABS(L133)&gt;$AB$4*V133,ABS(L133),"-")</f>
        <v>-</v>
      </c>
      <c r="AD133" s="1" t="str">
        <f ca="1">IF(COUNT($X133:$AB133)&gt;0,IF(G133&gt;0,CEILING(G133,5),FLOOR(G133,5)),"")</f>
        <v/>
      </c>
      <c r="AE133" s="1" t="str">
        <f ca="1">IF(COUNT($X133:$AB133)&gt;0,IF(H133&gt;0,CEILING(H133,5),FLOOR(H133,5)),"")</f>
        <v/>
      </c>
      <c r="AF133" s="1" t="str">
        <f ca="1">IF(COUNT($X133:$AB133)&gt;0,IF(I133&gt;0,CEILING(I133,5),FLOOR(I133,5)),"")</f>
        <v/>
      </c>
      <c r="AG133" s="1" t="str">
        <f ca="1">IF(COUNT($X133:$AB133)&gt;0,IF(K133&gt;0,CEILING(K133,5),FLOOR(K133,5)),"")</f>
        <v/>
      </c>
      <c r="AH133" s="1" t="str">
        <f ca="1">IF(COUNT($X133:$AB133)&gt;0,IF(L133&gt;0,CEILING(L133,5),FLOOR(L133,5)),"")</f>
        <v/>
      </c>
      <c r="AJ133" s="76">
        <f t="shared" si="129"/>
        <v>69</v>
      </c>
      <c r="AK133" s="76">
        <f t="shared" si="130"/>
        <v>51</v>
      </c>
    </row>
    <row r="134" spans="1:37" ht="15" customHeight="1" x14ac:dyDescent="0.25">
      <c r="A134" s="76">
        <f t="shared" ref="A134" si="327">D133</f>
        <v>69</v>
      </c>
      <c r="B134" s="76">
        <f t="shared" ref="B134" si="328">E133</f>
        <v>51</v>
      </c>
      <c r="C134" s="76"/>
      <c r="D134" s="76"/>
      <c r="E134" s="76"/>
      <c r="F134" s="76"/>
      <c r="G134" s="76" t="s">
        <v>111</v>
      </c>
      <c r="H134" s="76" t="s">
        <v>127</v>
      </c>
      <c r="I134" s="76" t="s">
        <v>118</v>
      </c>
      <c r="J134" s="76" t="s">
        <v>113</v>
      </c>
      <c r="K134" s="76" t="s">
        <v>9</v>
      </c>
      <c r="L134" s="76" t="s">
        <v>9</v>
      </c>
      <c r="Q134" s="76"/>
      <c r="R134" s="76"/>
      <c r="S134" s="76"/>
      <c r="T134" s="76"/>
      <c r="U134" s="76"/>
      <c r="V134" s="76"/>
      <c r="X134" s="76"/>
      <c r="Y134" s="76"/>
      <c r="Z134" s="76"/>
      <c r="AA134" s="76"/>
      <c r="AB134" s="76"/>
      <c r="AJ134" s="76">
        <f t="shared" ref="AJ134:AJ197" si="329">A134</f>
        <v>69</v>
      </c>
      <c r="AK134" s="76">
        <f t="shared" ref="AK134:AK197" si="330">B134</f>
        <v>51</v>
      </c>
    </row>
    <row r="135" spans="1:37" ht="15" customHeight="1" x14ac:dyDescent="0.25">
      <c r="A135" s="76">
        <f t="shared" ref="A135" si="331">D133</f>
        <v>69</v>
      </c>
      <c r="B135" s="76">
        <f t="shared" ref="B135" si="332">E133</f>
        <v>51</v>
      </c>
      <c r="C135" s="76"/>
      <c r="D135" s="76"/>
      <c r="E135" s="76"/>
      <c r="F135" s="76" t="s">
        <v>10</v>
      </c>
      <c r="G135" s="76">
        <v>-1.2969999999999999</v>
      </c>
      <c r="H135" s="76">
        <v>0</v>
      </c>
      <c r="I135" s="76">
        <v>-8.3000000000000004E-2</v>
      </c>
      <c r="J135" s="76">
        <v>0</v>
      </c>
      <c r="K135" s="76">
        <v>0</v>
      </c>
      <c r="L135" s="76">
        <v>0</v>
      </c>
      <c r="Q135" s="76" t="str">
        <f t="shared" ca="1" si="240"/>
        <v>H200x100x5.5x8</v>
      </c>
      <c r="R135" s="43">
        <f t="shared" ca="1" si="240"/>
        <v>626.745</v>
      </c>
      <c r="S135" s="43">
        <f t="shared" ca="1" si="240"/>
        <v>143.44508670520233</v>
      </c>
      <c r="T135" s="43">
        <f t="shared" ca="1" si="240"/>
        <v>217.34104046242774</v>
      </c>
      <c r="U135" s="43">
        <f t="shared" ca="1" si="240"/>
        <v>9.4</v>
      </c>
      <c r="V135" s="43">
        <f t="shared" ca="1" si="240"/>
        <v>47.035719999999998</v>
      </c>
      <c r="X135" s="44" t="str">
        <f t="shared" ref="X135" ca="1" si="333">IF(ABS(G135)&gt;$X$4*$R135,ABS(G135),"-")</f>
        <v>-</v>
      </c>
      <c r="Y135" s="44" t="str">
        <f t="shared" ref="Y135" ca="1" si="334">IF(ABS(H135)&gt;$Y$4*S135,ABS(H135),"-")</f>
        <v>-</v>
      </c>
      <c r="Z135" s="44" t="str">
        <f t="shared" ref="Z135" ca="1" si="335">IF(ABS(I135)&gt;$Z$4*T135,ABS(I135),"-")</f>
        <v>-</v>
      </c>
      <c r="AA135" s="44" t="str">
        <f t="shared" ref="AA135" ca="1" si="336">IF(ABS(K135)&gt;$AA$4*U135,ABS(K135),"-")</f>
        <v>-</v>
      </c>
      <c r="AB135" s="44" t="str">
        <f t="shared" ref="AB135" ca="1" si="337">IF(ABS(L135)&gt;$AB$4*V135,ABS(L135),"-")</f>
        <v>-</v>
      </c>
      <c r="AD135" s="1" t="str">
        <f ca="1">IF(COUNT($X135:$AB135)&gt;0,IF(G135&gt;0,CEILING(G135,5),FLOOR(G135,5)),"")</f>
        <v/>
      </c>
      <c r="AE135" s="1" t="str">
        <f ca="1">IF(COUNT($X135:$AB135)&gt;0,IF(H135&gt;0,CEILING(H135,5),FLOOR(H135,5)),"")</f>
        <v/>
      </c>
      <c r="AF135" s="1" t="str">
        <f ca="1">IF(COUNT($X135:$AB135)&gt;0,IF(I135&gt;0,CEILING(I135,5),FLOOR(I135,5)),"")</f>
        <v/>
      </c>
      <c r="AG135" s="1" t="str">
        <f ca="1">IF(COUNT($X135:$AB135)&gt;0,IF(K135&gt;0,CEILING(K135,5),FLOOR(K135,5)),"")</f>
        <v/>
      </c>
      <c r="AH135" s="1" t="str">
        <f ca="1">IF(COUNT($X135:$AB135)&gt;0,IF(L135&gt;0,CEILING(L135,5),FLOOR(L135,5)),"")</f>
        <v/>
      </c>
      <c r="AJ135" s="76">
        <f t="shared" si="329"/>
        <v>69</v>
      </c>
      <c r="AK135" s="76">
        <f t="shared" si="330"/>
        <v>51</v>
      </c>
    </row>
    <row r="136" spans="1:37" ht="15" customHeight="1" x14ac:dyDescent="0.25">
      <c r="A136" s="76">
        <f t="shared" ref="A136" si="338">D133</f>
        <v>69</v>
      </c>
      <c r="B136" s="76">
        <f t="shared" ref="B136" si="339">E133</f>
        <v>51</v>
      </c>
      <c r="C136" s="76"/>
      <c r="D136" s="76"/>
      <c r="E136" s="76"/>
      <c r="F136" s="76"/>
      <c r="G136" s="76" t="s">
        <v>106</v>
      </c>
      <c r="H136" s="76" t="s">
        <v>9</v>
      </c>
      <c r="I136" s="76" t="s">
        <v>104</v>
      </c>
      <c r="J136" s="76" t="s">
        <v>114</v>
      </c>
      <c r="K136" s="76" t="s">
        <v>9</v>
      </c>
      <c r="L136" s="76" t="s">
        <v>9</v>
      </c>
      <c r="Q136" s="76"/>
      <c r="R136" s="76"/>
      <c r="S136" s="76"/>
      <c r="T136" s="76"/>
      <c r="U136" s="76"/>
      <c r="V136" s="76"/>
      <c r="X136" s="76"/>
      <c r="Y136" s="76"/>
      <c r="Z136" s="76"/>
      <c r="AA136" s="76"/>
      <c r="AB136" s="76"/>
      <c r="AJ136" s="76">
        <f t="shared" si="329"/>
        <v>69</v>
      </c>
      <c r="AK136" s="76">
        <f t="shared" si="330"/>
        <v>51</v>
      </c>
    </row>
    <row r="137" spans="1:37" ht="15" customHeight="1" x14ac:dyDescent="0.25">
      <c r="A137" s="76">
        <f t="shared" ref="A137" si="340">D137</f>
        <v>69</v>
      </c>
      <c r="B137" s="76">
        <f t="shared" ref="B137" si="341">E137</f>
        <v>86</v>
      </c>
      <c r="C137" s="76" t="str">
        <f>INDEX(BEAMPROP,MATCH(D137,BLIST,0),2)</f>
        <v>H200X100X5.5X8</v>
      </c>
      <c r="D137" s="76">
        <v>69</v>
      </c>
      <c r="E137" s="76">
        <v>86</v>
      </c>
      <c r="F137" s="76" t="s">
        <v>8</v>
      </c>
      <c r="G137" s="76">
        <v>1.091</v>
      </c>
      <c r="H137" s="76">
        <v>21.518000000000001</v>
      </c>
      <c r="I137" s="76">
        <v>8.1000000000000003E-2</v>
      </c>
      <c r="J137" s="76">
        <v>1E-3</v>
      </c>
      <c r="K137" s="76">
        <v>0.122</v>
      </c>
      <c r="L137" s="76">
        <v>0</v>
      </c>
      <c r="Q137" s="76" t="str">
        <f t="shared" ref="Q137:V199" ca="1" si="342">IF($F137=" -ve",INDEX(CAPACITY,MATCH(OFFSET($C137,-2,0),CAPACITYLIST,0),Q$3),INDEX(CAPACITY,MATCH($C137,CAPACITYLIST,0),Q$3))</f>
        <v>H200x100x5.5x8</v>
      </c>
      <c r="R137" s="43">
        <f t="shared" ca="1" si="342"/>
        <v>626.745</v>
      </c>
      <c r="S137" s="43">
        <f t="shared" ca="1" si="342"/>
        <v>143.44508670520233</v>
      </c>
      <c r="T137" s="43">
        <f t="shared" ca="1" si="342"/>
        <v>217.34104046242774</v>
      </c>
      <c r="U137" s="43">
        <f t="shared" ca="1" si="342"/>
        <v>9.4</v>
      </c>
      <c r="V137" s="43">
        <f t="shared" ca="1" si="342"/>
        <v>47.035719999999998</v>
      </c>
      <c r="X137" s="44" t="str">
        <f t="shared" ref="X137" ca="1" si="343">IF(ABS(G137)&gt;$X$4*$R137,ABS(G137),"-")</f>
        <v>-</v>
      </c>
      <c r="Y137" s="44" t="str">
        <f t="shared" ref="Y137" ca="1" si="344">IF(ABS(H137)&gt;$Y$4*S137,ABS(H137),"-")</f>
        <v>-</v>
      </c>
      <c r="Z137" s="44" t="str">
        <f t="shared" ref="Z137" ca="1" si="345">IF(ABS(I137)&gt;$Z$4*T137,ABS(I137),"-")</f>
        <v>-</v>
      </c>
      <c r="AA137" s="44" t="str">
        <f t="shared" ref="AA137" ca="1" si="346">IF(ABS(K137)&gt;$AA$4*U137,ABS(K137),"-")</f>
        <v>-</v>
      </c>
      <c r="AB137" s="44" t="str">
        <f t="shared" ref="AB137" ca="1" si="347">IF(ABS(L137)&gt;$AB$4*V137,ABS(L137),"-")</f>
        <v>-</v>
      </c>
      <c r="AD137" s="69" t="str">
        <f ca="1">IF(COUNT($X137:$AB137)&gt;0,IF(G137&gt;0,CEILING(G137,5),FLOOR(G137,5)),"")</f>
        <v/>
      </c>
      <c r="AE137" s="1" t="str">
        <f ca="1">IF(COUNT($X137:$AB137)&gt;0,IF(H137&gt;0,CEILING(H137,5),FLOOR(H137,5)),"")</f>
        <v/>
      </c>
      <c r="AF137" s="1" t="str">
        <f ca="1">IF(COUNT($X137:$AB137)&gt;0,IF(I137&gt;0,CEILING(I137,5),FLOOR(I137,5)),"")</f>
        <v/>
      </c>
      <c r="AG137" s="1" t="str">
        <f ca="1">IF(COUNT($X137:$AB137)&gt;0,IF(K137&gt;0,CEILING(K137,5),FLOOR(K137,5)),"")</f>
        <v/>
      </c>
      <c r="AH137" s="1" t="str">
        <f ca="1">IF(COUNT($X137:$AB137)&gt;0,IF(L137&gt;0,CEILING(L137,5),FLOOR(L137,5)),"")</f>
        <v/>
      </c>
      <c r="AJ137" s="76">
        <f t="shared" si="329"/>
        <v>69</v>
      </c>
      <c r="AK137" s="76">
        <f t="shared" si="330"/>
        <v>86</v>
      </c>
    </row>
    <row r="138" spans="1:37" ht="15" customHeight="1" x14ac:dyDescent="0.25">
      <c r="A138" s="76">
        <f t="shared" ref="A138" si="348">D137</f>
        <v>69</v>
      </c>
      <c r="B138" s="76">
        <f t="shared" ref="B138" si="349">E137</f>
        <v>86</v>
      </c>
      <c r="C138" s="76"/>
      <c r="D138" s="76"/>
      <c r="E138" s="76"/>
      <c r="F138" s="76"/>
      <c r="G138" s="76" t="s">
        <v>111</v>
      </c>
      <c r="H138" s="76" t="s">
        <v>106</v>
      </c>
      <c r="I138" s="76" t="s">
        <v>118</v>
      </c>
      <c r="J138" s="76" t="s">
        <v>113</v>
      </c>
      <c r="K138" s="76" t="s">
        <v>118</v>
      </c>
      <c r="L138" s="76" t="s">
        <v>9</v>
      </c>
      <c r="Q138" s="76"/>
      <c r="R138" s="76"/>
      <c r="S138" s="76"/>
      <c r="T138" s="76"/>
      <c r="U138" s="76"/>
      <c r="V138" s="76"/>
      <c r="X138" s="76"/>
      <c r="Y138" s="76"/>
      <c r="Z138" s="76"/>
      <c r="AA138" s="76"/>
      <c r="AB138" s="76"/>
      <c r="AJ138" s="76">
        <f t="shared" si="329"/>
        <v>69</v>
      </c>
      <c r="AK138" s="76">
        <f t="shared" si="330"/>
        <v>86</v>
      </c>
    </row>
    <row r="139" spans="1:37" ht="15" customHeight="1" x14ac:dyDescent="0.25">
      <c r="A139" s="76">
        <f t="shared" ref="A139" si="350">D137</f>
        <v>69</v>
      </c>
      <c r="B139" s="76">
        <f t="shared" ref="B139" si="351">E137</f>
        <v>86</v>
      </c>
      <c r="C139" s="76"/>
      <c r="D139" s="76"/>
      <c r="E139" s="76"/>
      <c r="F139" s="76" t="s">
        <v>10</v>
      </c>
      <c r="G139" s="76">
        <v>-1.335</v>
      </c>
      <c r="H139" s="76">
        <v>0</v>
      </c>
      <c r="I139" s="76">
        <v>-8.3000000000000004E-2</v>
      </c>
      <c r="J139" s="76">
        <v>0</v>
      </c>
      <c r="K139" s="76">
        <v>-0.124</v>
      </c>
      <c r="L139" s="76">
        <v>-38.904000000000003</v>
      </c>
      <c r="Q139" s="76" t="str">
        <f t="shared" ca="1" si="342"/>
        <v>H200x100x5.5x8</v>
      </c>
      <c r="R139" s="43">
        <f t="shared" ca="1" si="342"/>
        <v>626.745</v>
      </c>
      <c r="S139" s="43">
        <f t="shared" ca="1" si="342"/>
        <v>143.44508670520233</v>
      </c>
      <c r="T139" s="43">
        <f t="shared" ca="1" si="342"/>
        <v>217.34104046242774</v>
      </c>
      <c r="U139" s="43">
        <f t="shared" ca="1" si="342"/>
        <v>9.4</v>
      </c>
      <c r="V139" s="43">
        <f t="shared" ca="1" si="342"/>
        <v>47.035719999999998</v>
      </c>
      <c r="X139" s="44" t="str">
        <f t="shared" ref="X139" ca="1" si="352">IF(ABS(G139)&gt;$X$4*$R139,ABS(G139),"-")</f>
        <v>-</v>
      </c>
      <c r="Y139" s="44" t="str">
        <f t="shared" ref="Y139" ca="1" si="353">IF(ABS(H139)&gt;$Y$4*S139,ABS(H139),"-")</f>
        <v>-</v>
      </c>
      <c r="Z139" s="44" t="str">
        <f t="shared" ref="Z139" ca="1" si="354">IF(ABS(I139)&gt;$Z$4*T139,ABS(I139),"-")</f>
        <v>-</v>
      </c>
      <c r="AA139" s="44" t="str">
        <f t="shared" ref="AA139" ca="1" si="355">IF(ABS(K139)&gt;$AA$4*U139,ABS(K139),"-")</f>
        <v>-</v>
      </c>
      <c r="AB139" s="44">
        <f t="shared" ref="AB139" ca="1" si="356">IF(ABS(L139)&gt;$AB$4*V139,ABS(L139),"-")</f>
        <v>38.904000000000003</v>
      </c>
      <c r="AD139" s="1">
        <f ca="1">IF(COUNT($X139:$AB139)&gt;0,IF(G139&gt;0,CEILING(G139,5),FLOOR(G139,5)),"")</f>
        <v>-5</v>
      </c>
      <c r="AE139" s="1">
        <f ca="1">IF(COUNT($X139:$AB139)&gt;0,IF(H139&gt;0,CEILING(H139,5),FLOOR(H139,5)),"")</f>
        <v>0</v>
      </c>
      <c r="AF139" s="1">
        <f ca="1">IF(COUNT($X139:$AB139)&gt;0,IF(I139&gt;0,CEILING(I139,5),FLOOR(I139,5)),"")</f>
        <v>-5</v>
      </c>
      <c r="AG139" s="1">
        <f ca="1">IF(COUNT($X139:$AB139)&gt;0,IF(K139&gt;0,CEILING(K139,5),FLOOR(K139,5)),"")</f>
        <v>-5</v>
      </c>
      <c r="AH139" s="1">
        <f ca="1">IF(COUNT($X139:$AB139)&gt;0,IF(L139&gt;0,CEILING(L139,5),FLOOR(L139,5)),"")</f>
        <v>-40</v>
      </c>
      <c r="AI139" s="1" t="s">
        <v>568</v>
      </c>
      <c r="AJ139" s="76">
        <f t="shared" si="329"/>
        <v>69</v>
      </c>
      <c r="AK139" s="76">
        <f t="shared" si="330"/>
        <v>86</v>
      </c>
    </row>
    <row r="140" spans="1:37" ht="15" customHeight="1" x14ac:dyDescent="0.25">
      <c r="A140" s="76">
        <f t="shared" ref="A140" si="357">D137</f>
        <v>69</v>
      </c>
      <c r="B140" s="76">
        <f t="shared" ref="B140" si="358">E137</f>
        <v>86</v>
      </c>
      <c r="C140" s="76"/>
      <c r="D140" s="76"/>
      <c r="E140" s="76"/>
      <c r="F140" s="76"/>
      <c r="G140" s="76" t="s">
        <v>106</v>
      </c>
      <c r="H140" s="76" t="s">
        <v>9</v>
      </c>
      <c r="I140" s="76" t="s">
        <v>104</v>
      </c>
      <c r="J140" s="76" t="s">
        <v>114</v>
      </c>
      <c r="K140" s="76" t="s">
        <v>104</v>
      </c>
      <c r="L140" s="76" t="s">
        <v>127</v>
      </c>
      <c r="Q140" s="76"/>
      <c r="R140" s="76"/>
      <c r="S140" s="76"/>
      <c r="T140" s="76"/>
      <c r="U140" s="76"/>
      <c r="V140" s="76"/>
      <c r="X140" s="76"/>
      <c r="Y140" s="76"/>
      <c r="Z140" s="76"/>
      <c r="AA140" s="76"/>
      <c r="AB140" s="76"/>
      <c r="AJ140" s="76">
        <f t="shared" si="329"/>
        <v>69</v>
      </c>
      <c r="AK140" s="76">
        <f t="shared" si="330"/>
        <v>86</v>
      </c>
    </row>
    <row r="141" spans="1:37" ht="15" customHeight="1" x14ac:dyDescent="0.25">
      <c r="A141" s="76">
        <f t="shared" ref="A141" si="359">D141</f>
        <v>72</v>
      </c>
      <c r="B141" s="76">
        <f t="shared" ref="B141" si="360">E141</f>
        <v>53</v>
      </c>
      <c r="C141" s="76" t="str">
        <f>INDEX(BEAMPROP,MATCH(D141,BLIST,0),2)</f>
        <v>H150X75X5X7</v>
      </c>
      <c r="D141" s="76">
        <v>72</v>
      </c>
      <c r="E141" s="76">
        <v>53</v>
      </c>
      <c r="F141" s="76" t="s">
        <v>8</v>
      </c>
      <c r="G141" s="76">
        <v>1.5920000000000001</v>
      </c>
      <c r="H141" s="76">
        <v>9.1120000000000001</v>
      </c>
      <c r="I141" s="76">
        <v>5.6000000000000001E-2</v>
      </c>
      <c r="J141" s="76">
        <v>0</v>
      </c>
      <c r="K141" s="76">
        <v>0</v>
      </c>
      <c r="L141" s="76">
        <v>0</v>
      </c>
      <c r="Q141" s="76" t="str">
        <f t="shared" ca="1" si="342"/>
        <v>H150x75x5x7</v>
      </c>
      <c r="R141" s="43">
        <f t="shared" ca="1" si="342"/>
        <v>419.47500000000008</v>
      </c>
      <c r="S141" s="43">
        <f t="shared" ca="1" si="342"/>
        <v>97.124277456647391</v>
      </c>
      <c r="T141" s="43">
        <f t="shared" ca="1" si="342"/>
        <v>142.63005780346819</v>
      </c>
      <c r="U141" s="43">
        <f t="shared" ca="1" si="342"/>
        <v>4.6265625000000004</v>
      </c>
      <c r="V141" s="43">
        <f t="shared" ca="1" si="342"/>
        <v>23.075825000000002</v>
      </c>
      <c r="X141" s="44" t="str">
        <f t="shared" ref="X141" ca="1" si="361">IF(ABS(G141)&gt;$X$4*$R141,ABS(G141),"-")</f>
        <v>-</v>
      </c>
      <c r="Y141" s="44" t="str">
        <f t="shared" ref="Y141" ca="1" si="362">IF(ABS(H141)&gt;$Y$4*S141,ABS(H141),"-")</f>
        <v>-</v>
      </c>
      <c r="Z141" s="44" t="str">
        <f t="shared" ref="Z141" ca="1" si="363">IF(ABS(I141)&gt;$Z$4*T141,ABS(I141),"-")</f>
        <v>-</v>
      </c>
      <c r="AA141" s="44" t="str">
        <f t="shared" ref="AA141" ca="1" si="364">IF(ABS(K141)&gt;$AA$4*U141,ABS(K141),"-")</f>
        <v>-</v>
      </c>
      <c r="AB141" s="44" t="str">
        <f t="shared" ref="AB141" ca="1" si="365">IF(ABS(L141)&gt;$AB$4*V141,ABS(L141),"-")</f>
        <v>-</v>
      </c>
      <c r="AD141" s="1" t="str">
        <f ca="1">IF(COUNT($X141:$AB141)&gt;0,IF(G141&gt;0,CEILING(G141,5),FLOOR(G141,5)),"")</f>
        <v/>
      </c>
      <c r="AE141" s="1" t="str">
        <f ca="1">IF(COUNT($X141:$AB141)&gt;0,IF(H141&gt;0,CEILING(H141,5),FLOOR(H141,5)),"")</f>
        <v/>
      </c>
      <c r="AF141" s="1" t="str">
        <f ca="1">IF(COUNT($X141:$AB141)&gt;0,IF(I141&gt;0,CEILING(I141,5),FLOOR(I141,5)),"")</f>
        <v/>
      </c>
      <c r="AG141" s="1" t="str">
        <f ca="1">IF(COUNT($X141:$AB141)&gt;0,IF(K141&gt;0,CEILING(K141,5),FLOOR(K141,5)),"")</f>
        <v/>
      </c>
      <c r="AH141" s="1" t="str">
        <f ca="1">IF(COUNT($X141:$AB141)&gt;0,IF(L141&gt;0,CEILING(L141,5),FLOOR(L141,5)),"")</f>
        <v/>
      </c>
      <c r="AJ141" s="76">
        <f t="shared" si="329"/>
        <v>72</v>
      </c>
      <c r="AK141" s="76">
        <f t="shared" si="330"/>
        <v>53</v>
      </c>
    </row>
    <row r="142" spans="1:37" ht="15" customHeight="1" x14ac:dyDescent="0.25">
      <c r="A142" s="76">
        <f t="shared" ref="A142" si="366">D141</f>
        <v>72</v>
      </c>
      <c r="B142" s="76">
        <f t="shared" ref="B142" si="367">E141</f>
        <v>53</v>
      </c>
      <c r="C142" s="76"/>
      <c r="D142" s="76"/>
      <c r="E142" s="76"/>
      <c r="F142" s="76"/>
      <c r="G142" s="76" t="s">
        <v>103</v>
      </c>
      <c r="H142" s="76" t="s">
        <v>127</v>
      </c>
      <c r="I142" s="76" t="s">
        <v>103</v>
      </c>
      <c r="J142" s="76" t="s">
        <v>115</v>
      </c>
      <c r="K142" s="76" t="s">
        <v>9</v>
      </c>
      <c r="L142" s="76" t="s">
        <v>9</v>
      </c>
      <c r="Q142" s="76"/>
      <c r="R142" s="76"/>
      <c r="S142" s="76"/>
      <c r="T142" s="76"/>
      <c r="U142" s="76"/>
      <c r="V142" s="76"/>
      <c r="X142" s="76"/>
      <c r="Y142" s="76"/>
      <c r="Z142" s="76"/>
      <c r="AA142" s="76"/>
      <c r="AB142" s="76"/>
      <c r="AJ142" s="76">
        <f t="shared" si="329"/>
        <v>72</v>
      </c>
      <c r="AK142" s="76">
        <f t="shared" si="330"/>
        <v>53</v>
      </c>
    </row>
    <row r="143" spans="1:37" x14ac:dyDescent="0.25">
      <c r="A143" s="76">
        <f t="shared" ref="A143" si="368">D141</f>
        <v>72</v>
      </c>
      <c r="B143" s="76">
        <f t="shared" ref="B143" si="369">E141</f>
        <v>53</v>
      </c>
      <c r="C143" s="76"/>
      <c r="D143" s="76"/>
      <c r="E143" s="76"/>
      <c r="F143" s="76" t="s">
        <v>10</v>
      </c>
      <c r="G143" s="76">
        <v>-1.3640000000000001</v>
      </c>
      <c r="H143" s="76">
        <v>0</v>
      </c>
      <c r="I143" s="76">
        <v>-5.1999999999999998E-2</v>
      </c>
      <c r="J143" s="76">
        <v>0</v>
      </c>
      <c r="K143" s="76">
        <v>0</v>
      </c>
      <c r="L143" s="76">
        <v>0</v>
      </c>
      <c r="Q143" s="76" t="str">
        <f t="shared" ca="1" si="342"/>
        <v>H150x75x5x7</v>
      </c>
      <c r="R143" s="43">
        <f t="shared" ca="1" si="342"/>
        <v>419.47500000000008</v>
      </c>
      <c r="S143" s="43">
        <f t="shared" ca="1" si="342"/>
        <v>97.124277456647391</v>
      </c>
      <c r="T143" s="43">
        <f t="shared" ca="1" si="342"/>
        <v>142.63005780346819</v>
      </c>
      <c r="U143" s="43">
        <f t="shared" ca="1" si="342"/>
        <v>4.6265625000000004</v>
      </c>
      <c r="V143" s="43">
        <f t="shared" ca="1" si="342"/>
        <v>23.075825000000002</v>
      </c>
      <c r="X143" s="44" t="str">
        <f t="shared" ref="X143" ca="1" si="370">IF(ABS(G143)&gt;$X$4*$R143,ABS(G143),"-")</f>
        <v>-</v>
      </c>
      <c r="Y143" s="44" t="str">
        <f t="shared" ref="Y143" ca="1" si="371">IF(ABS(H143)&gt;$Y$4*S143,ABS(H143),"-")</f>
        <v>-</v>
      </c>
      <c r="Z143" s="44" t="str">
        <f t="shared" ref="Z143" ca="1" si="372">IF(ABS(I143)&gt;$Z$4*T143,ABS(I143),"-")</f>
        <v>-</v>
      </c>
      <c r="AA143" s="44" t="str">
        <f t="shared" ref="AA143" ca="1" si="373">IF(ABS(K143)&gt;$AA$4*U143,ABS(K143),"-")</f>
        <v>-</v>
      </c>
      <c r="AB143" s="44" t="str">
        <f t="shared" ref="AB143" ca="1" si="374">IF(ABS(L143)&gt;$AB$4*V143,ABS(L143),"-")</f>
        <v>-</v>
      </c>
      <c r="AD143" s="1" t="str">
        <f ca="1">IF(COUNT($X143:$AB143)&gt;0,IF(G143&gt;0,CEILING(G143,5),FLOOR(G143,5)),"")</f>
        <v/>
      </c>
      <c r="AE143" s="1" t="str">
        <f ca="1">IF(COUNT($X143:$AB143)&gt;0,IF(H143&gt;0,CEILING(H143,5),FLOOR(H143,5)),"")</f>
        <v/>
      </c>
      <c r="AF143" s="1" t="str">
        <f ca="1">IF(COUNT($X143:$AB143)&gt;0,IF(I143&gt;0,CEILING(I143,5),FLOOR(I143,5)),"")</f>
        <v/>
      </c>
      <c r="AG143" s="1" t="str">
        <f ca="1">IF(COUNT($X143:$AB143)&gt;0,IF(K143&gt;0,CEILING(K143,5),FLOOR(K143,5)),"")</f>
        <v/>
      </c>
      <c r="AH143" s="1" t="str">
        <f ca="1">IF(COUNT($X143:$AB143)&gt;0,IF(L143&gt;0,CEILING(L143,5),FLOOR(L143,5)),"")</f>
        <v/>
      </c>
      <c r="AJ143" s="76">
        <f t="shared" si="329"/>
        <v>72</v>
      </c>
      <c r="AK143" s="76">
        <f t="shared" si="330"/>
        <v>53</v>
      </c>
    </row>
    <row r="144" spans="1:37" ht="15" customHeight="1" x14ac:dyDescent="0.25">
      <c r="A144" s="76">
        <f t="shared" ref="A144" si="375">D141</f>
        <v>72</v>
      </c>
      <c r="B144" s="76">
        <f t="shared" ref="B144" si="376">E141</f>
        <v>53</v>
      </c>
      <c r="C144" s="76"/>
      <c r="D144" s="76"/>
      <c r="E144" s="76"/>
      <c r="F144" s="76"/>
      <c r="G144" s="76" t="s">
        <v>108</v>
      </c>
      <c r="H144" s="76" t="s">
        <v>9</v>
      </c>
      <c r="I144" s="76" t="s">
        <v>124</v>
      </c>
      <c r="J144" s="76" t="s">
        <v>116</v>
      </c>
      <c r="K144" s="76" t="s">
        <v>9</v>
      </c>
      <c r="L144" s="76" t="s">
        <v>9</v>
      </c>
      <c r="Q144" s="76"/>
      <c r="R144" s="76"/>
      <c r="S144" s="76"/>
      <c r="T144" s="76"/>
      <c r="U144" s="76"/>
      <c r="V144" s="76"/>
      <c r="X144" s="76"/>
      <c r="Y144" s="76"/>
      <c r="Z144" s="76"/>
      <c r="AA144" s="76"/>
      <c r="AB144" s="76"/>
      <c r="AJ144" s="76">
        <f t="shared" si="329"/>
        <v>72</v>
      </c>
      <c r="AK144" s="76">
        <f t="shared" si="330"/>
        <v>53</v>
      </c>
    </row>
    <row r="145" spans="1:37" ht="15" customHeight="1" x14ac:dyDescent="0.25">
      <c r="A145" s="76">
        <f t="shared" ref="A145" si="377">D145</f>
        <v>72</v>
      </c>
      <c r="B145" s="76">
        <f t="shared" ref="B145" si="378">E145</f>
        <v>87</v>
      </c>
      <c r="C145" s="76" t="str">
        <f>INDEX(BEAMPROP,MATCH(D145,BLIST,0),2)</f>
        <v>H150X75X5X7</v>
      </c>
      <c r="D145" s="76">
        <v>72</v>
      </c>
      <c r="E145" s="76">
        <v>87</v>
      </c>
      <c r="F145" s="76" t="s">
        <v>8</v>
      </c>
      <c r="G145" s="76">
        <v>1.6279999999999999</v>
      </c>
      <c r="H145" s="76">
        <v>0.27700000000000002</v>
      </c>
      <c r="I145" s="76">
        <v>5.6000000000000001E-2</v>
      </c>
      <c r="J145" s="76">
        <v>0</v>
      </c>
      <c r="K145" s="76">
        <v>8.4000000000000005E-2</v>
      </c>
      <c r="L145" s="76">
        <v>0</v>
      </c>
      <c r="Q145" s="76" t="str">
        <f t="shared" ca="1" si="342"/>
        <v>H150x75x5x7</v>
      </c>
      <c r="R145" s="43">
        <f t="shared" ca="1" si="342"/>
        <v>419.47500000000008</v>
      </c>
      <c r="S145" s="43">
        <f t="shared" ca="1" si="342"/>
        <v>97.124277456647391</v>
      </c>
      <c r="T145" s="43">
        <f t="shared" ca="1" si="342"/>
        <v>142.63005780346819</v>
      </c>
      <c r="U145" s="43">
        <f t="shared" ca="1" si="342"/>
        <v>4.6265625000000004</v>
      </c>
      <c r="V145" s="43">
        <f t="shared" ca="1" si="342"/>
        <v>23.075825000000002</v>
      </c>
      <c r="X145" s="44" t="str">
        <f t="shared" ref="X145" ca="1" si="379">IF(ABS(G145)&gt;$X$4*$R145,ABS(G145),"-")</f>
        <v>-</v>
      </c>
      <c r="Y145" s="44" t="str">
        <f t="shared" ref="Y145" ca="1" si="380">IF(ABS(H145)&gt;$Y$4*S145,ABS(H145),"-")</f>
        <v>-</v>
      </c>
      <c r="Z145" s="44" t="str">
        <f t="shared" ref="Z145" ca="1" si="381">IF(ABS(I145)&gt;$Z$4*T145,ABS(I145),"-")</f>
        <v>-</v>
      </c>
      <c r="AA145" s="44" t="str">
        <f t="shared" ref="AA145" ca="1" si="382">IF(ABS(K145)&gt;$AA$4*U145,ABS(K145),"-")</f>
        <v>-</v>
      </c>
      <c r="AB145" s="44" t="str">
        <f t="shared" ref="AB145" ca="1" si="383">IF(ABS(L145)&gt;$AB$4*V145,ABS(L145),"-")</f>
        <v>-</v>
      </c>
      <c r="AD145" s="1" t="str">
        <f ca="1">IF(COUNT($X145:$AB145)&gt;0,IF(G145&gt;0,CEILING(G145,5),FLOOR(G145,5)),"")</f>
        <v/>
      </c>
      <c r="AE145" s="1" t="str">
        <f ca="1">IF(COUNT($X145:$AB145)&gt;0,IF(H145&gt;0,CEILING(H145,5),FLOOR(H145,5)),"")</f>
        <v/>
      </c>
      <c r="AF145" s="1" t="str">
        <f ca="1">IF(COUNT($X145:$AB145)&gt;0,IF(I145&gt;0,CEILING(I145,5),FLOOR(I145,5)),"")</f>
        <v/>
      </c>
      <c r="AG145" s="1" t="str">
        <f ca="1">IF(COUNT($X145:$AB145)&gt;0,IF(K145&gt;0,CEILING(K145,5),FLOOR(K145,5)),"")</f>
        <v/>
      </c>
      <c r="AH145" s="1" t="str">
        <f ca="1">IF(COUNT($X145:$AB145)&gt;0,IF(L145&gt;0,CEILING(L145,5),FLOOR(L145,5)),"")</f>
        <v/>
      </c>
      <c r="AJ145" s="76">
        <f t="shared" si="329"/>
        <v>72</v>
      </c>
      <c r="AK145" s="76">
        <f t="shared" si="330"/>
        <v>87</v>
      </c>
    </row>
    <row r="146" spans="1:37" ht="15" customHeight="1" x14ac:dyDescent="0.25">
      <c r="A146" s="76">
        <f t="shared" ref="A146" si="384">D145</f>
        <v>72</v>
      </c>
      <c r="B146" s="76">
        <f t="shared" ref="B146" si="385">E145</f>
        <v>87</v>
      </c>
      <c r="C146" s="76"/>
      <c r="D146" s="76"/>
      <c r="E146" s="76"/>
      <c r="F146" s="76"/>
      <c r="G146" s="76" t="s">
        <v>103</v>
      </c>
      <c r="H146" s="76" t="s">
        <v>559</v>
      </c>
      <c r="I146" s="76" t="s">
        <v>103</v>
      </c>
      <c r="J146" s="76" t="s">
        <v>115</v>
      </c>
      <c r="K146" s="76" t="s">
        <v>103</v>
      </c>
      <c r="L146" s="76" t="s">
        <v>9</v>
      </c>
      <c r="Q146" s="76"/>
      <c r="R146" s="76"/>
      <c r="S146" s="76"/>
      <c r="T146" s="76"/>
      <c r="U146" s="76"/>
      <c r="V146" s="76"/>
      <c r="X146" s="76"/>
      <c r="Y146" s="76"/>
      <c r="Z146" s="76"/>
      <c r="AA146" s="76"/>
      <c r="AB146" s="76"/>
      <c r="AJ146" s="76">
        <f t="shared" si="329"/>
        <v>72</v>
      </c>
      <c r="AK146" s="76">
        <f t="shared" si="330"/>
        <v>87</v>
      </c>
    </row>
    <row r="147" spans="1:37" x14ac:dyDescent="0.25">
      <c r="A147" s="76">
        <f t="shared" ref="A147" si="386">D145</f>
        <v>72</v>
      </c>
      <c r="B147" s="76">
        <f t="shared" ref="B147" si="387">E145</f>
        <v>87</v>
      </c>
      <c r="C147" s="76"/>
      <c r="D147" s="76"/>
      <c r="E147" s="76"/>
      <c r="F147" s="76" t="s">
        <v>10</v>
      </c>
      <c r="G147" s="76">
        <v>-1.4</v>
      </c>
      <c r="H147" s="76">
        <v>0</v>
      </c>
      <c r="I147" s="76">
        <v>-5.1999999999999998E-2</v>
      </c>
      <c r="J147" s="76">
        <v>0</v>
      </c>
      <c r="K147" s="76">
        <v>-7.8E-2</v>
      </c>
      <c r="L147" s="76">
        <v>-6.8579999999999997</v>
      </c>
      <c r="Q147" s="76" t="str">
        <f t="shared" ca="1" si="342"/>
        <v>H150x75x5x7</v>
      </c>
      <c r="R147" s="43">
        <f t="shared" ca="1" si="342"/>
        <v>419.47500000000008</v>
      </c>
      <c r="S147" s="43">
        <f t="shared" ca="1" si="342"/>
        <v>97.124277456647391</v>
      </c>
      <c r="T147" s="43">
        <f t="shared" ca="1" si="342"/>
        <v>142.63005780346819</v>
      </c>
      <c r="U147" s="43">
        <f t="shared" ca="1" si="342"/>
        <v>4.6265625000000004</v>
      </c>
      <c r="V147" s="43">
        <f t="shared" ca="1" si="342"/>
        <v>23.075825000000002</v>
      </c>
      <c r="X147" s="44" t="str">
        <f t="shared" ref="X147" ca="1" si="388">IF(ABS(G147)&gt;$X$4*$R147,ABS(G147),"-")</f>
        <v>-</v>
      </c>
      <c r="Y147" s="44" t="str">
        <f t="shared" ref="Y147" ca="1" si="389">IF(ABS(H147)&gt;$Y$4*S147,ABS(H147),"-")</f>
        <v>-</v>
      </c>
      <c r="Z147" s="44" t="str">
        <f t="shared" ref="Z147" ca="1" si="390">IF(ABS(I147)&gt;$Z$4*T147,ABS(I147),"-")</f>
        <v>-</v>
      </c>
      <c r="AA147" s="44" t="str">
        <f t="shared" ref="AA147" ca="1" si="391">IF(ABS(K147)&gt;$AA$4*U147,ABS(K147),"-")</f>
        <v>-</v>
      </c>
      <c r="AB147" s="44" t="str">
        <f t="shared" ref="AB147" ca="1" si="392">IF(ABS(L147)&gt;$AB$4*V147,ABS(L147),"-")</f>
        <v>-</v>
      </c>
      <c r="AD147" s="1" t="str">
        <f ca="1">IF(COUNT($X147:$AB147)&gt;0,IF(G147&gt;0,CEILING(G147,5),FLOOR(G147,5)),"")</f>
        <v/>
      </c>
      <c r="AE147" s="1" t="str">
        <f ca="1">IF(COUNT($X147:$AB147)&gt;0,IF(H147&gt;0,CEILING(H147,5),FLOOR(H147,5)),"")</f>
        <v/>
      </c>
      <c r="AF147" s="1" t="str">
        <f ca="1">IF(COUNT($X147:$AB147)&gt;0,IF(I147&gt;0,CEILING(I147,5),FLOOR(I147,5)),"")</f>
        <v/>
      </c>
      <c r="AG147" s="1" t="str">
        <f ca="1">IF(COUNT($X147:$AB147)&gt;0,IF(K147&gt;0,CEILING(K147,5),FLOOR(K147,5)),"")</f>
        <v/>
      </c>
      <c r="AH147" s="1" t="str">
        <f ca="1">IF(COUNT($X147:$AB147)&gt;0,IF(L147&gt;0,CEILING(L147,5),FLOOR(L147,5)),"")</f>
        <v/>
      </c>
      <c r="AJ147" s="76">
        <f t="shared" si="329"/>
        <v>72</v>
      </c>
      <c r="AK147" s="76">
        <f t="shared" si="330"/>
        <v>87</v>
      </c>
    </row>
    <row r="148" spans="1:37" ht="15" customHeight="1" x14ac:dyDescent="0.25">
      <c r="A148" s="76">
        <f t="shared" ref="A148" si="393">D145</f>
        <v>72</v>
      </c>
      <c r="B148" s="76">
        <f t="shared" ref="B148" si="394">E145</f>
        <v>87</v>
      </c>
      <c r="C148" s="76"/>
      <c r="D148" s="76"/>
      <c r="E148" s="76"/>
      <c r="F148" s="76"/>
      <c r="G148" s="76" t="s">
        <v>108</v>
      </c>
      <c r="H148" s="76" t="s">
        <v>9</v>
      </c>
      <c r="I148" s="76" t="s">
        <v>124</v>
      </c>
      <c r="J148" s="76" t="s">
        <v>116</v>
      </c>
      <c r="K148" s="76" t="s">
        <v>124</v>
      </c>
      <c r="L148" s="76" t="s">
        <v>127</v>
      </c>
      <c r="Q148" s="76"/>
      <c r="R148" s="76"/>
      <c r="S148" s="76"/>
      <c r="T148" s="76"/>
      <c r="U148" s="76"/>
      <c r="V148" s="76"/>
      <c r="X148" s="76"/>
      <c r="Y148" s="76"/>
      <c r="Z148" s="76"/>
      <c r="AA148" s="76"/>
      <c r="AB148" s="76"/>
      <c r="AJ148" s="76">
        <f t="shared" si="329"/>
        <v>72</v>
      </c>
      <c r="AK148" s="76">
        <f t="shared" si="330"/>
        <v>87</v>
      </c>
    </row>
    <row r="149" spans="1:37" ht="15" customHeight="1" x14ac:dyDescent="0.25">
      <c r="A149" s="76">
        <f t="shared" ref="A149" si="395">D149</f>
        <v>75</v>
      </c>
      <c r="B149" s="76">
        <f t="shared" ref="B149" si="396">E149</f>
        <v>55</v>
      </c>
      <c r="C149" s="76" t="str">
        <f>INDEX(BEAMPROP,MATCH(D149,BLIST,0),2)</f>
        <v>H150X75X5X7</v>
      </c>
      <c r="D149" s="76">
        <v>75</v>
      </c>
      <c r="E149" s="76">
        <v>55</v>
      </c>
      <c r="F149" s="76" t="s">
        <v>8</v>
      </c>
      <c r="G149" s="76">
        <v>0.76800000000000002</v>
      </c>
      <c r="H149" s="76">
        <v>9.1760000000000002</v>
      </c>
      <c r="I149" s="76">
        <v>0.27400000000000002</v>
      </c>
      <c r="J149" s="76">
        <v>0</v>
      </c>
      <c r="K149" s="76">
        <v>0</v>
      </c>
      <c r="L149" s="76">
        <v>0</v>
      </c>
      <c r="Q149" s="76" t="str">
        <f t="shared" ca="1" si="342"/>
        <v>H150x75x5x7</v>
      </c>
      <c r="R149" s="43">
        <f t="shared" ca="1" si="342"/>
        <v>419.47500000000008</v>
      </c>
      <c r="S149" s="43">
        <f t="shared" ca="1" si="342"/>
        <v>97.124277456647391</v>
      </c>
      <c r="T149" s="43">
        <f t="shared" ca="1" si="342"/>
        <v>142.63005780346819</v>
      </c>
      <c r="U149" s="43">
        <f t="shared" ca="1" si="342"/>
        <v>4.6265625000000004</v>
      </c>
      <c r="V149" s="43">
        <f t="shared" ca="1" si="342"/>
        <v>23.075825000000002</v>
      </c>
      <c r="X149" s="44" t="str">
        <f t="shared" ref="X149" ca="1" si="397">IF(ABS(G149)&gt;$X$4*$R149,ABS(G149),"-")</f>
        <v>-</v>
      </c>
      <c r="Y149" s="44" t="str">
        <f t="shared" ref="Y149" ca="1" si="398">IF(ABS(H149)&gt;$Y$4*S149,ABS(H149),"-")</f>
        <v>-</v>
      </c>
      <c r="Z149" s="44" t="str">
        <f t="shared" ref="Z149" ca="1" si="399">IF(ABS(I149)&gt;$Z$4*T149,ABS(I149),"-")</f>
        <v>-</v>
      </c>
      <c r="AA149" s="44" t="str">
        <f t="shared" ref="AA149" ca="1" si="400">IF(ABS(K149)&gt;$AA$4*U149,ABS(K149),"-")</f>
        <v>-</v>
      </c>
      <c r="AB149" s="44" t="str">
        <f t="shared" ref="AB149" ca="1" si="401">IF(ABS(L149)&gt;$AB$4*V149,ABS(L149),"-")</f>
        <v>-</v>
      </c>
      <c r="AD149" s="1" t="str">
        <f ca="1">IF(COUNT($X149:$AB149)&gt;0,IF(G149&gt;0,CEILING(G149,5),FLOOR(G149,5)),"")</f>
        <v/>
      </c>
      <c r="AE149" s="1" t="str">
        <f ca="1">IF(COUNT($X149:$AB149)&gt;0,IF(H149&gt;0,CEILING(H149,5),FLOOR(H149,5)),"")</f>
        <v/>
      </c>
      <c r="AF149" s="1" t="str">
        <f ca="1">IF(COUNT($X149:$AB149)&gt;0,IF(I149&gt;0,CEILING(I149,5),FLOOR(I149,5)),"")</f>
        <v/>
      </c>
      <c r="AG149" s="1" t="str">
        <f ca="1">IF(COUNT($X149:$AB149)&gt;0,IF(K149&gt;0,CEILING(K149,5),FLOOR(K149,5)),"")</f>
        <v/>
      </c>
      <c r="AH149" s="1" t="str">
        <f ca="1">IF(COUNT($X149:$AB149)&gt;0,IF(L149&gt;0,CEILING(L149,5),FLOOR(L149,5)),"")</f>
        <v/>
      </c>
      <c r="AJ149" s="76">
        <f t="shared" si="329"/>
        <v>75</v>
      </c>
      <c r="AK149" s="76">
        <f t="shared" si="330"/>
        <v>55</v>
      </c>
    </row>
    <row r="150" spans="1:37" ht="15" customHeight="1" x14ac:dyDescent="0.25">
      <c r="A150" s="76">
        <f t="shared" ref="A150" si="402">D149</f>
        <v>75</v>
      </c>
      <c r="B150" s="76">
        <f t="shared" ref="B150" si="403">E149</f>
        <v>55</v>
      </c>
      <c r="C150" s="76"/>
      <c r="D150" s="76"/>
      <c r="E150" s="76"/>
      <c r="F150" s="76"/>
      <c r="G150" s="76" t="s">
        <v>109</v>
      </c>
      <c r="H150" s="76" t="s">
        <v>536</v>
      </c>
      <c r="I150" s="76" t="s">
        <v>112</v>
      </c>
      <c r="J150" s="76" t="s">
        <v>114</v>
      </c>
      <c r="K150" s="76" t="s">
        <v>9</v>
      </c>
      <c r="L150" s="76" t="s">
        <v>9</v>
      </c>
      <c r="Q150" s="76"/>
      <c r="R150" s="76"/>
      <c r="S150" s="76"/>
      <c r="T150" s="76"/>
      <c r="U150" s="76"/>
      <c r="V150" s="76"/>
      <c r="X150" s="76"/>
      <c r="Y150" s="76"/>
      <c r="Z150" s="76"/>
      <c r="AA150" s="76"/>
      <c r="AB150" s="76"/>
      <c r="AJ150" s="76">
        <f t="shared" si="329"/>
        <v>75</v>
      </c>
      <c r="AK150" s="76">
        <f t="shared" si="330"/>
        <v>55</v>
      </c>
    </row>
    <row r="151" spans="1:37" x14ac:dyDescent="0.25">
      <c r="A151" s="76">
        <f t="shared" ref="A151" si="404">D149</f>
        <v>75</v>
      </c>
      <c r="B151" s="76">
        <f t="shared" ref="B151" si="405">E149</f>
        <v>55</v>
      </c>
      <c r="C151" s="76"/>
      <c r="D151" s="76"/>
      <c r="E151" s="76"/>
      <c r="F151" s="76" t="s">
        <v>10</v>
      </c>
      <c r="G151" s="76">
        <v>-0.749</v>
      </c>
      <c r="H151" s="76">
        <v>0</v>
      </c>
      <c r="I151" s="76">
        <v>-0.26200000000000001</v>
      </c>
      <c r="J151" s="76">
        <v>0</v>
      </c>
      <c r="K151" s="76">
        <v>0</v>
      </c>
      <c r="L151" s="76">
        <v>0</v>
      </c>
      <c r="Q151" s="76" t="str">
        <f t="shared" ca="1" si="342"/>
        <v>H150x75x5x7</v>
      </c>
      <c r="R151" s="43">
        <f t="shared" ca="1" si="342"/>
        <v>419.47500000000008</v>
      </c>
      <c r="S151" s="43">
        <f t="shared" ca="1" si="342"/>
        <v>97.124277456647391</v>
      </c>
      <c r="T151" s="43">
        <f t="shared" ca="1" si="342"/>
        <v>142.63005780346819</v>
      </c>
      <c r="U151" s="43">
        <f t="shared" ca="1" si="342"/>
        <v>4.6265625000000004</v>
      </c>
      <c r="V151" s="43">
        <f t="shared" ca="1" si="342"/>
        <v>23.075825000000002</v>
      </c>
      <c r="X151" s="44" t="str">
        <f t="shared" ref="X151" ca="1" si="406">IF(ABS(G151)&gt;$X$4*$R151,ABS(G151),"-")</f>
        <v>-</v>
      </c>
      <c r="Y151" s="44" t="str">
        <f t="shared" ref="Y151" ca="1" si="407">IF(ABS(H151)&gt;$Y$4*S151,ABS(H151),"-")</f>
        <v>-</v>
      </c>
      <c r="Z151" s="44" t="str">
        <f t="shared" ref="Z151" ca="1" si="408">IF(ABS(I151)&gt;$Z$4*T151,ABS(I151),"-")</f>
        <v>-</v>
      </c>
      <c r="AA151" s="44" t="str">
        <f t="shared" ref="AA151" ca="1" si="409">IF(ABS(K151)&gt;$AA$4*U151,ABS(K151),"-")</f>
        <v>-</v>
      </c>
      <c r="AB151" s="44" t="str">
        <f t="shared" ref="AB151" ca="1" si="410">IF(ABS(L151)&gt;$AB$4*V151,ABS(L151),"-")</f>
        <v>-</v>
      </c>
      <c r="AD151" s="1" t="str">
        <f ca="1">IF(COUNT($X151:$AB151)&gt;0,IF(G151&gt;0,CEILING(G151,5),FLOOR(G151,5)),"")</f>
        <v/>
      </c>
      <c r="AE151" s="1" t="str">
        <f ca="1">IF(COUNT($X151:$AB151)&gt;0,IF(H151&gt;0,CEILING(H151,5),FLOOR(H151,5)),"")</f>
        <v/>
      </c>
      <c r="AF151" s="1" t="str">
        <f ca="1">IF(COUNT($X151:$AB151)&gt;0,IF(I151&gt;0,CEILING(I151,5),FLOOR(I151,5)),"")</f>
        <v/>
      </c>
      <c r="AG151" s="1" t="str">
        <f ca="1">IF(COUNT($X151:$AB151)&gt;0,IF(K151&gt;0,CEILING(K151,5),FLOOR(K151,5)),"")</f>
        <v/>
      </c>
      <c r="AH151" s="1" t="str">
        <f ca="1">IF(COUNT($X151:$AB151)&gt;0,IF(L151&gt;0,CEILING(L151,5),FLOOR(L151,5)),"")</f>
        <v/>
      </c>
      <c r="AJ151" s="76">
        <f t="shared" si="329"/>
        <v>75</v>
      </c>
      <c r="AK151" s="76">
        <f t="shared" si="330"/>
        <v>55</v>
      </c>
    </row>
    <row r="152" spans="1:37" ht="15" customHeight="1" x14ac:dyDescent="0.25">
      <c r="A152" s="76">
        <f t="shared" ref="A152" si="411">D149</f>
        <v>75</v>
      </c>
      <c r="B152" s="76">
        <f t="shared" ref="B152" si="412">E149</f>
        <v>55</v>
      </c>
      <c r="C152" s="76"/>
      <c r="D152" s="76"/>
      <c r="E152" s="76"/>
      <c r="F152" s="76"/>
      <c r="G152" s="76" t="s">
        <v>108</v>
      </c>
      <c r="H152" s="76" t="s">
        <v>9</v>
      </c>
      <c r="I152" s="76" t="s">
        <v>120</v>
      </c>
      <c r="J152" s="76" t="s">
        <v>116</v>
      </c>
      <c r="K152" s="76" t="s">
        <v>9</v>
      </c>
      <c r="L152" s="76" t="s">
        <v>9</v>
      </c>
      <c r="Q152" s="76"/>
      <c r="R152" s="76"/>
      <c r="S152" s="76"/>
      <c r="T152" s="76"/>
      <c r="U152" s="76"/>
      <c r="V152" s="76"/>
      <c r="X152" s="76"/>
      <c r="Y152" s="76"/>
      <c r="Z152" s="76"/>
      <c r="AA152" s="76"/>
      <c r="AB152" s="76"/>
      <c r="AJ152" s="76">
        <f t="shared" si="329"/>
        <v>75</v>
      </c>
      <c r="AK152" s="76">
        <f t="shared" si="330"/>
        <v>55</v>
      </c>
    </row>
    <row r="153" spans="1:37" ht="15" customHeight="1" x14ac:dyDescent="0.25">
      <c r="A153" s="76">
        <f t="shared" ref="A153" si="413">D153</f>
        <v>75</v>
      </c>
      <c r="B153" s="76">
        <f t="shared" ref="B153" si="414">E153</f>
        <v>150</v>
      </c>
      <c r="C153" s="76" t="str">
        <f>INDEX(BEAMPROP,MATCH(D153,BLIST,0),2)</f>
        <v>H150X75X5X7</v>
      </c>
      <c r="D153" s="76">
        <v>75</v>
      </c>
      <c r="E153" s="76">
        <v>150</v>
      </c>
      <c r="F153" s="76" t="s">
        <v>8</v>
      </c>
      <c r="G153" s="76">
        <v>0.79</v>
      </c>
      <c r="H153" s="76">
        <v>3.6669999999999998</v>
      </c>
      <c r="I153" s="76">
        <v>0.27400000000000002</v>
      </c>
      <c r="J153" s="76">
        <v>0</v>
      </c>
      <c r="K153" s="76">
        <v>0.252</v>
      </c>
      <c r="L153" s="76">
        <v>0</v>
      </c>
      <c r="Q153" s="76" t="str">
        <f t="shared" ca="1" si="342"/>
        <v>H150x75x5x7</v>
      </c>
      <c r="R153" s="43">
        <f t="shared" ca="1" si="342"/>
        <v>419.47500000000008</v>
      </c>
      <c r="S153" s="43">
        <f t="shared" ca="1" si="342"/>
        <v>97.124277456647391</v>
      </c>
      <c r="T153" s="43">
        <f t="shared" ca="1" si="342"/>
        <v>142.63005780346819</v>
      </c>
      <c r="U153" s="43">
        <f t="shared" ca="1" si="342"/>
        <v>4.6265625000000004</v>
      </c>
      <c r="V153" s="43">
        <f t="shared" ca="1" si="342"/>
        <v>23.075825000000002</v>
      </c>
      <c r="X153" s="44" t="str">
        <f t="shared" ref="X153" ca="1" si="415">IF(ABS(G153)&gt;$X$4*$R153,ABS(G153),"-")</f>
        <v>-</v>
      </c>
      <c r="Y153" s="44" t="str">
        <f t="shared" ref="Y153" ca="1" si="416">IF(ABS(H153)&gt;$Y$4*S153,ABS(H153),"-")</f>
        <v>-</v>
      </c>
      <c r="Z153" s="44" t="str">
        <f t="shared" ref="Z153" ca="1" si="417">IF(ABS(I153)&gt;$Z$4*T153,ABS(I153),"-")</f>
        <v>-</v>
      </c>
      <c r="AA153" s="44" t="str">
        <f t="shared" ref="AA153" ca="1" si="418">IF(ABS(K153)&gt;$AA$4*U153,ABS(K153),"-")</f>
        <v>-</v>
      </c>
      <c r="AB153" s="44" t="str">
        <f t="shared" ref="AB153" ca="1" si="419">IF(ABS(L153)&gt;$AB$4*V153,ABS(L153),"-")</f>
        <v>-</v>
      </c>
      <c r="AD153" s="1" t="str">
        <f ca="1">IF(COUNT($X153:$AB153)&gt;0,IF(G153&gt;0,CEILING(G153,5),FLOOR(G153,5)),"")</f>
        <v/>
      </c>
      <c r="AE153" s="1" t="str">
        <f ca="1">IF(COUNT($X153:$AB153)&gt;0,IF(H153&gt;0,CEILING(H153,5),FLOOR(H153,5)),"")</f>
        <v/>
      </c>
      <c r="AF153" s="1" t="str">
        <f ca="1">IF(COUNT($X153:$AB153)&gt;0,IF(I153&gt;0,CEILING(I153,5),FLOOR(I153,5)),"")</f>
        <v/>
      </c>
      <c r="AG153" s="1" t="str">
        <f ca="1">IF(COUNT($X153:$AB153)&gt;0,IF(K153&gt;0,CEILING(K153,5),FLOOR(K153,5)),"")</f>
        <v/>
      </c>
      <c r="AH153" s="1" t="str">
        <f ca="1">IF(COUNT($X153:$AB153)&gt;0,IF(L153&gt;0,CEILING(L153,5),FLOOR(L153,5)),"")</f>
        <v/>
      </c>
      <c r="AJ153" s="76">
        <f t="shared" si="329"/>
        <v>75</v>
      </c>
      <c r="AK153" s="76">
        <f t="shared" si="330"/>
        <v>150</v>
      </c>
    </row>
    <row r="154" spans="1:37" ht="15" customHeight="1" x14ac:dyDescent="0.25">
      <c r="A154" s="76">
        <f t="shared" ref="A154" si="420">D153</f>
        <v>75</v>
      </c>
      <c r="B154" s="76">
        <f t="shared" ref="B154" si="421">E153</f>
        <v>150</v>
      </c>
      <c r="C154" s="76"/>
      <c r="D154" s="76"/>
      <c r="E154" s="76"/>
      <c r="F154" s="76"/>
      <c r="G154" s="76" t="s">
        <v>109</v>
      </c>
      <c r="H154" s="76" t="s">
        <v>536</v>
      </c>
      <c r="I154" s="76" t="s">
        <v>112</v>
      </c>
      <c r="J154" s="76" t="s">
        <v>114</v>
      </c>
      <c r="K154" s="76" t="s">
        <v>112</v>
      </c>
      <c r="L154" s="76" t="s">
        <v>9</v>
      </c>
      <c r="Q154" s="76"/>
      <c r="R154" s="76"/>
      <c r="S154" s="76"/>
      <c r="T154" s="76"/>
      <c r="U154" s="76"/>
      <c r="V154" s="76"/>
      <c r="X154" s="76"/>
      <c r="Y154" s="76"/>
      <c r="Z154" s="76"/>
      <c r="AA154" s="76"/>
      <c r="AB154" s="76"/>
      <c r="AJ154" s="76">
        <f t="shared" si="329"/>
        <v>75</v>
      </c>
      <c r="AK154" s="76">
        <f t="shared" si="330"/>
        <v>150</v>
      </c>
    </row>
    <row r="155" spans="1:37" x14ac:dyDescent="0.25">
      <c r="A155" s="76">
        <f t="shared" ref="A155" si="422">D153</f>
        <v>75</v>
      </c>
      <c r="B155" s="76">
        <f t="shared" ref="B155" si="423">E153</f>
        <v>150</v>
      </c>
      <c r="C155" s="76"/>
      <c r="D155" s="76"/>
      <c r="E155" s="76"/>
      <c r="F155" s="76" t="s">
        <v>10</v>
      </c>
      <c r="G155" s="76">
        <v>-0.77100000000000002</v>
      </c>
      <c r="H155" s="76">
        <v>0</v>
      </c>
      <c r="I155" s="76">
        <v>-0.26200000000000001</v>
      </c>
      <c r="J155" s="76">
        <v>0</v>
      </c>
      <c r="K155" s="76">
        <v>-0.24099999999999999</v>
      </c>
      <c r="L155" s="76">
        <v>-5.9080000000000004</v>
      </c>
      <c r="Q155" s="76" t="str">
        <f t="shared" ca="1" si="342"/>
        <v>H150x75x5x7</v>
      </c>
      <c r="R155" s="43">
        <f t="shared" ca="1" si="342"/>
        <v>419.47500000000008</v>
      </c>
      <c r="S155" s="43">
        <f t="shared" ca="1" si="342"/>
        <v>97.124277456647391</v>
      </c>
      <c r="T155" s="43">
        <f t="shared" ca="1" si="342"/>
        <v>142.63005780346819</v>
      </c>
      <c r="U155" s="43">
        <f t="shared" ca="1" si="342"/>
        <v>4.6265625000000004</v>
      </c>
      <c r="V155" s="43">
        <f t="shared" ca="1" si="342"/>
        <v>23.075825000000002</v>
      </c>
      <c r="X155" s="44" t="str">
        <f t="shared" ref="X155" ca="1" si="424">IF(ABS(G155)&gt;$X$4*$R155,ABS(G155),"-")</f>
        <v>-</v>
      </c>
      <c r="Y155" s="44" t="str">
        <f t="shared" ref="Y155" ca="1" si="425">IF(ABS(H155)&gt;$Y$4*S155,ABS(H155),"-")</f>
        <v>-</v>
      </c>
      <c r="Z155" s="44" t="str">
        <f t="shared" ref="Z155" ca="1" si="426">IF(ABS(I155)&gt;$Z$4*T155,ABS(I155),"-")</f>
        <v>-</v>
      </c>
      <c r="AA155" s="44" t="str">
        <f t="shared" ref="AA155" ca="1" si="427">IF(ABS(K155)&gt;$AA$4*U155,ABS(K155),"-")</f>
        <v>-</v>
      </c>
      <c r="AB155" s="44" t="str">
        <f t="shared" ref="AB155" ca="1" si="428">IF(ABS(L155)&gt;$AB$4*V155,ABS(L155),"-")</f>
        <v>-</v>
      </c>
      <c r="AD155" s="1" t="str">
        <f ca="1">IF(COUNT($X155:$AB155)&gt;0,IF(G155&gt;0,CEILING(G155,5),FLOOR(G155,5)),"")</f>
        <v/>
      </c>
      <c r="AE155" s="1" t="str">
        <f ca="1">IF(COUNT($X155:$AB155)&gt;0,IF(H155&gt;0,CEILING(H155,5),FLOOR(H155,5)),"")</f>
        <v/>
      </c>
      <c r="AF155" s="1" t="str">
        <f ca="1">IF(COUNT($X155:$AB155)&gt;0,IF(I155&gt;0,CEILING(I155,5),FLOOR(I155,5)),"")</f>
        <v/>
      </c>
      <c r="AG155" s="1" t="str">
        <f ca="1">IF(COUNT($X155:$AB155)&gt;0,IF(K155&gt;0,CEILING(K155,5),FLOOR(K155,5)),"")</f>
        <v/>
      </c>
      <c r="AH155" s="1" t="str">
        <f ca="1">IF(COUNT($X155:$AB155)&gt;0,IF(L155&gt;0,CEILING(L155,5),FLOOR(L155,5)),"")</f>
        <v/>
      </c>
      <c r="AJ155" s="76">
        <f t="shared" si="329"/>
        <v>75</v>
      </c>
      <c r="AK155" s="76">
        <f t="shared" si="330"/>
        <v>150</v>
      </c>
    </row>
    <row r="156" spans="1:37" ht="15" customHeight="1" x14ac:dyDescent="0.25">
      <c r="A156" s="76">
        <f t="shared" ref="A156" si="429">D153</f>
        <v>75</v>
      </c>
      <c r="B156" s="76">
        <f t="shared" ref="B156" si="430">E153</f>
        <v>150</v>
      </c>
      <c r="C156" s="76"/>
      <c r="D156" s="76"/>
      <c r="E156" s="76"/>
      <c r="F156" s="76"/>
      <c r="G156" s="76" t="s">
        <v>108</v>
      </c>
      <c r="H156" s="76" t="s">
        <v>9</v>
      </c>
      <c r="I156" s="76" t="s">
        <v>120</v>
      </c>
      <c r="J156" s="76" t="s">
        <v>116</v>
      </c>
      <c r="K156" s="76" t="s">
        <v>120</v>
      </c>
      <c r="L156" s="76" t="s">
        <v>536</v>
      </c>
      <c r="Q156" s="76"/>
      <c r="R156" s="76"/>
      <c r="S156" s="76"/>
      <c r="T156" s="76"/>
      <c r="U156" s="76"/>
      <c r="V156" s="76"/>
      <c r="X156" s="76"/>
      <c r="Y156" s="76"/>
      <c r="Z156" s="76"/>
      <c r="AA156" s="76"/>
      <c r="AB156" s="76"/>
      <c r="AJ156" s="76">
        <f t="shared" si="329"/>
        <v>75</v>
      </c>
      <c r="AK156" s="76">
        <f t="shared" si="330"/>
        <v>150</v>
      </c>
    </row>
    <row r="157" spans="1:37" x14ac:dyDescent="0.25">
      <c r="A157" s="76">
        <f t="shared" ref="A157" si="431">D157</f>
        <v>78</v>
      </c>
      <c r="B157" s="76">
        <f t="shared" ref="B157" si="432">E157</f>
        <v>102</v>
      </c>
      <c r="C157" s="76" t="str">
        <f>INDEX(BEAMPROP,MATCH(D157,BLIST,0),2)</f>
        <v>H250X125X6X9</v>
      </c>
      <c r="D157" s="76">
        <v>78</v>
      </c>
      <c r="E157" s="76">
        <v>102</v>
      </c>
      <c r="F157" s="76" t="s">
        <v>8</v>
      </c>
      <c r="G157" s="76">
        <v>1.9950000000000001</v>
      </c>
      <c r="H157" s="76">
        <v>52.171999999999997</v>
      </c>
      <c r="I157" s="76">
        <v>0.77800000000000002</v>
      </c>
      <c r="J157" s="76">
        <v>1E-3</v>
      </c>
      <c r="K157" s="76">
        <v>0</v>
      </c>
      <c r="L157" s="76">
        <v>0</v>
      </c>
      <c r="Q157" s="76" t="str">
        <f t="shared" ca="1" si="342"/>
        <v>H250x125x6x9</v>
      </c>
      <c r="R157" s="43">
        <f t="shared" ca="1" si="342"/>
        <v>868.79499999999996</v>
      </c>
      <c r="S157" s="43">
        <f t="shared" ca="1" si="342"/>
        <v>196.42196531791907</v>
      </c>
      <c r="T157" s="43">
        <f t="shared" ca="1" si="342"/>
        <v>305.63583815028903</v>
      </c>
      <c r="U157" s="43">
        <f t="shared" ca="1" si="342"/>
        <v>16.5234375</v>
      </c>
      <c r="V157" s="43">
        <f t="shared" ca="1" si="342"/>
        <v>82.687335000000004</v>
      </c>
      <c r="X157" s="44" t="str">
        <f t="shared" ref="X157" ca="1" si="433">IF(ABS(G157)&gt;$X$4*$R157,ABS(G157),"-")</f>
        <v>-</v>
      </c>
      <c r="Y157" s="44" t="str">
        <f t="shared" ref="Y157" ca="1" si="434">IF(ABS(H157)&gt;$Y$4*S157,ABS(H157),"-")</f>
        <v>-</v>
      </c>
      <c r="Z157" s="44" t="str">
        <f t="shared" ref="Z157" ca="1" si="435">IF(ABS(I157)&gt;$Z$4*T157,ABS(I157),"-")</f>
        <v>-</v>
      </c>
      <c r="AA157" s="44" t="str">
        <f t="shared" ref="AA157" ca="1" si="436">IF(ABS(K157)&gt;$AA$4*U157,ABS(K157),"-")</f>
        <v>-</v>
      </c>
      <c r="AB157" s="44" t="str">
        <f t="shared" ref="AB157" ca="1" si="437">IF(ABS(L157)&gt;$AB$4*V157,ABS(L157),"-")</f>
        <v>-</v>
      </c>
      <c r="AD157" s="1" t="str">
        <f ca="1">IF(COUNT($X157:$AB157)&gt;0,IF(G157&gt;0,CEILING(G157,5),FLOOR(G157,5)),"")</f>
        <v/>
      </c>
      <c r="AE157" s="1" t="str">
        <f ca="1">IF(COUNT($X157:$AB157)&gt;0,IF(H157&gt;0,CEILING(H157,5),FLOOR(H157,5)),"")</f>
        <v/>
      </c>
      <c r="AF157" s="1" t="str">
        <f ca="1">IF(COUNT($X157:$AB157)&gt;0,IF(I157&gt;0,CEILING(I157,5),FLOOR(I157,5)),"")</f>
        <v/>
      </c>
      <c r="AG157" s="1" t="str">
        <f ca="1">IF(COUNT($X157:$AB157)&gt;0,IF(K157&gt;0,CEILING(K157,5),FLOOR(K157,5)),"")</f>
        <v/>
      </c>
      <c r="AH157" s="1" t="str">
        <f ca="1">IF(COUNT($X157:$AB157)&gt;0,IF(L157&gt;0,CEILING(L157,5),FLOOR(L157,5)),"")</f>
        <v/>
      </c>
      <c r="AJ157" s="76">
        <f t="shared" si="329"/>
        <v>78</v>
      </c>
      <c r="AK157" s="76">
        <f t="shared" si="330"/>
        <v>102</v>
      </c>
    </row>
    <row r="158" spans="1:37" ht="15" customHeight="1" x14ac:dyDescent="0.25">
      <c r="A158" s="76">
        <f t="shared" ref="A158" si="438">D157</f>
        <v>78</v>
      </c>
      <c r="B158" s="76">
        <f t="shared" ref="B158" si="439">E157</f>
        <v>102</v>
      </c>
      <c r="C158" s="76"/>
      <c r="D158" s="76"/>
      <c r="E158" s="76"/>
      <c r="F158" s="76"/>
      <c r="G158" s="76" t="s">
        <v>125</v>
      </c>
      <c r="H158" s="76" t="s">
        <v>127</v>
      </c>
      <c r="I158" s="76" t="s">
        <v>560</v>
      </c>
      <c r="J158" s="76" t="s">
        <v>114</v>
      </c>
      <c r="K158" s="76" t="s">
        <v>9</v>
      </c>
      <c r="L158" s="76" t="s">
        <v>9</v>
      </c>
      <c r="Q158" s="76"/>
      <c r="R158" s="76"/>
      <c r="S158" s="76"/>
      <c r="T158" s="76"/>
      <c r="U158" s="76"/>
      <c r="V158" s="76"/>
      <c r="X158" s="76"/>
      <c r="Y158" s="76"/>
      <c r="Z158" s="76"/>
      <c r="AA158" s="76"/>
      <c r="AB158" s="76"/>
      <c r="AJ158" s="76">
        <f t="shared" si="329"/>
        <v>78</v>
      </c>
      <c r="AK158" s="76">
        <f t="shared" si="330"/>
        <v>102</v>
      </c>
    </row>
    <row r="159" spans="1:37" x14ac:dyDescent="0.25">
      <c r="A159" s="76">
        <f t="shared" ref="A159" si="440">D157</f>
        <v>78</v>
      </c>
      <c r="B159" s="76">
        <f t="shared" ref="B159" si="441">E157</f>
        <v>102</v>
      </c>
      <c r="C159" s="76"/>
      <c r="D159" s="76"/>
      <c r="E159" s="76"/>
      <c r="F159" s="76" t="s">
        <v>10</v>
      </c>
      <c r="G159" s="76">
        <v>-2.3239999999999998</v>
      </c>
      <c r="H159" s="76">
        <v>0</v>
      </c>
      <c r="I159" s="76">
        <v>-0.55500000000000005</v>
      </c>
      <c r="J159" s="76">
        <v>-1E-3</v>
      </c>
      <c r="K159" s="76">
        <v>0</v>
      </c>
      <c r="L159" s="76">
        <v>0</v>
      </c>
      <c r="Q159" s="76" t="str">
        <f t="shared" ca="1" si="342"/>
        <v>H250x125x6x9</v>
      </c>
      <c r="R159" s="43">
        <f t="shared" ca="1" si="342"/>
        <v>868.79499999999996</v>
      </c>
      <c r="S159" s="43">
        <f t="shared" ca="1" si="342"/>
        <v>196.42196531791907</v>
      </c>
      <c r="T159" s="43">
        <f t="shared" ca="1" si="342"/>
        <v>305.63583815028903</v>
      </c>
      <c r="U159" s="43">
        <f t="shared" ca="1" si="342"/>
        <v>16.5234375</v>
      </c>
      <c r="V159" s="43">
        <f t="shared" ca="1" si="342"/>
        <v>82.687335000000004</v>
      </c>
      <c r="X159" s="44" t="str">
        <f t="shared" ref="X159" ca="1" si="442">IF(ABS(G159)&gt;$X$4*$R159,ABS(G159),"-")</f>
        <v>-</v>
      </c>
      <c r="Y159" s="44" t="str">
        <f t="shared" ref="Y159" ca="1" si="443">IF(ABS(H159)&gt;$Y$4*S159,ABS(H159),"-")</f>
        <v>-</v>
      </c>
      <c r="Z159" s="44" t="str">
        <f t="shared" ref="Z159" ca="1" si="444">IF(ABS(I159)&gt;$Z$4*T159,ABS(I159),"-")</f>
        <v>-</v>
      </c>
      <c r="AA159" s="44" t="str">
        <f t="shared" ref="AA159" ca="1" si="445">IF(ABS(K159)&gt;$AA$4*U159,ABS(K159),"-")</f>
        <v>-</v>
      </c>
      <c r="AB159" s="44" t="str">
        <f t="shared" ref="AB159" ca="1" si="446">IF(ABS(L159)&gt;$AB$4*V159,ABS(L159),"-")</f>
        <v>-</v>
      </c>
      <c r="AD159" s="1" t="str">
        <f ca="1">IF(COUNT($X159:$AB159)&gt;0,IF(G159&gt;0,CEILING(G159,5),FLOOR(G159,5)),"")</f>
        <v/>
      </c>
      <c r="AE159" s="1" t="str">
        <f ca="1">IF(COUNT($X159:$AB159)&gt;0,IF(H159&gt;0,CEILING(H159,5),FLOOR(H159,5)),"")</f>
        <v/>
      </c>
      <c r="AF159" s="1" t="str">
        <f ca="1">IF(COUNT($X159:$AB159)&gt;0,IF(I159&gt;0,CEILING(I159,5),FLOOR(I159,5)),"")</f>
        <v/>
      </c>
      <c r="AG159" s="1" t="str">
        <f ca="1">IF(COUNT($X159:$AB159)&gt;0,IF(K159&gt;0,CEILING(K159,5),FLOOR(K159,5)),"")</f>
        <v/>
      </c>
      <c r="AH159" s="1" t="str">
        <f ca="1">IF(COUNT($X159:$AB159)&gt;0,IF(L159&gt;0,CEILING(L159,5),FLOOR(L159,5)),"")</f>
        <v/>
      </c>
      <c r="AJ159" s="76">
        <f t="shared" si="329"/>
        <v>78</v>
      </c>
      <c r="AK159" s="76">
        <f t="shared" si="330"/>
        <v>102</v>
      </c>
    </row>
    <row r="160" spans="1:37" ht="15" customHeight="1" x14ac:dyDescent="0.25">
      <c r="A160" s="76">
        <f t="shared" ref="A160" si="447">D157</f>
        <v>78</v>
      </c>
      <c r="B160" s="76">
        <f t="shared" ref="B160" si="448">E157</f>
        <v>102</v>
      </c>
      <c r="C160" s="76"/>
      <c r="D160" s="76"/>
      <c r="E160" s="76"/>
      <c r="F160" s="76"/>
      <c r="G160" s="76" t="s">
        <v>106</v>
      </c>
      <c r="H160" s="76" t="s">
        <v>9</v>
      </c>
      <c r="I160" s="76" t="s">
        <v>114</v>
      </c>
      <c r="J160" s="76" t="s">
        <v>116</v>
      </c>
      <c r="K160" s="76" t="s">
        <v>9</v>
      </c>
      <c r="L160" s="76" t="s">
        <v>9</v>
      </c>
      <c r="Q160" s="76"/>
      <c r="R160" s="76"/>
      <c r="S160" s="76"/>
      <c r="T160" s="76"/>
      <c r="U160" s="76"/>
      <c r="V160" s="76"/>
      <c r="X160" s="76"/>
      <c r="Y160" s="76"/>
      <c r="Z160" s="76"/>
      <c r="AA160" s="76"/>
      <c r="AB160" s="76"/>
      <c r="AJ160" s="76">
        <f t="shared" si="329"/>
        <v>78</v>
      </c>
      <c r="AK160" s="76">
        <f t="shared" si="330"/>
        <v>102</v>
      </c>
    </row>
    <row r="161" spans="1:37" x14ac:dyDescent="0.25">
      <c r="A161" s="76">
        <f t="shared" ref="A161" si="449">D161</f>
        <v>78</v>
      </c>
      <c r="B161" s="76">
        <f t="shared" ref="B161" si="450">E161</f>
        <v>149</v>
      </c>
      <c r="C161" s="76" t="str">
        <f>INDEX(BEAMPROP,MATCH(D161,BLIST,0),2)</f>
        <v>H250X125X6X9</v>
      </c>
      <c r="D161" s="76">
        <v>78</v>
      </c>
      <c r="E161" s="76">
        <v>149</v>
      </c>
      <c r="F161" s="76" t="s">
        <v>8</v>
      </c>
      <c r="G161" s="76">
        <v>2.0179999999999998</v>
      </c>
      <c r="H161" s="76">
        <v>46.39</v>
      </c>
      <c r="I161" s="76">
        <v>0.77800000000000002</v>
      </c>
      <c r="J161" s="76">
        <v>1E-3</v>
      </c>
      <c r="K161" s="76">
        <v>0.71599999999999997</v>
      </c>
      <c r="L161" s="76">
        <v>0</v>
      </c>
      <c r="Q161" s="76" t="str">
        <f t="shared" ca="1" si="342"/>
        <v>H250x125x6x9</v>
      </c>
      <c r="R161" s="43">
        <f t="shared" ca="1" si="342"/>
        <v>868.79499999999996</v>
      </c>
      <c r="S161" s="43">
        <f t="shared" ca="1" si="342"/>
        <v>196.42196531791907</v>
      </c>
      <c r="T161" s="43">
        <f t="shared" ca="1" si="342"/>
        <v>305.63583815028903</v>
      </c>
      <c r="U161" s="43">
        <f t="shared" ca="1" si="342"/>
        <v>16.5234375</v>
      </c>
      <c r="V161" s="43">
        <f t="shared" ca="1" si="342"/>
        <v>82.687335000000004</v>
      </c>
      <c r="X161" s="44" t="str">
        <f t="shared" ref="X161" ca="1" si="451">IF(ABS(G161)&gt;$X$4*$R161,ABS(G161),"-")</f>
        <v>-</v>
      </c>
      <c r="Y161" s="44" t="str">
        <f t="shared" ref="Y161" ca="1" si="452">IF(ABS(H161)&gt;$Y$4*S161,ABS(H161),"-")</f>
        <v>-</v>
      </c>
      <c r="Z161" s="44" t="str">
        <f t="shared" ref="Z161" ca="1" si="453">IF(ABS(I161)&gt;$Z$4*T161,ABS(I161),"-")</f>
        <v>-</v>
      </c>
      <c r="AA161" s="44" t="str">
        <f t="shared" ref="AA161" ca="1" si="454">IF(ABS(K161)&gt;$AA$4*U161,ABS(K161),"-")</f>
        <v>-</v>
      </c>
      <c r="AB161" s="44" t="str">
        <f t="shared" ref="AB161" ca="1" si="455">IF(ABS(L161)&gt;$AB$4*V161,ABS(L161),"-")</f>
        <v>-</v>
      </c>
      <c r="AD161" s="1" t="str">
        <f ca="1">IF(COUNT($X161:$AB161)&gt;0,IF(G161&gt;0,CEILING(G161,5),FLOOR(G161,5)),"")</f>
        <v/>
      </c>
      <c r="AE161" s="1" t="str">
        <f ca="1">IF(COUNT($X161:$AB161)&gt;0,IF(H161&gt;0,CEILING(H161,5),FLOOR(H161,5)),"")</f>
        <v/>
      </c>
      <c r="AF161" s="1" t="str">
        <f ca="1">IF(COUNT($X161:$AB161)&gt;0,IF(I161&gt;0,CEILING(I161,5),FLOOR(I161,5)),"")</f>
        <v/>
      </c>
      <c r="AG161" s="1" t="str">
        <f ca="1">IF(COUNT($X161:$AB161)&gt;0,IF(K161&gt;0,CEILING(K161,5),FLOOR(K161,5)),"")</f>
        <v/>
      </c>
      <c r="AH161" s="1" t="str">
        <f ca="1">IF(COUNT($X161:$AB161)&gt;0,IF(L161&gt;0,CEILING(L161,5),FLOOR(L161,5)),"")</f>
        <v/>
      </c>
      <c r="AJ161" s="76">
        <f t="shared" si="329"/>
        <v>78</v>
      </c>
      <c r="AK161" s="76">
        <f t="shared" si="330"/>
        <v>149</v>
      </c>
    </row>
    <row r="162" spans="1:37" ht="15" customHeight="1" x14ac:dyDescent="0.25">
      <c r="A162" s="76">
        <f t="shared" ref="A162" si="456">D161</f>
        <v>78</v>
      </c>
      <c r="B162" s="76">
        <f t="shared" ref="B162" si="457">E161</f>
        <v>149</v>
      </c>
      <c r="C162" s="76"/>
      <c r="D162" s="76"/>
      <c r="E162" s="76"/>
      <c r="F162" s="76"/>
      <c r="G162" s="76" t="s">
        <v>125</v>
      </c>
      <c r="H162" s="76" t="s">
        <v>127</v>
      </c>
      <c r="I162" s="76" t="s">
        <v>560</v>
      </c>
      <c r="J162" s="76" t="s">
        <v>114</v>
      </c>
      <c r="K162" s="76" t="s">
        <v>560</v>
      </c>
      <c r="L162" s="76" t="s">
        <v>9</v>
      </c>
      <c r="Q162" s="76"/>
      <c r="R162" s="76"/>
      <c r="S162" s="76"/>
      <c r="T162" s="76"/>
      <c r="U162" s="76"/>
      <c r="V162" s="76"/>
      <c r="X162" s="76"/>
      <c r="Y162" s="76"/>
      <c r="Z162" s="76"/>
      <c r="AA162" s="76"/>
      <c r="AB162" s="76"/>
      <c r="AJ162" s="76">
        <f t="shared" si="329"/>
        <v>78</v>
      </c>
      <c r="AK162" s="76">
        <f t="shared" si="330"/>
        <v>149</v>
      </c>
    </row>
    <row r="163" spans="1:37" x14ac:dyDescent="0.25">
      <c r="A163" s="76">
        <f t="shared" ref="A163" si="458">D161</f>
        <v>78</v>
      </c>
      <c r="B163" s="76">
        <f t="shared" ref="B163" si="459">E161</f>
        <v>149</v>
      </c>
      <c r="C163" s="76"/>
      <c r="D163" s="76"/>
      <c r="E163" s="76"/>
      <c r="F163" s="76" t="s">
        <v>10</v>
      </c>
      <c r="G163" s="76">
        <v>-2.347</v>
      </c>
      <c r="H163" s="76">
        <v>0</v>
      </c>
      <c r="I163" s="76">
        <v>-0.55500000000000005</v>
      </c>
      <c r="J163" s="76">
        <v>-1E-3</v>
      </c>
      <c r="K163" s="76">
        <v>-0.51100000000000001</v>
      </c>
      <c r="L163" s="76">
        <v>-45.338000000000001</v>
      </c>
      <c r="Q163" s="76" t="str">
        <f t="shared" ca="1" si="342"/>
        <v>H250x125x6x9</v>
      </c>
      <c r="R163" s="43">
        <f t="shared" ca="1" si="342"/>
        <v>868.79499999999996</v>
      </c>
      <c r="S163" s="43">
        <f t="shared" ca="1" si="342"/>
        <v>196.42196531791907</v>
      </c>
      <c r="T163" s="43">
        <f t="shared" ca="1" si="342"/>
        <v>305.63583815028903</v>
      </c>
      <c r="U163" s="43">
        <f t="shared" ca="1" si="342"/>
        <v>16.5234375</v>
      </c>
      <c r="V163" s="43">
        <f t="shared" ca="1" si="342"/>
        <v>82.687335000000004</v>
      </c>
      <c r="X163" s="44" t="str">
        <f t="shared" ref="X163" ca="1" si="460">IF(ABS(G163)&gt;$X$4*$R163,ABS(G163),"-")</f>
        <v>-</v>
      </c>
      <c r="Y163" s="44" t="str">
        <f t="shared" ref="Y163" ca="1" si="461">IF(ABS(H163)&gt;$Y$4*S163,ABS(H163),"-")</f>
        <v>-</v>
      </c>
      <c r="Z163" s="44" t="str">
        <f t="shared" ref="Z163" ca="1" si="462">IF(ABS(I163)&gt;$Z$4*T163,ABS(I163),"-")</f>
        <v>-</v>
      </c>
      <c r="AA163" s="44" t="str">
        <f t="shared" ref="AA163" ca="1" si="463">IF(ABS(K163)&gt;$AA$4*U163,ABS(K163),"-")</f>
        <v>-</v>
      </c>
      <c r="AB163" s="44">
        <f t="shared" ref="AB163" ca="1" si="464">IF(ABS(L163)&gt;$AB$4*V163,ABS(L163),"-")</f>
        <v>45.338000000000001</v>
      </c>
      <c r="AD163" s="1">
        <f ca="1">IF(COUNT($X163:$AB163)&gt;0,IF(G163&gt;0,CEILING(G163,5),FLOOR(G163,5)),"")</f>
        <v>-5</v>
      </c>
      <c r="AE163" s="1">
        <f ca="1">IF(COUNT($X163:$AB163)&gt;0,IF(H163&gt;0,CEILING(H163,5),FLOOR(H163,5)),"")</f>
        <v>0</v>
      </c>
      <c r="AF163" s="1">
        <f ca="1">IF(COUNT($X163:$AB163)&gt;0,IF(I163&gt;0,CEILING(I163,5),FLOOR(I163,5)),"")</f>
        <v>-5</v>
      </c>
      <c r="AG163" s="1">
        <f ca="1">IF(COUNT($X163:$AB163)&gt;0,IF(K163&gt;0,CEILING(K163,5),FLOOR(K163,5)),"")</f>
        <v>-5</v>
      </c>
      <c r="AH163" s="1">
        <f ca="1">IF(COUNT($X163:$AB163)&gt;0,IF(L163&gt;0,CEILING(L163,5),FLOOR(L163,5)),"")</f>
        <v>-50</v>
      </c>
      <c r="AI163" s="1" t="s">
        <v>568</v>
      </c>
      <c r="AJ163" s="76">
        <f t="shared" si="329"/>
        <v>78</v>
      </c>
      <c r="AK163" s="76">
        <f t="shared" si="330"/>
        <v>149</v>
      </c>
    </row>
    <row r="164" spans="1:37" ht="15" customHeight="1" x14ac:dyDescent="0.25">
      <c r="A164" s="76">
        <f t="shared" ref="A164" si="465">D161</f>
        <v>78</v>
      </c>
      <c r="B164" s="76">
        <f t="shared" ref="B164" si="466">E161</f>
        <v>149</v>
      </c>
      <c r="C164" s="76"/>
      <c r="D164" s="76"/>
      <c r="E164" s="76"/>
      <c r="F164" s="76"/>
      <c r="G164" s="76" t="s">
        <v>106</v>
      </c>
      <c r="H164" s="76" t="s">
        <v>9</v>
      </c>
      <c r="I164" s="76" t="s">
        <v>114</v>
      </c>
      <c r="J164" s="76" t="s">
        <v>116</v>
      </c>
      <c r="K164" s="76" t="s">
        <v>114</v>
      </c>
      <c r="L164" s="76" t="s">
        <v>127</v>
      </c>
      <c r="Q164" s="76"/>
      <c r="R164" s="76"/>
      <c r="S164" s="76"/>
      <c r="T164" s="76"/>
      <c r="U164" s="76"/>
      <c r="V164" s="76"/>
      <c r="X164" s="76"/>
      <c r="Y164" s="76"/>
      <c r="Z164" s="76"/>
      <c r="AA164" s="76"/>
      <c r="AB164" s="76"/>
      <c r="AJ164" s="76">
        <f t="shared" si="329"/>
        <v>78</v>
      </c>
      <c r="AK164" s="76">
        <f t="shared" si="330"/>
        <v>149</v>
      </c>
    </row>
    <row r="165" spans="1:37" ht="15" customHeight="1" x14ac:dyDescent="0.25">
      <c r="A165" s="76">
        <f t="shared" ref="A165" si="467">D165</f>
        <v>81</v>
      </c>
      <c r="B165" s="76">
        <f t="shared" ref="B165" si="468">E165</f>
        <v>59</v>
      </c>
      <c r="C165" s="76" t="str">
        <f>INDEX(BEAMPROP,MATCH(D165,BLIST,0),2)</f>
        <v>H150X75X5X7</v>
      </c>
      <c r="D165" s="76">
        <v>81</v>
      </c>
      <c r="E165" s="76">
        <v>59</v>
      </c>
      <c r="F165" s="76" t="s">
        <v>8</v>
      </c>
      <c r="G165" s="76">
        <v>1.282</v>
      </c>
      <c r="H165" s="76">
        <v>9.2360000000000007</v>
      </c>
      <c r="I165" s="76">
        <v>0.114</v>
      </c>
      <c r="J165" s="76">
        <v>0</v>
      </c>
      <c r="K165" s="76">
        <v>0</v>
      </c>
      <c r="L165" s="76">
        <v>0</v>
      </c>
      <c r="Q165" s="76" t="str">
        <f t="shared" ca="1" si="342"/>
        <v>H150x75x5x7</v>
      </c>
      <c r="R165" s="43">
        <f t="shared" ca="1" si="342"/>
        <v>419.47500000000008</v>
      </c>
      <c r="S165" s="43">
        <f t="shared" ca="1" si="342"/>
        <v>97.124277456647391</v>
      </c>
      <c r="T165" s="43">
        <f t="shared" ca="1" si="342"/>
        <v>142.63005780346819</v>
      </c>
      <c r="U165" s="43">
        <f t="shared" ca="1" si="342"/>
        <v>4.6265625000000004</v>
      </c>
      <c r="V165" s="43">
        <f t="shared" ca="1" si="342"/>
        <v>23.075825000000002</v>
      </c>
      <c r="X165" s="44" t="str">
        <f t="shared" ref="X165" ca="1" si="469">IF(ABS(G165)&gt;$X$4*$R165,ABS(G165),"-")</f>
        <v>-</v>
      </c>
      <c r="Y165" s="44" t="str">
        <f t="shared" ref="Y165" ca="1" si="470">IF(ABS(H165)&gt;$Y$4*S165,ABS(H165),"-")</f>
        <v>-</v>
      </c>
      <c r="Z165" s="44" t="str">
        <f t="shared" ref="Z165" ca="1" si="471">IF(ABS(I165)&gt;$Z$4*T165,ABS(I165),"-")</f>
        <v>-</v>
      </c>
      <c r="AA165" s="44" t="str">
        <f t="shared" ref="AA165" ca="1" si="472">IF(ABS(K165)&gt;$AA$4*U165,ABS(K165),"-")</f>
        <v>-</v>
      </c>
      <c r="AB165" s="44" t="str">
        <f t="shared" ref="AB165" ca="1" si="473">IF(ABS(L165)&gt;$AB$4*V165,ABS(L165),"-")</f>
        <v>-</v>
      </c>
      <c r="AD165" s="76" t="str">
        <f t="shared" ref="AD165" ca="1" si="474">IF(COUNT($X165:$AB165)&gt;0,IF(G165&gt;0,CEILING(G165,5),FLOOR(G165,5)),"")</f>
        <v/>
      </c>
      <c r="AE165" s="76" t="str">
        <f t="shared" ref="AE165" ca="1" si="475">IF(COUNT($X165:$AB165)&gt;0,IF(H165&gt;0,CEILING(H165,5),FLOOR(H165,5)),"")</f>
        <v/>
      </c>
      <c r="AF165" s="76" t="str">
        <f t="shared" ref="AF165" ca="1" si="476">IF(COUNT($X165:$AB165)&gt;0,IF(I165&gt;0,CEILING(I165,5),FLOOR(I165,5)),"")</f>
        <v/>
      </c>
      <c r="AG165" s="76" t="str">
        <f t="shared" ref="AG165" ca="1" si="477">IF(COUNT($X165:$AB165)&gt;0,IF(K165&gt;0,CEILING(K165,5),FLOOR(K165,5)),"")</f>
        <v/>
      </c>
      <c r="AH165" s="76" t="str">
        <f t="shared" ref="AH165" ca="1" si="478">IF(COUNT($X165:$AB165)&gt;0,IF(L165&gt;0,CEILING(L165,5),FLOOR(L165,5)),"")</f>
        <v/>
      </c>
      <c r="AJ165" s="76">
        <f t="shared" si="329"/>
        <v>81</v>
      </c>
      <c r="AK165" s="76">
        <f t="shared" si="330"/>
        <v>59</v>
      </c>
    </row>
    <row r="166" spans="1:37" ht="15" customHeight="1" x14ac:dyDescent="0.25">
      <c r="A166" s="76">
        <f t="shared" ref="A166" si="479">D165</f>
        <v>81</v>
      </c>
      <c r="B166" s="76">
        <f t="shared" ref="B166" si="480">E165</f>
        <v>59</v>
      </c>
      <c r="C166" s="76"/>
      <c r="D166" s="76"/>
      <c r="E166" s="76"/>
      <c r="F166" s="76"/>
      <c r="G166" s="76" t="s">
        <v>103</v>
      </c>
      <c r="H166" s="76" t="s">
        <v>127</v>
      </c>
      <c r="I166" s="76" t="s">
        <v>118</v>
      </c>
      <c r="J166" s="76" t="s">
        <v>114</v>
      </c>
      <c r="K166" s="76" t="s">
        <v>9</v>
      </c>
      <c r="L166" s="76" t="s">
        <v>9</v>
      </c>
      <c r="Q166" s="76"/>
      <c r="R166" s="76"/>
      <c r="S166" s="76"/>
      <c r="T166" s="76"/>
      <c r="U166" s="76"/>
      <c r="V166" s="76"/>
      <c r="X166" s="76"/>
      <c r="Y166" s="76"/>
      <c r="Z166" s="76"/>
      <c r="AA166" s="76"/>
      <c r="AB166" s="76"/>
      <c r="AD166" s="76"/>
      <c r="AE166" s="76"/>
      <c r="AF166" s="76"/>
      <c r="AG166" s="76"/>
      <c r="AH166" s="76"/>
      <c r="AJ166" s="76">
        <f t="shared" si="329"/>
        <v>81</v>
      </c>
      <c r="AK166" s="76">
        <f t="shared" si="330"/>
        <v>59</v>
      </c>
    </row>
    <row r="167" spans="1:37" ht="15" customHeight="1" x14ac:dyDescent="0.25">
      <c r="A167" s="76">
        <f t="shared" ref="A167" si="481">D165</f>
        <v>81</v>
      </c>
      <c r="B167" s="76">
        <f t="shared" ref="B167" si="482">E165</f>
        <v>59</v>
      </c>
      <c r="C167" s="76"/>
      <c r="D167" s="76"/>
      <c r="E167" s="76"/>
      <c r="F167" s="76" t="s">
        <v>10</v>
      </c>
      <c r="G167" s="76">
        <v>-1.0840000000000001</v>
      </c>
      <c r="H167" s="76">
        <v>0</v>
      </c>
      <c r="I167" s="76">
        <v>-0.127</v>
      </c>
      <c r="J167" s="76">
        <v>0</v>
      </c>
      <c r="K167" s="76">
        <v>0</v>
      </c>
      <c r="L167" s="76">
        <v>0</v>
      </c>
      <c r="Q167" s="76" t="str">
        <f t="shared" ca="1" si="342"/>
        <v>H150x75x5x7</v>
      </c>
      <c r="R167" s="43">
        <f t="shared" ca="1" si="342"/>
        <v>419.47500000000008</v>
      </c>
      <c r="S167" s="43">
        <f t="shared" ca="1" si="342"/>
        <v>97.124277456647391</v>
      </c>
      <c r="T167" s="43">
        <f t="shared" ca="1" si="342"/>
        <v>142.63005780346819</v>
      </c>
      <c r="U167" s="43">
        <f t="shared" ca="1" si="342"/>
        <v>4.6265625000000004</v>
      </c>
      <c r="V167" s="43">
        <f t="shared" ca="1" si="342"/>
        <v>23.075825000000002</v>
      </c>
      <c r="X167" s="44" t="str">
        <f t="shared" ref="X167" ca="1" si="483">IF(ABS(G167)&gt;$X$4*$R167,ABS(G167),"-")</f>
        <v>-</v>
      </c>
      <c r="Y167" s="44" t="str">
        <f t="shared" ref="Y167" ca="1" si="484">IF(ABS(H167)&gt;$Y$4*S167,ABS(H167),"-")</f>
        <v>-</v>
      </c>
      <c r="Z167" s="44" t="str">
        <f t="shared" ref="Z167" ca="1" si="485">IF(ABS(I167)&gt;$Z$4*T167,ABS(I167),"-")</f>
        <v>-</v>
      </c>
      <c r="AA167" s="44" t="str">
        <f t="shared" ref="AA167" ca="1" si="486">IF(ABS(K167)&gt;$AA$4*U167,ABS(K167),"-")</f>
        <v>-</v>
      </c>
      <c r="AB167" s="44" t="str">
        <f t="shared" ref="AB167" ca="1" si="487">IF(ABS(L167)&gt;$AB$4*V167,ABS(L167),"-")</f>
        <v>-</v>
      </c>
      <c r="AD167" s="76" t="str">
        <f t="shared" ref="AD167" ca="1" si="488">IF(COUNT($X167:$AB167)&gt;0,IF(G167&gt;0,CEILING(G167,5),FLOOR(G167,5)),"")</f>
        <v/>
      </c>
      <c r="AE167" s="76" t="str">
        <f t="shared" ref="AE167" ca="1" si="489">IF(COUNT($X167:$AB167)&gt;0,IF(H167&gt;0,CEILING(H167,5),FLOOR(H167,5)),"")</f>
        <v/>
      </c>
      <c r="AF167" s="76" t="str">
        <f t="shared" ref="AF167" ca="1" si="490">IF(COUNT($X167:$AB167)&gt;0,IF(I167&gt;0,CEILING(I167,5),FLOOR(I167,5)),"")</f>
        <v/>
      </c>
      <c r="AG167" s="76" t="str">
        <f t="shared" ref="AG167" ca="1" si="491">IF(COUNT($X167:$AB167)&gt;0,IF(K167&gt;0,CEILING(K167,5),FLOOR(K167,5)),"")</f>
        <v/>
      </c>
      <c r="AH167" s="76" t="str">
        <f t="shared" ref="AH167" ca="1" si="492">IF(COUNT($X167:$AB167)&gt;0,IF(L167&gt;0,CEILING(L167,5),FLOOR(L167,5)),"")</f>
        <v/>
      </c>
      <c r="AJ167" s="76">
        <f t="shared" si="329"/>
        <v>81</v>
      </c>
      <c r="AK167" s="76">
        <f t="shared" si="330"/>
        <v>59</v>
      </c>
    </row>
    <row r="168" spans="1:37" ht="15" customHeight="1" x14ac:dyDescent="0.25">
      <c r="A168" s="76">
        <f t="shared" ref="A168" si="493">D165</f>
        <v>81</v>
      </c>
      <c r="B168" s="76">
        <f t="shared" ref="B168" si="494">E165</f>
        <v>59</v>
      </c>
      <c r="C168" s="76"/>
      <c r="D168" s="76"/>
      <c r="E168" s="76"/>
      <c r="F168" s="76"/>
      <c r="G168" s="76" t="s">
        <v>108</v>
      </c>
      <c r="H168" s="76" t="s">
        <v>9</v>
      </c>
      <c r="I168" s="76" t="s">
        <v>104</v>
      </c>
      <c r="J168" s="76" t="s">
        <v>113</v>
      </c>
      <c r="K168" s="76" t="s">
        <v>9</v>
      </c>
      <c r="L168" s="76" t="s">
        <v>9</v>
      </c>
      <c r="Q168" s="76"/>
      <c r="R168" s="76"/>
      <c r="S168" s="76"/>
      <c r="T168" s="76"/>
      <c r="U168" s="76"/>
      <c r="V168" s="76"/>
      <c r="X168" s="76"/>
      <c r="Y168" s="76"/>
      <c r="Z168" s="76"/>
      <c r="AA168" s="76"/>
      <c r="AB168" s="76"/>
      <c r="AD168" s="76"/>
      <c r="AE168" s="76"/>
      <c r="AF168" s="76"/>
      <c r="AG168" s="76"/>
      <c r="AH168" s="76"/>
      <c r="AJ168" s="76">
        <f t="shared" si="329"/>
        <v>81</v>
      </c>
      <c r="AK168" s="76">
        <f t="shared" si="330"/>
        <v>59</v>
      </c>
    </row>
    <row r="169" spans="1:37" ht="15" customHeight="1" x14ac:dyDescent="0.25">
      <c r="A169" s="76">
        <f t="shared" ref="A169" si="495">D169</f>
        <v>81</v>
      </c>
      <c r="B169" s="76">
        <f t="shared" ref="B169" si="496">E169</f>
        <v>90</v>
      </c>
      <c r="C169" s="76" t="str">
        <f>INDEX(BEAMPROP,MATCH(D169,BLIST,0),2)</f>
        <v>H150X75X5X7</v>
      </c>
      <c r="D169" s="76">
        <v>81</v>
      </c>
      <c r="E169" s="76">
        <v>90</v>
      </c>
      <c r="F169" s="76" t="s">
        <v>8</v>
      </c>
      <c r="G169" s="76">
        <v>1.319</v>
      </c>
      <c r="H169" s="76">
        <v>0.307</v>
      </c>
      <c r="I169" s="76">
        <v>0.114</v>
      </c>
      <c r="J169" s="76">
        <v>0</v>
      </c>
      <c r="K169" s="76">
        <v>0.17100000000000001</v>
      </c>
      <c r="L169" s="76">
        <v>0</v>
      </c>
      <c r="Q169" s="76" t="str">
        <f t="shared" ca="1" si="342"/>
        <v>H150x75x5x7</v>
      </c>
      <c r="R169" s="43">
        <f t="shared" ca="1" si="342"/>
        <v>419.47500000000008</v>
      </c>
      <c r="S169" s="43">
        <f t="shared" ca="1" si="342"/>
        <v>97.124277456647391</v>
      </c>
      <c r="T169" s="43">
        <f t="shared" ca="1" si="342"/>
        <v>142.63005780346819</v>
      </c>
      <c r="U169" s="43">
        <f t="shared" ca="1" si="342"/>
        <v>4.6265625000000004</v>
      </c>
      <c r="V169" s="43">
        <f t="shared" ca="1" si="342"/>
        <v>23.075825000000002</v>
      </c>
      <c r="X169" s="44" t="str">
        <f t="shared" ref="X169" ca="1" si="497">IF(ABS(G169)&gt;$X$4*$R169,ABS(G169),"-")</f>
        <v>-</v>
      </c>
      <c r="Y169" s="44" t="str">
        <f t="shared" ref="Y169" ca="1" si="498">IF(ABS(H169)&gt;$Y$4*S169,ABS(H169),"-")</f>
        <v>-</v>
      </c>
      <c r="Z169" s="44" t="str">
        <f t="shared" ref="Z169" ca="1" si="499">IF(ABS(I169)&gt;$Z$4*T169,ABS(I169),"-")</f>
        <v>-</v>
      </c>
      <c r="AA169" s="44" t="str">
        <f t="shared" ref="AA169" ca="1" si="500">IF(ABS(K169)&gt;$AA$4*U169,ABS(K169),"-")</f>
        <v>-</v>
      </c>
      <c r="AB169" s="44" t="str">
        <f t="shared" ref="AB169" ca="1" si="501">IF(ABS(L169)&gt;$AB$4*V169,ABS(L169),"-")</f>
        <v>-</v>
      </c>
      <c r="AD169" s="76" t="str">
        <f t="shared" ref="AD169" ca="1" si="502">IF(COUNT($X169:$AB169)&gt;0,IF(G169&gt;0,CEILING(G169,5),FLOOR(G169,5)),"")</f>
        <v/>
      </c>
      <c r="AE169" s="76" t="str">
        <f t="shared" ref="AE169" ca="1" si="503">IF(COUNT($X169:$AB169)&gt;0,IF(H169&gt;0,CEILING(H169,5),FLOOR(H169,5)),"")</f>
        <v/>
      </c>
      <c r="AF169" s="76" t="str">
        <f t="shared" ref="AF169" ca="1" si="504">IF(COUNT($X169:$AB169)&gt;0,IF(I169&gt;0,CEILING(I169,5),FLOOR(I169,5)),"")</f>
        <v/>
      </c>
      <c r="AG169" s="76" t="str">
        <f t="shared" ref="AG169" ca="1" si="505">IF(COUNT($X169:$AB169)&gt;0,IF(K169&gt;0,CEILING(K169,5),FLOOR(K169,5)),"")</f>
        <v/>
      </c>
      <c r="AH169" s="76" t="str">
        <f t="shared" ref="AH169" ca="1" si="506">IF(COUNT($X169:$AB169)&gt;0,IF(L169&gt;0,CEILING(L169,5),FLOOR(L169,5)),"")</f>
        <v/>
      </c>
      <c r="AJ169" s="76">
        <f t="shared" si="329"/>
        <v>81</v>
      </c>
      <c r="AK169" s="76">
        <f t="shared" si="330"/>
        <v>90</v>
      </c>
    </row>
    <row r="170" spans="1:37" ht="15" customHeight="1" x14ac:dyDescent="0.25">
      <c r="A170" s="76">
        <f t="shared" ref="A170" si="507">D169</f>
        <v>81</v>
      </c>
      <c r="B170" s="76">
        <f t="shared" ref="B170" si="508">E169</f>
        <v>90</v>
      </c>
      <c r="C170" s="76"/>
      <c r="D170" s="76"/>
      <c r="E170" s="76"/>
      <c r="F170" s="76"/>
      <c r="G170" s="76" t="s">
        <v>103</v>
      </c>
      <c r="H170" s="76" t="s">
        <v>559</v>
      </c>
      <c r="I170" s="76" t="s">
        <v>118</v>
      </c>
      <c r="J170" s="76" t="s">
        <v>114</v>
      </c>
      <c r="K170" s="76" t="s">
        <v>118</v>
      </c>
      <c r="L170" s="76" t="s">
        <v>9</v>
      </c>
      <c r="Q170" s="76"/>
      <c r="R170" s="76"/>
      <c r="S170" s="76"/>
      <c r="T170" s="76"/>
      <c r="U170" s="76"/>
      <c r="V170" s="76"/>
      <c r="X170" s="76"/>
      <c r="Y170" s="76"/>
      <c r="Z170" s="76"/>
      <c r="AA170" s="76"/>
      <c r="AB170" s="76"/>
      <c r="AD170" s="76"/>
      <c r="AE170" s="76"/>
      <c r="AF170" s="76"/>
      <c r="AG170" s="76"/>
      <c r="AH170" s="76"/>
      <c r="AJ170" s="76">
        <f t="shared" si="329"/>
        <v>81</v>
      </c>
      <c r="AK170" s="76">
        <f t="shared" si="330"/>
        <v>90</v>
      </c>
    </row>
    <row r="171" spans="1:37" ht="15" customHeight="1" x14ac:dyDescent="0.25">
      <c r="A171" s="76">
        <f t="shared" ref="A171" si="509">D169</f>
        <v>81</v>
      </c>
      <c r="B171" s="76">
        <f t="shared" ref="B171" si="510">E169</f>
        <v>90</v>
      </c>
      <c r="C171" s="76"/>
      <c r="D171" s="76"/>
      <c r="E171" s="76"/>
      <c r="F171" s="76" t="s">
        <v>10</v>
      </c>
      <c r="G171" s="76">
        <v>-1.121</v>
      </c>
      <c r="H171" s="76">
        <v>0</v>
      </c>
      <c r="I171" s="76">
        <v>-0.127</v>
      </c>
      <c r="J171" s="76">
        <v>0</v>
      </c>
      <c r="K171" s="76">
        <v>-0.191</v>
      </c>
      <c r="L171" s="76">
        <v>-6.9729999999999999</v>
      </c>
      <c r="Q171" s="76" t="str">
        <f t="shared" ca="1" si="342"/>
        <v>H150x75x5x7</v>
      </c>
      <c r="R171" s="43">
        <f t="shared" ca="1" si="342"/>
        <v>419.47500000000008</v>
      </c>
      <c r="S171" s="43">
        <f t="shared" ca="1" si="342"/>
        <v>97.124277456647391</v>
      </c>
      <c r="T171" s="43">
        <f t="shared" ca="1" si="342"/>
        <v>142.63005780346819</v>
      </c>
      <c r="U171" s="43">
        <f t="shared" ca="1" si="342"/>
        <v>4.6265625000000004</v>
      </c>
      <c r="V171" s="43">
        <f t="shared" ca="1" si="342"/>
        <v>23.075825000000002</v>
      </c>
      <c r="X171" s="44" t="str">
        <f t="shared" ref="X171" ca="1" si="511">IF(ABS(G171)&gt;$X$4*$R171,ABS(G171),"-")</f>
        <v>-</v>
      </c>
      <c r="Y171" s="44" t="str">
        <f t="shared" ref="Y171" ca="1" si="512">IF(ABS(H171)&gt;$Y$4*S171,ABS(H171),"-")</f>
        <v>-</v>
      </c>
      <c r="Z171" s="44" t="str">
        <f t="shared" ref="Z171" ca="1" si="513">IF(ABS(I171)&gt;$Z$4*T171,ABS(I171),"-")</f>
        <v>-</v>
      </c>
      <c r="AA171" s="44" t="str">
        <f t="shared" ref="AA171" ca="1" si="514">IF(ABS(K171)&gt;$AA$4*U171,ABS(K171),"-")</f>
        <v>-</v>
      </c>
      <c r="AB171" s="44" t="str">
        <f t="shared" ref="AB171" ca="1" si="515">IF(ABS(L171)&gt;$AB$4*V171,ABS(L171),"-")</f>
        <v>-</v>
      </c>
      <c r="AD171" s="76" t="str">
        <f t="shared" ref="AD171" ca="1" si="516">IF(COUNT($X171:$AB171)&gt;0,IF(G171&gt;0,CEILING(G171,5),FLOOR(G171,5)),"")</f>
        <v/>
      </c>
      <c r="AE171" s="76" t="str">
        <f t="shared" ref="AE171" ca="1" si="517">IF(COUNT($X171:$AB171)&gt;0,IF(H171&gt;0,CEILING(H171,5),FLOOR(H171,5)),"")</f>
        <v/>
      </c>
      <c r="AF171" s="76" t="str">
        <f t="shared" ref="AF171" ca="1" si="518">IF(COUNT($X171:$AB171)&gt;0,IF(I171&gt;0,CEILING(I171,5),FLOOR(I171,5)),"")</f>
        <v/>
      </c>
      <c r="AG171" s="76" t="str">
        <f t="shared" ref="AG171" ca="1" si="519">IF(COUNT($X171:$AB171)&gt;0,IF(K171&gt;0,CEILING(K171,5),FLOOR(K171,5)),"")</f>
        <v/>
      </c>
      <c r="AH171" s="76" t="str">
        <f t="shared" ref="AH171" ca="1" si="520">IF(COUNT($X171:$AB171)&gt;0,IF(L171&gt;0,CEILING(L171,5),FLOOR(L171,5)),"")</f>
        <v/>
      </c>
      <c r="AJ171" s="76">
        <f t="shared" si="329"/>
        <v>81</v>
      </c>
      <c r="AK171" s="76">
        <f t="shared" si="330"/>
        <v>90</v>
      </c>
    </row>
    <row r="172" spans="1:37" ht="15" customHeight="1" x14ac:dyDescent="0.25">
      <c r="A172" s="76">
        <f t="shared" ref="A172" si="521">D169</f>
        <v>81</v>
      </c>
      <c r="B172" s="76">
        <f t="shared" ref="B172" si="522">E169</f>
        <v>90</v>
      </c>
      <c r="C172" s="76"/>
      <c r="D172" s="76"/>
      <c r="E172" s="76"/>
      <c r="F172" s="76"/>
      <c r="G172" s="76" t="s">
        <v>108</v>
      </c>
      <c r="H172" s="76" t="s">
        <v>9</v>
      </c>
      <c r="I172" s="76" t="s">
        <v>104</v>
      </c>
      <c r="J172" s="76" t="s">
        <v>113</v>
      </c>
      <c r="K172" s="76" t="s">
        <v>104</v>
      </c>
      <c r="L172" s="76" t="s">
        <v>127</v>
      </c>
      <c r="Q172" s="76"/>
      <c r="R172" s="76"/>
      <c r="S172" s="76"/>
      <c r="T172" s="76"/>
      <c r="U172" s="76"/>
      <c r="V172" s="76"/>
      <c r="X172" s="76"/>
      <c r="Y172" s="76"/>
      <c r="Z172" s="76"/>
      <c r="AA172" s="76"/>
      <c r="AB172" s="76"/>
      <c r="AD172" s="76"/>
      <c r="AE172" s="76"/>
      <c r="AF172" s="76"/>
      <c r="AG172" s="76"/>
      <c r="AH172" s="76"/>
      <c r="AJ172" s="76">
        <f t="shared" si="329"/>
        <v>81</v>
      </c>
      <c r="AK172" s="76">
        <f t="shared" si="330"/>
        <v>90</v>
      </c>
    </row>
    <row r="173" spans="1:37" x14ac:dyDescent="0.25">
      <c r="A173" s="76">
        <f t="shared" ref="A173" si="523">D173</f>
        <v>82</v>
      </c>
      <c r="B173" s="76">
        <f t="shared" ref="B173" si="524">E173</f>
        <v>61</v>
      </c>
      <c r="C173" s="76" t="str">
        <f>INDEX(BEAMPROP,MATCH(D173,BLIST,0),2)</f>
        <v>H250X125X6X9</v>
      </c>
      <c r="D173" s="76">
        <v>82</v>
      </c>
      <c r="E173" s="76">
        <v>61</v>
      </c>
      <c r="F173" s="76" t="s">
        <v>8</v>
      </c>
      <c r="G173" s="76">
        <v>6.0819999999999999</v>
      </c>
      <c r="H173" s="76">
        <v>6.8710000000000004</v>
      </c>
      <c r="I173" s="76">
        <v>0.54300000000000004</v>
      </c>
      <c r="J173" s="76">
        <v>2E-3</v>
      </c>
      <c r="K173" s="76">
        <v>0.26800000000000002</v>
      </c>
      <c r="L173" s="76">
        <v>7.46</v>
      </c>
      <c r="Q173" s="76" t="str">
        <f t="shared" ca="1" si="342"/>
        <v>H250x125x6x9</v>
      </c>
      <c r="R173" s="43">
        <f t="shared" ca="1" si="342"/>
        <v>868.79499999999996</v>
      </c>
      <c r="S173" s="43">
        <f t="shared" ca="1" si="342"/>
        <v>196.42196531791907</v>
      </c>
      <c r="T173" s="43">
        <f t="shared" ca="1" si="342"/>
        <v>305.63583815028903</v>
      </c>
      <c r="U173" s="43">
        <f t="shared" ca="1" si="342"/>
        <v>16.5234375</v>
      </c>
      <c r="V173" s="43">
        <f t="shared" ca="1" si="342"/>
        <v>82.687335000000004</v>
      </c>
      <c r="X173" s="44" t="str">
        <f t="shared" ref="X173" ca="1" si="525">IF(ABS(G173)&gt;$X$4*$R173,ABS(G173),"-")</f>
        <v>-</v>
      </c>
      <c r="Y173" s="44" t="str">
        <f t="shared" ref="Y173" ca="1" si="526">IF(ABS(H173)&gt;$Y$4*S173,ABS(H173),"-")</f>
        <v>-</v>
      </c>
      <c r="Z173" s="44" t="str">
        <f t="shared" ref="Z173" ca="1" si="527">IF(ABS(I173)&gt;$Z$4*T173,ABS(I173),"-")</f>
        <v>-</v>
      </c>
      <c r="AA173" s="44" t="str">
        <f t="shared" ref="AA173" ca="1" si="528">IF(ABS(K173)&gt;$AA$4*U173,ABS(K173),"-")</f>
        <v>-</v>
      </c>
      <c r="AB173" s="44" t="str">
        <f t="shared" ref="AB173" ca="1" si="529">IF(ABS(L173)&gt;$AB$4*V173,ABS(L173),"-")</f>
        <v>-</v>
      </c>
      <c r="AD173" s="76" t="str">
        <f t="shared" ref="AD173" ca="1" si="530">IF(COUNT($X173:$AB173)&gt;0,IF(G173&gt;0,CEILING(G173,5),FLOOR(G173,5)),"")</f>
        <v/>
      </c>
      <c r="AE173" s="76" t="str">
        <f t="shared" ref="AE173" ca="1" si="531">IF(COUNT($X173:$AB173)&gt;0,IF(H173&gt;0,CEILING(H173,5),FLOOR(H173,5)),"")</f>
        <v/>
      </c>
      <c r="AF173" s="76" t="str">
        <f t="shared" ref="AF173" ca="1" si="532">IF(COUNT($X173:$AB173)&gt;0,IF(I173&gt;0,CEILING(I173,5),FLOOR(I173,5)),"")</f>
        <v/>
      </c>
      <c r="AG173" s="76" t="str">
        <f t="shared" ref="AG173" ca="1" si="533">IF(COUNT($X173:$AB173)&gt;0,IF(K173&gt;0,CEILING(K173,5),FLOOR(K173,5)),"")</f>
        <v/>
      </c>
      <c r="AH173" s="76" t="str">
        <f t="shared" ref="AH173" ca="1" si="534">IF(COUNT($X173:$AB173)&gt;0,IF(L173&gt;0,CEILING(L173,5),FLOOR(L173,5)),"")</f>
        <v/>
      </c>
      <c r="AJ173" s="76">
        <f t="shared" si="329"/>
        <v>82</v>
      </c>
      <c r="AK173" s="76">
        <f t="shared" si="330"/>
        <v>61</v>
      </c>
    </row>
    <row r="174" spans="1:37" ht="15" customHeight="1" x14ac:dyDescent="0.25">
      <c r="A174" s="76">
        <f t="shared" ref="A174" si="535">D173</f>
        <v>82</v>
      </c>
      <c r="B174" s="76">
        <f t="shared" ref="B174" si="536">E173</f>
        <v>61</v>
      </c>
      <c r="C174" s="76"/>
      <c r="D174" s="76"/>
      <c r="E174" s="76"/>
      <c r="F174" s="76"/>
      <c r="G174" s="76" t="s">
        <v>118</v>
      </c>
      <c r="H174" s="76" t="s">
        <v>120</v>
      </c>
      <c r="I174" s="76" t="s">
        <v>111</v>
      </c>
      <c r="J174" s="76" t="s">
        <v>106</v>
      </c>
      <c r="K174" s="76" t="s">
        <v>106</v>
      </c>
      <c r="L174" s="76" t="s">
        <v>120</v>
      </c>
      <c r="Q174" s="76"/>
      <c r="R174" s="76"/>
      <c r="S174" s="76"/>
      <c r="T174" s="76"/>
      <c r="U174" s="76"/>
      <c r="V174" s="76"/>
      <c r="X174" s="76"/>
      <c r="Y174" s="76"/>
      <c r="Z174" s="76"/>
      <c r="AA174" s="76"/>
      <c r="AB174" s="76"/>
      <c r="AD174" s="76"/>
      <c r="AE174" s="76"/>
      <c r="AF174" s="76"/>
      <c r="AG174" s="76"/>
      <c r="AH174" s="76"/>
      <c r="AJ174" s="76">
        <f t="shared" si="329"/>
        <v>82</v>
      </c>
      <c r="AK174" s="76">
        <f t="shared" si="330"/>
        <v>61</v>
      </c>
    </row>
    <row r="175" spans="1:37" x14ac:dyDescent="0.25">
      <c r="A175" s="76">
        <f t="shared" ref="A175" si="537">D173</f>
        <v>82</v>
      </c>
      <c r="B175" s="76">
        <f t="shared" ref="B175" si="538">E173</f>
        <v>61</v>
      </c>
      <c r="C175" s="76"/>
      <c r="D175" s="76"/>
      <c r="E175" s="76"/>
      <c r="F175" s="76" t="s">
        <v>10</v>
      </c>
      <c r="G175" s="76">
        <v>-6.9359999999999999</v>
      </c>
      <c r="H175" s="76">
        <v>-1.7370000000000001</v>
      </c>
      <c r="I175" s="76">
        <v>-0.71499999999999997</v>
      </c>
      <c r="J175" s="76">
        <v>-1E-3</v>
      </c>
      <c r="K175" s="76">
        <v>-7.1999999999999995E-2</v>
      </c>
      <c r="L175" s="76">
        <v>-2.31</v>
      </c>
      <c r="Q175" s="76" t="str">
        <f t="shared" ca="1" si="342"/>
        <v>H250x125x6x9</v>
      </c>
      <c r="R175" s="43">
        <f t="shared" ca="1" si="342"/>
        <v>868.79499999999996</v>
      </c>
      <c r="S175" s="43">
        <f t="shared" ca="1" si="342"/>
        <v>196.42196531791907</v>
      </c>
      <c r="T175" s="43">
        <f t="shared" ca="1" si="342"/>
        <v>305.63583815028903</v>
      </c>
      <c r="U175" s="43">
        <f t="shared" ca="1" si="342"/>
        <v>16.5234375</v>
      </c>
      <c r="V175" s="43">
        <f t="shared" ca="1" si="342"/>
        <v>82.687335000000004</v>
      </c>
      <c r="X175" s="44" t="str">
        <f t="shared" ref="X175" ca="1" si="539">IF(ABS(G175)&gt;$X$4*$R175,ABS(G175),"-")</f>
        <v>-</v>
      </c>
      <c r="Y175" s="44" t="str">
        <f t="shared" ref="Y175" ca="1" si="540">IF(ABS(H175)&gt;$Y$4*S175,ABS(H175),"-")</f>
        <v>-</v>
      </c>
      <c r="Z175" s="44" t="str">
        <f t="shared" ref="Z175" ca="1" si="541">IF(ABS(I175)&gt;$Z$4*T175,ABS(I175),"-")</f>
        <v>-</v>
      </c>
      <c r="AA175" s="44" t="str">
        <f t="shared" ref="AA175" ca="1" si="542">IF(ABS(K175)&gt;$AA$4*U175,ABS(K175),"-")</f>
        <v>-</v>
      </c>
      <c r="AB175" s="44" t="str">
        <f t="shared" ref="AB175" ca="1" si="543">IF(ABS(L175)&gt;$AB$4*V175,ABS(L175),"-")</f>
        <v>-</v>
      </c>
      <c r="AD175" s="76" t="str">
        <f t="shared" ref="AD175" ca="1" si="544">IF(COUNT($X175:$AB175)&gt;0,IF(G175&gt;0,CEILING(G175,5),FLOOR(G175,5)),"")</f>
        <v/>
      </c>
      <c r="AE175" s="76" t="str">
        <f t="shared" ref="AE175" ca="1" si="545">IF(COUNT($X175:$AB175)&gt;0,IF(H175&gt;0,CEILING(H175,5),FLOOR(H175,5)),"")</f>
        <v/>
      </c>
      <c r="AF175" s="76" t="str">
        <f t="shared" ref="AF175" ca="1" si="546">IF(COUNT($X175:$AB175)&gt;0,IF(I175&gt;0,CEILING(I175,5),FLOOR(I175,5)),"")</f>
        <v/>
      </c>
      <c r="AG175" s="76" t="str">
        <f t="shared" ref="AG175" ca="1" si="547">IF(COUNT($X175:$AB175)&gt;0,IF(K175&gt;0,CEILING(K175,5),FLOOR(K175,5)),"")</f>
        <v/>
      </c>
      <c r="AH175" s="76" t="str">
        <f t="shared" ref="AH175" ca="1" si="548">IF(COUNT($X175:$AB175)&gt;0,IF(L175&gt;0,CEILING(L175,5),FLOOR(L175,5)),"")</f>
        <v/>
      </c>
      <c r="AJ175" s="76">
        <f t="shared" si="329"/>
        <v>82</v>
      </c>
      <c r="AK175" s="76">
        <f t="shared" si="330"/>
        <v>61</v>
      </c>
    </row>
    <row r="176" spans="1:37" ht="15" customHeight="1" x14ac:dyDescent="0.25">
      <c r="A176" s="76">
        <f t="shared" ref="A176" si="549">D173</f>
        <v>82</v>
      </c>
      <c r="B176" s="76">
        <f t="shared" ref="B176" si="550">E173</f>
        <v>61</v>
      </c>
      <c r="C176" s="76"/>
      <c r="D176" s="76"/>
      <c r="E176" s="76"/>
      <c r="F176" s="76"/>
      <c r="G176" s="76" t="s">
        <v>104</v>
      </c>
      <c r="H176" s="76" t="s">
        <v>110</v>
      </c>
      <c r="I176" s="76" t="s">
        <v>106</v>
      </c>
      <c r="J176" s="76" t="s">
        <v>111</v>
      </c>
      <c r="K176" s="76" t="s">
        <v>111</v>
      </c>
      <c r="L176" s="76" t="s">
        <v>110</v>
      </c>
      <c r="Q176" s="76"/>
      <c r="R176" s="76"/>
      <c r="S176" s="76"/>
      <c r="T176" s="76"/>
      <c r="U176" s="76"/>
      <c r="V176" s="76"/>
      <c r="X176" s="76"/>
      <c r="Y176" s="76"/>
      <c r="Z176" s="76"/>
      <c r="AA176" s="76"/>
      <c r="AB176" s="76"/>
      <c r="AD176" s="76"/>
      <c r="AE176" s="76"/>
      <c r="AF176" s="76"/>
      <c r="AG176" s="76"/>
      <c r="AH176" s="76"/>
      <c r="AJ176" s="76">
        <f t="shared" si="329"/>
        <v>82</v>
      </c>
      <c r="AK176" s="76">
        <f t="shared" si="330"/>
        <v>61</v>
      </c>
    </row>
    <row r="177" spans="1:37" x14ac:dyDescent="0.25">
      <c r="A177" s="76">
        <f t="shared" ref="A177" si="551">D177</f>
        <v>82</v>
      </c>
      <c r="B177" s="76">
        <f t="shared" ref="B177" si="552">E177</f>
        <v>13</v>
      </c>
      <c r="C177" s="76" t="str">
        <f>INDEX(BEAMPROP,MATCH(D177,BLIST,0),2)</f>
        <v>H250X125X6X9</v>
      </c>
      <c r="D177" s="76">
        <v>82</v>
      </c>
      <c r="E177" s="76">
        <v>13</v>
      </c>
      <c r="F177" s="76" t="s">
        <v>8</v>
      </c>
      <c r="G177" s="76">
        <v>6.0819999999999999</v>
      </c>
      <c r="H177" s="76">
        <v>6.274</v>
      </c>
      <c r="I177" s="76">
        <v>0.36599999999999999</v>
      </c>
      <c r="J177" s="76">
        <v>2E-3</v>
      </c>
      <c r="K177" s="76">
        <v>0</v>
      </c>
      <c r="L177" s="76">
        <v>0</v>
      </c>
      <c r="Q177" s="76" t="str">
        <f t="shared" ca="1" si="342"/>
        <v>H250x125x6x9</v>
      </c>
      <c r="R177" s="43">
        <f t="shared" ca="1" si="342"/>
        <v>868.79499999999996</v>
      </c>
      <c r="S177" s="43">
        <f t="shared" ca="1" si="342"/>
        <v>196.42196531791907</v>
      </c>
      <c r="T177" s="43">
        <f t="shared" ca="1" si="342"/>
        <v>305.63583815028903</v>
      </c>
      <c r="U177" s="43">
        <f t="shared" ca="1" si="342"/>
        <v>16.5234375</v>
      </c>
      <c r="V177" s="43">
        <f t="shared" ca="1" si="342"/>
        <v>82.687335000000004</v>
      </c>
      <c r="X177" s="44" t="str">
        <f t="shared" ref="X177" ca="1" si="553">IF(ABS(G177)&gt;$X$4*$R177,ABS(G177),"-")</f>
        <v>-</v>
      </c>
      <c r="Y177" s="44" t="str">
        <f t="shared" ref="Y177" ca="1" si="554">IF(ABS(H177)&gt;$Y$4*S177,ABS(H177),"-")</f>
        <v>-</v>
      </c>
      <c r="Z177" s="44" t="str">
        <f t="shared" ref="Z177" ca="1" si="555">IF(ABS(I177)&gt;$Z$4*T177,ABS(I177),"-")</f>
        <v>-</v>
      </c>
      <c r="AA177" s="44" t="str">
        <f t="shared" ref="AA177" ca="1" si="556">IF(ABS(K177)&gt;$AA$4*U177,ABS(K177),"-")</f>
        <v>-</v>
      </c>
      <c r="AB177" s="44" t="str">
        <f t="shared" ref="AB177" ca="1" si="557">IF(ABS(L177)&gt;$AB$4*V177,ABS(L177),"-")</f>
        <v>-</v>
      </c>
      <c r="AD177" s="76" t="str">
        <f t="shared" ref="AD177" ca="1" si="558">IF(COUNT($X177:$AB177)&gt;0,IF(G177&gt;0,CEILING(G177,5),FLOOR(G177,5)),"")</f>
        <v/>
      </c>
      <c r="AE177" s="76" t="str">
        <f t="shared" ref="AE177" ca="1" si="559">IF(COUNT($X177:$AB177)&gt;0,IF(H177&gt;0,CEILING(H177,5),FLOOR(H177,5)),"")</f>
        <v/>
      </c>
      <c r="AF177" s="76" t="str">
        <f t="shared" ref="AF177" ca="1" si="560">IF(COUNT($X177:$AB177)&gt;0,IF(I177&gt;0,CEILING(I177,5),FLOOR(I177,5)),"")</f>
        <v/>
      </c>
      <c r="AG177" s="76" t="str">
        <f t="shared" ref="AG177" ca="1" si="561">IF(COUNT($X177:$AB177)&gt;0,IF(K177&gt;0,CEILING(K177,5),FLOOR(K177,5)),"")</f>
        <v/>
      </c>
      <c r="AH177" s="76" t="str">
        <f t="shared" ref="AH177" ca="1" si="562">IF(COUNT($X177:$AB177)&gt;0,IF(L177&gt;0,CEILING(L177,5),FLOOR(L177,5)),"")</f>
        <v/>
      </c>
      <c r="AJ177" s="76">
        <f t="shared" si="329"/>
        <v>82</v>
      </c>
      <c r="AK177" s="76">
        <f t="shared" si="330"/>
        <v>13</v>
      </c>
    </row>
    <row r="178" spans="1:37" ht="15" customHeight="1" x14ac:dyDescent="0.25">
      <c r="A178" s="76">
        <f t="shared" ref="A178" si="563">D177</f>
        <v>82</v>
      </c>
      <c r="B178" s="76">
        <f t="shared" ref="B178" si="564">E177</f>
        <v>13</v>
      </c>
      <c r="C178" s="76"/>
      <c r="D178" s="76"/>
      <c r="E178" s="76"/>
      <c r="F178" s="76"/>
      <c r="G178" s="76" t="s">
        <v>118</v>
      </c>
      <c r="H178" s="76" t="s">
        <v>120</v>
      </c>
      <c r="I178" s="76" t="s">
        <v>108</v>
      </c>
      <c r="J178" s="76" t="s">
        <v>106</v>
      </c>
      <c r="K178" s="76" t="s">
        <v>9</v>
      </c>
      <c r="L178" s="76" t="s">
        <v>9</v>
      </c>
      <c r="Q178" s="76"/>
      <c r="R178" s="76"/>
      <c r="S178" s="76"/>
      <c r="T178" s="76"/>
      <c r="U178" s="76"/>
      <c r="V178" s="76"/>
      <c r="X178" s="76"/>
      <c r="Y178" s="76"/>
      <c r="Z178" s="76"/>
      <c r="AA178" s="76"/>
      <c r="AB178" s="76"/>
      <c r="AD178" s="76"/>
      <c r="AE178" s="76"/>
      <c r="AF178" s="76"/>
      <c r="AG178" s="76"/>
      <c r="AH178" s="76"/>
      <c r="AJ178" s="76">
        <f t="shared" si="329"/>
        <v>82</v>
      </c>
      <c r="AK178" s="76">
        <f t="shared" si="330"/>
        <v>13</v>
      </c>
    </row>
    <row r="179" spans="1:37" x14ac:dyDescent="0.25">
      <c r="A179" s="76">
        <f t="shared" ref="A179" si="565">D177</f>
        <v>82</v>
      </c>
      <c r="B179" s="76">
        <f t="shared" ref="B179" si="566">E177</f>
        <v>13</v>
      </c>
      <c r="C179" s="76"/>
      <c r="D179" s="76"/>
      <c r="E179" s="76"/>
      <c r="F179" s="76" t="s">
        <v>10</v>
      </c>
      <c r="G179" s="76">
        <v>-6.9359999999999999</v>
      </c>
      <c r="H179" s="76">
        <v>-2.3330000000000002</v>
      </c>
      <c r="I179" s="76">
        <v>-0.51700000000000002</v>
      </c>
      <c r="J179" s="76">
        <v>-1E-3</v>
      </c>
      <c r="K179" s="76">
        <v>0</v>
      </c>
      <c r="L179" s="76">
        <v>0</v>
      </c>
      <c r="Q179" s="76" t="str">
        <f t="shared" ca="1" si="342"/>
        <v>H250x125x6x9</v>
      </c>
      <c r="R179" s="43">
        <f t="shared" ca="1" si="342"/>
        <v>868.79499999999996</v>
      </c>
      <c r="S179" s="43">
        <f t="shared" ca="1" si="342"/>
        <v>196.42196531791907</v>
      </c>
      <c r="T179" s="43">
        <f t="shared" ca="1" si="342"/>
        <v>305.63583815028903</v>
      </c>
      <c r="U179" s="43">
        <f t="shared" ca="1" si="342"/>
        <v>16.5234375</v>
      </c>
      <c r="V179" s="43">
        <f t="shared" ca="1" si="342"/>
        <v>82.687335000000004</v>
      </c>
      <c r="X179" s="44" t="str">
        <f t="shared" ref="X179" ca="1" si="567">IF(ABS(G179)&gt;$X$4*$R179,ABS(G179),"-")</f>
        <v>-</v>
      </c>
      <c r="Y179" s="44" t="str">
        <f t="shared" ref="Y179" ca="1" si="568">IF(ABS(H179)&gt;$Y$4*S179,ABS(H179),"-")</f>
        <v>-</v>
      </c>
      <c r="Z179" s="44" t="str">
        <f t="shared" ref="Z179" ca="1" si="569">IF(ABS(I179)&gt;$Z$4*T179,ABS(I179),"-")</f>
        <v>-</v>
      </c>
      <c r="AA179" s="44" t="str">
        <f t="shared" ref="AA179" ca="1" si="570">IF(ABS(K179)&gt;$AA$4*U179,ABS(K179),"-")</f>
        <v>-</v>
      </c>
      <c r="AB179" s="44" t="str">
        <f t="shared" ref="AB179" ca="1" si="571">IF(ABS(L179)&gt;$AB$4*V179,ABS(L179),"-")</f>
        <v>-</v>
      </c>
      <c r="AD179" s="76" t="str">
        <f t="shared" ref="AD179" ca="1" si="572">IF(COUNT($X179:$AB179)&gt;0,IF(G179&gt;0,CEILING(G179,5),FLOOR(G179,5)),"")</f>
        <v/>
      </c>
      <c r="AE179" s="76" t="str">
        <f t="shared" ref="AE179" ca="1" si="573">IF(COUNT($X179:$AB179)&gt;0,IF(H179&gt;0,CEILING(H179,5),FLOOR(H179,5)),"")</f>
        <v/>
      </c>
      <c r="AF179" s="76" t="str">
        <f t="shared" ref="AF179" ca="1" si="574">IF(COUNT($X179:$AB179)&gt;0,IF(I179&gt;0,CEILING(I179,5),FLOOR(I179,5)),"")</f>
        <v/>
      </c>
      <c r="AG179" s="76" t="str">
        <f t="shared" ref="AG179" ca="1" si="575">IF(COUNT($X179:$AB179)&gt;0,IF(K179&gt;0,CEILING(K179,5),FLOOR(K179,5)),"")</f>
        <v/>
      </c>
      <c r="AH179" s="76" t="str">
        <f t="shared" ref="AH179" ca="1" si="576">IF(COUNT($X179:$AB179)&gt;0,IF(L179&gt;0,CEILING(L179,5),FLOOR(L179,5)),"")</f>
        <v/>
      </c>
      <c r="AJ179" s="76">
        <f t="shared" si="329"/>
        <v>82</v>
      </c>
      <c r="AK179" s="76">
        <f t="shared" si="330"/>
        <v>13</v>
      </c>
    </row>
    <row r="180" spans="1:37" ht="15" customHeight="1" x14ac:dyDescent="0.25">
      <c r="A180" s="76">
        <f t="shared" ref="A180" si="577">D177</f>
        <v>82</v>
      </c>
      <c r="B180" s="76">
        <f t="shared" ref="B180" si="578">E177</f>
        <v>13</v>
      </c>
      <c r="C180" s="76"/>
      <c r="D180" s="76"/>
      <c r="E180" s="76"/>
      <c r="F180" s="76"/>
      <c r="G180" s="76" t="s">
        <v>104</v>
      </c>
      <c r="H180" s="76" t="s">
        <v>110</v>
      </c>
      <c r="I180" s="76" t="s">
        <v>103</v>
      </c>
      <c r="J180" s="76" t="s">
        <v>111</v>
      </c>
      <c r="K180" s="76" t="s">
        <v>9</v>
      </c>
      <c r="L180" s="76" t="s">
        <v>9</v>
      </c>
      <c r="Q180" s="76"/>
      <c r="R180" s="76"/>
      <c r="S180" s="76"/>
      <c r="T180" s="76"/>
      <c r="U180" s="76"/>
      <c r="V180" s="76"/>
      <c r="X180" s="76"/>
      <c r="Y180" s="76"/>
      <c r="Z180" s="76"/>
      <c r="AA180" s="76"/>
      <c r="AB180" s="76"/>
      <c r="AD180" s="76"/>
      <c r="AE180" s="76"/>
      <c r="AF180" s="76"/>
      <c r="AG180" s="76"/>
      <c r="AH180" s="76"/>
      <c r="AJ180" s="76">
        <f t="shared" si="329"/>
        <v>82</v>
      </c>
      <c r="AK180" s="76">
        <f t="shared" si="330"/>
        <v>13</v>
      </c>
    </row>
    <row r="181" spans="1:37" x14ac:dyDescent="0.25">
      <c r="A181" s="76">
        <f t="shared" ref="A181" si="579">D181</f>
        <v>83</v>
      </c>
      <c r="B181" s="76">
        <f t="shared" ref="B181" si="580">E181</f>
        <v>62</v>
      </c>
      <c r="C181" s="76" t="str">
        <f>INDEX(BEAMPROP,MATCH(D181,BLIST,0),2)</f>
        <v>H250X125X6X9</v>
      </c>
      <c r="D181" s="76">
        <v>83</v>
      </c>
      <c r="E181" s="76">
        <v>62</v>
      </c>
      <c r="F181" s="76" t="s">
        <v>8</v>
      </c>
      <c r="G181" s="76">
        <v>0</v>
      </c>
      <c r="H181" s="76">
        <v>6.9859999999999998</v>
      </c>
      <c r="I181" s="76">
        <v>0.54800000000000004</v>
      </c>
      <c r="J181" s="76">
        <v>1E-3</v>
      </c>
      <c r="K181" s="76">
        <v>0.3</v>
      </c>
      <c r="L181" s="76">
        <v>7.5910000000000002</v>
      </c>
      <c r="Q181" s="76" t="str">
        <f t="shared" ca="1" si="342"/>
        <v>H250x125x6x9</v>
      </c>
      <c r="R181" s="43">
        <f t="shared" ca="1" si="342"/>
        <v>868.79499999999996</v>
      </c>
      <c r="S181" s="43">
        <f t="shared" ca="1" si="342"/>
        <v>196.42196531791907</v>
      </c>
      <c r="T181" s="43">
        <f t="shared" ca="1" si="342"/>
        <v>305.63583815028903</v>
      </c>
      <c r="U181" s="43">
        <f t="shared" ca="1" si="342"/>
        <v>16.5234375</v>
      </c>
      <c r="V181" s="43">
        <f t="shared" ca="1" si="342"/>
        <v>82.687335000000004</v>
      </c>
      <c r="X181" s="44" t="str">
        <f t="shared" ref="X181" ca="1" si="581">IF(ABS(G181)&gt;$X$4*$R181,ABS(G181),"-")</f>
        <v>-</v>
      </c>
      <c r="Y181" s="44" t="str">
        <f t="shared" ref="Y181" ca="1" si="582">IF(ABS(H181)&gt;$Y$4*S181,ABS(H181),"-")</f>
        <v>-</v>
      </c>
      <c r="Z181" s="44" t="str">
        <f t="shared" ref="Z181" ca="1" si="583">IF(ABS(I181)&gt;$Z$4*T181,ABS(I181),"-")</f>
        <v>-</v>
      </c>
      <c r="AA181" s="44" t="str">
        <f t="shared" ref="AA181" ca="1" si="584">IF(ABS(K181)&gt;$AA$4*U181,ABS(K181),"-")</f>
        <v>-</v>
      </c>
      <c r="AB181" s="44" t="str">
        <f t="shared" ref="AB181" ca="1" si="585">IF(ABS(L181)&gt;$AB$4*V181,ABS(L181),"-")</f>
        <v>-</v>
      </c>
      <c r="AD181" s="76" t="str">
        <f t="shared" ref="AD181" ca="1" si="586">IF(COUNT($X181:$AB181)&gt;0,IF(G181&gt;0,CEILING(G181,5),FLOOR(G181,5)),"")</f>
        <v/>
      </c>
      <c r="AE181" s="76" t="str">
        <f t="shared" ref="AE181" ca="1" si="587">IF(COUNT($X181:$AB181)&gt;0,IF(H181&gt;0,CEILING(H181,5),FLOOR(H181,5)),"")</f>
        <v/>
      </c>
      <c r="AF181" s="76" t="str">
        <f t="shared" ref="AF181" ca="1" si="588">IF(COUNT($X181:$AB181)&gt;0,IF(I181&gt;0,CEILING(I181,5),FLOOR(I181,5)),"")</f>
        <v/>
      </c>
      <c r="AG181" s="76" t="str">
        <f t="shared" ref="AG181" ca="1" si="589">IF(COUNT($X181:$AB181)&gt;0,IF(K181&gt;0,CEILING(K181,5),FLOOR(K181,5)),"")</f>
        <v/>
      </c>
      <c r="AH181" s="76" t="str">
        <f t="shared" ref="AH181" ca="1" si="590">IF(COUNT($X181:$AB181)&gt;0,IF(L181&gt;0,CEILING(L181,5),FLOOR(L181,5)),"")</f>
        <v/>
      </c>
      <c r="AJ181" s="76">
        <f t="shared" si="329"/>
        <v>83</v>
      </c>
      <c r="AK181" s="76">
        <f t="shared" si="330"/>
        <v>62</v>
      </c>
    </row>
    <row r="182" spans="1:37" x14ac:dyDescent="0.25">
      <c r="A182" s="76">
        <f t="shared" ref="A182" si="591">D181</f>
        <v>83</v>
      </c>
      <c r="B182" s="76">
        <f t="shared" ref="B182" si="592">E181</f>
        <v>62</v>
      </c>
      <c r="C182" s="76"/>
      <c r="D182" s="76"/>
      <c r="E182" s="76"/>
      <c r="F182" s="76"/>
      <c r="G182" s="76" t="s">
        <v>9</v>
      </c>
      <c r="H182" s="76" t="s">
        <v>119</v>
      </c>
      <c r="I182" s="76" t="s">
        <v>109</v>
      </c>
      <c r="J182" s="76" t="s">
        <v>535</v>
      </c>
      <c r="K182" s="76" t="s">
        <v>104</v>
      </c>
      <c r="L182" s="76" t="s">
        <v>119</v>
      </c>
      <c r="Q182" s="76"/>
      <c r="R182" s="76"/>
      <c r="S182" s="76"/>
      <c r="T182" s="76"/>
      <c r="U182" s="76"/>
      <c r="V182" s="76"/>
      <c r="X182" s="76"/>
      <c r="Y182" s="76"/>
      <c r="Z182" s="76"/>
      <c r="AA182" s="76"/>
      <c r="AB182" s="76"/>
      <c r="AD182" s="76"/>
      <c r="AE182" s="76"/>
      <c r="AF182" s="76"/>
      <c r="AG182" s="76"/>
      <c r="AH182" s="76"/>
      <c r="AJ182" s="76">
        <f t="shared" si="329"/>
        <v>83</v>
      </c>
      <c r="AK182" s="76">
        <f t="shared" si="330"/>
        <v>62</v>
      </c>
    </row>
    <row r="183" spans="1:37" x14ac:dyDescent="0.25">
      <c r="A183" s="76">
        <f t="shared" ref="A183" si="593">D181</f>
        <v>83</v>
      </c>
      <c r="B183" s="76">
        <f t="shared" ref="B183" si="594">E181</f>
        <v>62</v>
      </c>
      <c r="C183" s="76"/>
      <c r="D183" s="76"/>
      <c r="E183" s="76"/>
      <c r="F183" s="76" t="s">
        <v>10</v>
      </c>
      <c r="G183" s="76">
        <v>-112.813</v>
      </c>
      <c r="H183" s="76">
        <v>-3.2669999999999999</v>
      </c>
      <c r="I183" s="76">
        <v>-0.74399999999999999</v>
      </c>
      <c r="J183" s="76">
        <v>-2E-3</v>
      </c>
      <c r="K183" s="76">
        <v>-7.8E-2</v>
      </c>
      <c r="L183" s="76">
        <v>-4.0469999999999997</v>
      </c>
      <c r="Q183" s="76" t="str">
        <f t="shared" ca="1" si="342"/>
        <v>H250x125x6x9</v>
      </c>
      <c r="R183" s="43">
        <f t="shared" ca="1" si="342"/>
        <v>868.79499999999996</v>
      </c>
      <c r="S183" s="43">
        <f t="shared" ca="1" si="342"/>
        <v>196.42196531791907</v>
      </c>
      <c r="T183" s="43">
        <f t="shared" ca="1" si="342"/>
        <v>305.63583815028903</v>
      </c>
      <c r="U183" s="43">
        <f t="shared" ca="1" si="342"/>
        <v>16.5234375</v>
      </c>
      <c r="V183" s="43">
        <f t="shared" ca="1" si="342"/>
        <v>82.687335000000004</v>
      </c>
      <c r="X183" s="44">
        <f t="shared" ref="X183" ca="1" si="595">IF(ABS(G183)&gt;$X$4*$R183,ABS(G183),"-")</f>
        <v>112.813</v>
      </c>
      <c r="Y183" s="44" t="str">
        <f t="shared" ref="Y183" ca="1" si="596">IF(ABS(H183)&gt;$Y$4*S183,ABS(H183),"-")</f>
        <v>-</v>
      </c>
      <c r="Z183" s="44" t="str">
        <f t="shared" ref="Z183" ca="1" si="597">IF(ABS(I183)&gt;$Z$4*T183,ABS(I183),"-")</f>
        <v>-</v>
      </c>
      <c r="AA183" s="44" t="str">
        <f t="shared" ref="AA183" ca="1" si="598">IF(ABS(K183)&gt;$AA$4*U183,ABS(K183),"-")</f>
        <v>-</v>
      </c>
      <c r="AB183" s="44" t="str">
        <f t="shared" ref="AB183" ca="1" si="599">IF(ABS(L183)&gt;$AB$4*V183,ABS(L183),"-")</f>
        <v>-</v>
      </c>
      <c r="AD183" s="76">
        <f t="shared" ref="AD183" ca="1" si="600">IF(COUNT($X183:$AB183)&gt;0,IF(G183&gt;0,CEILING(G183,5),FLOOR(G183,5)),"")</f>
        <v>-115</v>
      </c>
      <c r="AE183" s="76">
        <f t="shared" ref="AE183" ca="1" si="601">IF(COUNT($X183:$AB183)&gt;0,IF(H183&gt;0,CEILING(H183,5),FLOOR(H183,5)),"")</f>
        <v>-5</v>
      </c>
      <c r="AF183" s="76">
        <f t="shared" ref="AF183" ca="1" si="602">IF(COUNT($X183:$AB183)&gt;0,IF(I183&gt;0,CEILING(I183,5),FLOOR(I183,5)),"")</f>
        <v>-5</v>
      </c>
      <c r="AG183" s="76">
        <f t="shared" ref="AG183" ca="1" si="603">IF(COUNT($X183:$AB183)&gt;0,IF(K183&gt;0,CEILING(K183,5),FLOOR(K183,5)),"")</f>
        <v>-5</v>
      </c>
      <c r="AH183" s="76">
        <f t="shared" ref="AH183" ca="1" si="604">IF(COUNT($X183:$AB183)&gt;0,IF(L183&gt;0,CEILING(L183,5),FLOOR(L183,5)),"")</f>
        <v>-5</v>
      </c>
      <c r="AI183" s="1" t="s">
        <v>568</v>
      </c>
      <c r="AJ183" s="76">
        <f t="shared" si="329"/>
        <v>83</v>
      </c>
      <c r="AK183" s="76">
        <f t="shared" si="330"/>
        <v>62</v>
      </c>
    </row>
    <row r="184" spans="1:37" x14ac:dyDescent="0.25">
      <c r="A184" s="76">
        <f t="shared" ref="A184" si="605">D181</f>
        <v>83</v>
      </c>
      <c r="B184" s="76">
        <f t="shared" ref="B184" si="606">E181</f>
        <v>62</v>
      </c>
      <c r="C184" s="76"/>
      <c r="D184" s="76"/>
      <c r="E184" s="76"/>
      <c r="F184" s="76"/>
      <c r="G184" s="76" t="s">
        <v>536</v>
      </c>
      <c r="H184" s="76" t="s">
        <v>110</v>
      </c>
      <c r="I184" s="76" t="s">
        <v>104</v>
      </c>
      <c r="J184" s="76" t="s">
        <v>112</v>
      </c>
      <c r="K184" s="76" t="s">
        <v>109</v>
      </c>
      <c r="L184" s="76" t="s">
        <v>110</v>
      </c>
      <c r="Q184" s="76"/>
      <c r="R184" s="76"/>
      <c r="S184" s="76"/>
      <c r="T184" s="76"/>
      <c r="U184" s="76"/>
      <c r="V184" s="76"/>
      <c r="X184" s="76"/>
      <c r="Y184" s="76"/>
      <c r="Z184" s="76"/>
      <c r="AA184" s="76"/>
      <c r="AB184" s="76"/>
      <c r="AD184" s="76"/>
      <c r="AE184" s="76"/>
      <c r="AF184" s="76"/>
      <c r="AG184" s="76"/>
      <c r="AH184" s="76"/>
      <c r="AJ184" s="76">
        <f t="shared" si="329"/>
        <v>83</v>
      </c>
      <c r="AK184" s="76">
        <f t="shared" si="330"/>
        <v>62</v>
      </c>
    </row>
    <row r="185" spans="1:37" x14ac:dyDescent="0.25">
      <c r="A185" s="76">
        <f t="shared" ref="A185" si="607">D185</f>
        <v>83</v>
      </c>
      <c r="B185" s="76">
        <f t="shared" ref="B185" si="608">E185</f>
        <v>24</v>
      </c>
      <c r="C185" s="76" t="str">
        <f>INDEX(BEAMPROP,MATCH(D185,BLIST,0),2)</f>
        <v>H250X125X6X9</v>
      </c>
      <c r="D185" s="76">
        <v>83</v>
      </c>
      <c r="E185" s="76">
        <v>24</v>
      </c>
      <c r="F185" s="76" t="s">
        <v>8</v>
      </c>
      <c r="G185" s="76">
        <v>0</v>
      </c>
      <c r="H185" s="76">
        <v>6.39</v>
      </c>
      <c r="I185" s="76">
        <v>0.33500000000000002</v>
      </c>
      <c r="J185" s="76">
        <v>1E-3</v>
      </c>
      <c r="K185" s="76">
        <v>0</v>
      </c>
      <c r="L185" s="76">
        <v>0</v>
      </c>
      <c r="Q185" s="76" t="str">
        <f t="shared" ca="1" si="342"/>
        <v>H250x125x6x9</v>
      </c>
      <c r="R185" s="43">
        <f t="shared" ca="1" si="342"/>
        <v>868.79499999999996</v>
      </c>
      <c r="S185" s="43">
        <f t="shared" ca="1" si="342"/>
        <v>196.42196531791907</v>
      </c>
      <c r="T185" s="43">
        <f t="shared" ca="1" si="342"/>
        <v>305.63583815028903</v>
      </c>
      <c r="U185" s="43">
        <f t="shared" ca="1" si="342"/>
        <v>16.5234375</v>
      </c>
      <c r="V185" s="43">
        <f t="shared" ca="1" si="342"/>
        <v>82.687335000000004</v>
      </c>
      <c r="X185" s="44" t="str">
        <f t="shared" ref="X185" ca="1" si="609">IF(ABS(G185)&gt;$X$4*$R185,ABS(G185),"-")</f>
        <v>-</v>
      </c>
      <c r="Y185" s="44" t="str">
        <f t="shared" ref="Y185" ca="1" si="610">IF(ABS(H185)&gt;$Y$4*S185,ABS(H185),"-")</f>
        <v>-</v>
      </c>
      <c r="Z185" s="44" t="str">
        <f t="shared" ref="Z185" ca="1" si="611">IF(ABS(I185)&gt;$Z$4*T185,ABS(I185),"-")</f>
        <v>-</v>
      </c>
      <c r="AA185" s="44" t="str">
        <f t="shared" ref="AA185" ca="1" si="612">IF(ABS(K185)&gt;$AA$4*U185,ABS(K185),"-")</f>
        <v>-</v>
      </c>
      <c r="AB185" s="44" t="str">
        <f t="shared" ref="AB185" ca="1" si="613">IF(ABS(L185)&gt;$AB$4*V185,ABS(L185),"-")</f>
        <v>-</v>
      </c>
      <c r="AD185" s="76" t="str">
        <f t="shared" ref="AD185" ca="1" si="614">IF(COUNT($X185:$AB185)&gt;0,IF(G185&gt;0,CEILING(G185,5),FLOOR(G185,5)),"")</f>
        <v/>
      </c>
      <c r="AE185" s="76" t="str">
        <f t="shared" ref="AE185" ca="1" si="615">IF(COUNT($X185:$AB185)&gt;0,IF(H185&gt;0,CEILING(H185,5),FLOOR(H185,5)),"")</f>
        <v/>
      </c>
      <c r="AF185" s="76" t="str">
        <f t="shared" ref="AF185" ca="1" si="616">IF(COUNT($X185:$AB185)&gt;0,IF(I185&gt;0,CEILING(I185,5),FLOOR(I185,5)),"")</f>
        <v/>
      </c>
      <c r="AG185" s="76" t="str">
        <f t="shared" ref="AG185" ca="1" si="617">IF(COUNT($X185:$AB185)&gt;0,IF(K185&gt;0,CEILING(K185,5),FLOOR(K185,5)),"")</f>
        <v/>
      </c>
      <c r="AH185" s="76" t="str">
        <f t="shared" ref="AH185" ca="1" si="618">IF(COUNT($X185:$AB185)&gt;0,IF(L185&gt;0,CEILING(L185,5),FLOOR(L185,5)),"")</f>
        <v/>
      </c>
      <c r="AJ185" s="76">
        <f t="shared" si="329"/>
        <v>83</v>
      </c>
      <c r="AK185" s="76">
        <f t="shared" si="330"/>
        <v>24</v>
      </c>
    </row>
    <row r="186" spans="1:37" x14ac:dyDescent="0.25">
      <c r="A186" s="76">
        <f t="shared" ref="A186" si="619">D185</f>
        <v>83</v>
      </c>
      <c r="B186" s="76">
        <f t="shared" ref="B186" si="620">E185</f>
        <v>24</v>
      </c>
      <c r="C186" s="76"/>
      <c r="D186" s="76"/>
      <c r="E186" s="76"/>
      <c r="F186" s="76"/>
      <c r="G186" s="76" t="s">
        <v>9</v>
      </c>
      <c r="H186" s="76" t="s">
        <v>119</v>
      </c>
      <c r="I186" s="76" t="s">
        <v>535</v>
      </c>
      <c r="J186" s="76" t="s">
        <v>535</v>
      </c>
      <c r="K186" s="76" t="s">
        <v>9</v>
      </c>
      <c r="L186" s="76" t="s">
        <v>9</v>
      </c>
      <c r="Q186" s="76"/>
      <c r="R186" s="76"/>
      <c r="S186" s="76"/>
      <c r="T186" s="76"/>
      <c r="U186" s="76"/>
      <c r="V186" s="76"/>
      <c r="X186" s="76"/>
      <c r="Y186" s="76"/>
      <c r="Z186" s="76"/>
      <c r="AA186" s="76"/>
      <c r="AB186" s="76"/>
      <c r="AD186" s="76"/>
      <c r="AE186" s="76"/>
      <c r="AF186" s="76"/>
      <c r="AG186" s="76"/>
      <c r="AH186" s="76"/>
      <c r="AJ186" s="76">
        <f t="shared" si="329"/>
        <v>83</v>
      </c>
      <c r="AK186" s="76">
        <f t="shared" si="330"/>
        <v>24</v>
      </c>
    </row>
    <row r="187" spans="1:37" x14ac:dyDescent="0.25">
      <c r="A187" s="76">
        <f t="shared" ref="A187" si="621">D185</f>
        <v>83</v>
      </c>
      <c r="B187" s="76">
        <f t="shared" ref="B187" si="622">E185</f>
        <v>24</v>
      </c>
      <c r="C187" s="76"/>
      <c r="D187" s="76"/>
      <c r="E187" s="76"/>
      <c r="F187" s="76" t="s">
        <v>10</v>
      </c>
      <c r="G187" s="76">
        <v>-112.813</v>
      </c>
      <c r="H187" s="76">
        <v>-3.8639999999999999</v>
      </c>
      <c r="I187" s="76">
        <v>-0.49099999999999999</v>
      </c>
      <c r="J187" s="76">
        <v>-2E-3</v>
      </c>
      <c r="K187" s="76">
        <v>0</v>
      </c>
      <c r="L187" s="76">
        <v>0</v>
      </c>
      <c r="Q187" s="76" t="str">
        <f t="shared" ca="1" si="342"/>
        <v>H250x125x6x9</v>
      </c>
      <c r="R187" s="43">
        <f t="shared" ca="1" si="342"/>
        <v>868.79499999999996</v>
      </c>
      <c r="S187" s="43">
        <f t="shared" ca="1" si="342"/>
        <v>196.42196531791907</v>
      </c>
      <c r="T187" s="43">
        <f t="shared" ca="1" si="342"/>
        <v>305.63583815028903</v>
      </c>
      <c r="U187" s="43">
        <f t="shared" ca="1" si="342"/>
        <v>16.5234375</v>
      </c>
      <c r="V187" s="43">
        <f t="shared" ca="1" si="342"/>
        <v>82.687335000000004</v>
      </c>
      <c r="X187" s="44">
        <f t="shared" ref="X187" ca="1" si="623">IF(ABS(G187)&gt;$X$4*$R187,ABS(G187),"-")</f>
        <v>112.813</v>
      </c>
      <c r="Y187" s="44" t="str">
        <f t="shared" ref="Y187" ca="1" si="624">IF(ABS(H187)&gt;$Y$4*S187,ABS(H187),"-")</f>
        <v>-</v>
      </c>
      <c r="Z187" s="44" t="str">
        <f t="shared" ref="Z187" ca="1" si="625">IF(ABS(I187)&gt;$Z$4*T187,ABS(I187),"-")</f>
        <v>-</v>
      </c>
      <c r="AA187" s="44" t="str">
        <f t="shared" ref="AA187" ca="1" si="626">IF(ABS(K187)&gt;$AA$4*U187,ABS(K187),"-")</f>
        <v>-</v>
      </c>
      <c r="AB187" s="44" t="str">
        <f t="shared" ref="AB187" ca="1" si="627">IF(ABS(L187)&gt;$AB$4*V187,ABS(L187),"-")</f>
        <v>-</v>
      </c>
      <c r="AD187" s="76">
        <f t="shared" ref="AD187" ca="1" si="628">IF(COUNT($X187:$AB187)&gt;0,IF(G187&gt;0,CEILING(G187,5),FLOOR(G187,5)),"")</f>
        <v>-115</v>
      </c>
      <c r="AE187" s="76">
        <f t="shared" ref="AE187" ca="1" si="629">IF(COUNT($X187:$AB187)&gt;0,IF(H187&gt;0,CEILING(H187,5),FLOOR(H187,5)),"")</f>
        <v>-5</v>
      </c>
      <c r="AF187" s="76">
        <f t="shared" ref="AF187" ca="1" si="630">IF(COUNT($X187:$AB187)&gt;0,IF(I187&gt;0,CEILING(I187,5),FLOOR(I187,5)),"")</f>
        <v>-5</v>
      </c>
      <c r="AG187" s="76">
        <f t="shared" ref="AG187" ca="1" si="631">IF(COUNT($X187:$AB187)&gt;0,IF(K187&gt;0,CEILING(K187,5),FLOOR(K187,5)),"")</f>
        <v>0</v>
      </c>
      <c r="AH187" s="76">
        <f t="shared" ref="AH187" ca="1" si="632">IF(COUNT($X187:$AB187)&gt;0,IF(L187&gt;0,CEILING(L187,5),FLOOR(L187,5)),"")</f>
        <v>0</v>
      </c>
      <c r="AJ187" s="76">
        <f t="shared" si="329"/>
        <v>83</v>
      </c>
      <c r="AK187" s="76">
        <f t="shared" si="330"/>
        <v>24</v>
      </c>
    </row>
    <row r="188" spans="1:37" x14ac:dyDescent="0.25">
      <c r="A188" s="76">
        <f t="shared" ref="A188" si="633">D185</f>
        <v>83</v>
      </c>
      <c r="B188" s="76">
        <f t="shared" ref="B188" si="634">E185</f>
        <v>24</v>
      </c>
      <c r="C188" s="76"/>
      <c r="D188" s="76"/>
      <c r="E188" s="76"/>
      <c r="F188" s="76"/>
      <c r="G188" s="76" t="s">
        <v>536</v>
      </c>
      <c r="H188" s="76" t="s">
        <v>110</v>
      </c>
      <c r="I188" s="76" t="s">
        <v>112</v>
      </c>
      <c r="J188" s="76" t="s">
        <v>112</v>
      </c>
      <c r="K188" s="76" t="s">
        <v>9</v>
      </c>
      <c r="L188" s="76" t="s">
        <v>9</v>
      </c>
      <c r="Q188" s="76"/>
      <c r="R188" s="76"/>
      <c r="S188" s="76"/>
      <c r="T188" s="76"/>
      <c r="U188" s="76"/>
      <c r="V188" s="76"/>
      <c r="X188" s="76"/>
      <c r="Y188" s="76"/>
      <c r="Z188" s="76"/>
      <c r="AA188" s="76"/>
      <c r="AB188" s="76"/>
      <c r="AD188" s="76"/>
      <c r="AE188" s="76"/>
      <c r="AF188" s="76"/>
      <c r="AG188" s="76"/>
      <c r="AH188" s="76"/>
      <c r="AJ188" s="76">
        <f t="shared" si="329"/>
        <v>83</v>
      </c>
      <c r="AK188" s="76">
        <f t="shared" si="330"/>
        <v>24</v>
      </c>
    </row>
    <row r="189" spans="1:37" x14ac:dyDescent="0.25">
      <c r="A189" s="76">
        <f t="shared" ref="A189" si="635">D189</f>
        <v>84</v>
      </c>
      <c r="B189" s="76">
        <f t="shared" ref="B189" si="636">E189</f>
        <v>61</v>
      </c>
      <c r="C189" s="76" t="str">
        <f>INDEX(BEAMPROP,MATCH(D189,BLIST,0),2)</f>
        <v>H150X75X5X7</v>
      </c>
      <c r="D189" s="76">
        <v>84</v>
      </c>
      <c r="E189" s="76">
        <v>61</v>
      </c>
      <c r="F189" s="76" t="s">
        <v>8</v>
      </c>
      <c r="G189" s="76">
        <v>1.288</v>
      </c>
      <c r="H189" s="76">
        <v>9.2449999999999992</v>
      </c>
      <c r="I189" s="76">
        <v>0.13500000000000001</v>
      </c>
      <c r="J189" s="76">
        <v>0</v>
      </c>
      <c r="K189" s="76">
        <v>0</v>
      </c>
      <c r="L189" s="76">
        <v>0</v>
      </c>
      <c r="Q189" s="76" t="str">
        <f t="shared" ca="1" si="342"/>
        <v>H150x75x5x7</v>
      </c>
      <c r="R189" s="43">
        <f t="shared" ca="1" si="342"/>
        <v>419.47500000000008</v>
      </c>
      <c r="S189" s="43">
        <f t="shared" ca="1" si="342"/>
        <v>97.124277456647391</v>
      </c>
      <c r="T189" s="43">
        <f t="shared" ca="1" si="342"/>
        <v>142.63005780346819</v>
      </c>
      <c r="U189" s="43">
        <f t="shared" ca="1" si="342"/>
        <v>4.6265625000000004</v>
      </c>
      <c r="V189" s="43">
        <f t="shared" ca="1" si="342"/>
        <v>23.075825000000002</v>
      </c>
      <c r="X189" s="44" t="str">
        <f t="shared" ref="X189" ca="1" si="637">IF(ABS(G189)&gt;$X$4*$R189,ABS(G189),"-")</f>
        <v>-</v>
      </c>
      <c r="Y189" s="44" t="str">
        <f t="shared" ref="Y189" ca="1" si="638">IF(ABS(H189)&gt;$Y$4*S189,ABS(H189),"-")</f>
        <v>-</v>
      </c>
      <c r="Z189" s="44" t="str">
        <f t="shared" ref="Z189" ca="1" si="639">IF(ABS(I189)&gt;$Z$4*T189,ABS(I189),"-")</f>
        <v>-</v>
      </c>
      <c r="AA189" s="44" t="str">
        <f t="shared" ref="AA189" ca="1" si="640">IF(ABS(K189)&gt;$AA$4*U189,ABS(K189),"-")</f>
        <v>-</v>
      </c>
      <c r="AB189" s="44" t="str">
        <f t="shared" ref="AB189" ca="1" si="641">IF(ABS(L189)&gt;$AB$4*V189,ABS(L189),"-")</f>
        <v>-</v>
      </c>
      <c r="AD189" s="76" t="str">
        <f t="shared" ref="AD189" ca="1" si="642">IF(COUNT($X189:$AB189)&gt;0,IF(G189&gt;0,CEILING(G189,5),FLOOR(G189,5)),"")</f>
        <v/>
      </c>
      <c r="AE189" s="76" t="str">
        <f t="shared" ref="AE189" ca="1" si="643">IF(COUNT($X189:$AB189)&gt;0,IF(H189&gt;0,CEILING(H189,5),FLOOR(H189,5)),"")</f>
        <v/>
      </c>
      <c r="AF189" s="76" t="str">
        <f t="shared" ref="AF189" ca="1" si="644">IF(COUNT($X189:$AB189)&gt;0,IF(I189&gt;0,CEILING(I189,5),FLOOR(I189,5)),"")</f>
        <v/>
      </c>
      <c r="AG189" s="76" t="str">
        <f t="shared" ref="AG189" ca="1" si="645">IF(COUNT($X189:$AB189)&gt;0,IF(K189&gt;0,CEILING(K189,5),FLOOR(K189,5)),"")</f>
        <v/>
      </c>
      <c r="AH189" s="76" t="str">
        <f t="shared" ref="AH189" ca="1" si="646">IF(COUNT($X189:$AB189)&gt;0,IF(L189&gt;0,CEILING(L189,5),FLOOR(L189,5)),"")</f>
        <v/>
      </c>
      <c r="AJ189" s="76">
        <f t="shared" si="329"/>
        <v>84</v>
      </c>
      <c r="AK189" s="76">
        <f t="shared" si="330"/>
        <v>61</v>
      </c>
    </row>
    <row r="190" spans="1:37" x14ac:dyDescent="0.25">
      <c r="A190" s="76">
        <f t="shared" ref="A190" si="647">D189</f>
        <v>84</v>
      </c>
      <c r="B190" s="76">
        <f t="shared" ref="B190" si="648">E189</f>
        <v>61</v>
      </c>
      <c r="C190" s="76"/>
      <c r="D190" s="76"/>
      <c r="E190" s="76"/>
      <c r="F190" s="76"/>
      <c r="G190" s="76" t="s">
        <v>111</v>
      </c>
      <c r="H190" s="76" t="s">
        <v>127</v>
      </c>
      <c r="I190" s="76" t="s">
        <v>118</v>
      </c>
      <c r="J190" s="76" t="s">
        <v>116</v>
      </c>
      <c r="K190" s="76" t="s">
        <v>9</v>
      </c>
      <c r="L190" s="76" t="s">
        <v>9</v>
      </c>
      <c r="Q190" s="76"/>
      <c r="R190" s="76"/>
      <c r="S190" s="76"/>
      <c r="T190" s="76"/>
      <c r="U190" s="76"/>
      <c r="V190" s="76"/>
      <c r="X190" s="76"/>
      <c r="Y190" s="76"/>
      <c r="Z190" s="76"/>
      <c r="AA190" s="76"/>
      <c r="AB190" s="76"/>
      <c r="AD190" s="76"/>
      <c r="AE190" s="76"/>
      <c r="AF190" s="76"/>
      <c r="AG190" s="76"/>
      <c r="AH190" s="76"/>
      <c r="AJ190" s="76">
        <f t="shared" si="329"/>
        <v>84</v>
      </c>
      <c r="AK190" s="76">
        <f t="shared" si="330"/>
        <v>61</v>
      </c>
    </row>
    <row r="191" spans="1:37" x14ac:dyDescent="0.25">
      <c r="A191" s="76">
        <f t="shared" ref="A191" si="649">D189</f>
        <v>84</v>
      </c>
      <c r="B191" s="76">
        <f t="shared" ref="B191" si="650">E189</f>
        <v>61</v>
      </c>
      <c r="C191" s="76"/>
      <c r="D191" s="76"/>
      <c r="E191" s="76"/>
      <c r="F191" s="76" t="s">
        <v>10</v>
      </c>
      <c r="G191" s="76">
        <v>-1.744</v>
      </c>
      <c r="H191" s="76">
        <v>0</v>
      </c>
      <c r="I191" s="76">
        <v>-0.14000000000000001</v>
      </c>
      <c r="J191" s="76">
        <v>0</v>
      </c>
      <c r="K191" s="76">
        <v>0</v>
      </c>
      <c r="L191" s="76">
        <v>0</v>
      </c>
      <c r="Q191" s="76" t="str">
        <f t="shared" ca="1" si="342"/>
        <v>H150x75x5x7</v>
      </c>
      <c r="R191" s="43">
        <f t="shared" ca="1" si="342"/>
        <v>419.47500000000008</v>
      </c>
      <c r="S191" s="43">
        <f t="shared" ca="1" si="342"/>
        <v>97.124277456647391</v>
      </c>
      <c r="T191" s="43">
        <f t="shared" ca="1" si="342"/>
        <v>142.63005780346819</v>
      </c>
      <c r="U191" s="43">
        <f t="shared" ca="1" si="342"/>
        <v>4.6265625000000004</v>
      </c>
      <c r="V191" s="43">
        <f t="shared" ca="1" si="342"/>
        <v>23.075825000000002</v>
      </c>
      <c r="X191" s="44" t="str">
        <f t="shared" ref="X191" ca="1" si="651">IF(ABS(G191)&gt;$X$4*$R191,ABS(G191),"-")</f>
        <v>-</v>
      </c>
      <c r="Y191" s="44" t="str">
        <f t="shared" ref="Y191" ca="1" si="652">IF(ABS(H191)&gt;$Y$4*S191,ABS(H191),"-")</f>
        <v>-</v>
      </c>
      <c r="Z191" s="44" t="str">
        <f t="shared" ref="Z191" ca="1" si="653">IF(ABS(I191)&gt;$Z$4*T191,ABS(I191),"-")</f>
        <v>-</v>
      </c>
      <c r="AA191" s="44" t="str">
        <f t="shared" ref="AA191" ca="1" si="654">IF(ABS(K191)&gt;$AA$4*U191,ABS(K191),"-")</f>
        <v>-</v>
      </c>
      <c r="AB191" s="44" t="str">
        <f t="shared" ref="AB191" ca="1" si="655">IF(ABS(L191)&gt;$AB$4*V191,ABS(L191),"-")</f>
        <v>-</v>
      </c>
      <c r="AD191" s="76" t="str">
        <f t="shared" ref="AD191" ca="1" si="656">IF(COUNT($X191:$AB191)&gt;0,IF(G191&gt;0,CEILING(G191,5),FLOOR(G191,5)),"")</f>
        <v/>
      </c>
      <c r="AE191" s="76" t="str">
        <f t="shared" ref="AE191" ca="1" si="657">IF(COUNT($X191:$AB191)&gt;0,IF(H191&gt;0,CEILING(H191,5),FLOOR(H191,5)),"")</f>
        <v/>
      </c>
      <c r="AF191" s="76" t="str">
        <f t="shared" ref="AF191" ca="1" si="658">IF(COUNT($X191:$AB191)&gt;0,IF(I191&gt;0,CEILING(I191,5),FLOOR(I191,5)),"")</f>
        <v/>
      </c>
      <c r="AG191" s="76" t="str">
        <f t="shared" ref="AG191" ca="1" si="659">IF(COUNT($X191:$AB191)&gt;0,IF(K191&gt;0,CEILING(K191,5),FLOOR(K191,5)),"")</f>
        <v/>
      </c>
      <c r="AH191" s="76" t="str">
        <f t="shared" ref="AH191" ca="1" si="660">IF(COUNT($X191:$AB191)&gt;0,IF(L191&gt;0,CEILING(L191,5),FLOOR(L191,5)),"")</f>
        <v/>
      </c>
      <c r="AJ191" s="76">
        <f t="shared" si="329"/>
        <v>84</v>
      </c>
      <c r="AK191" s="76">
        <f t="shared" si="330"/>
        <v>61</v>
      </c>
    </row>
    <row r="192" spans="1:37" x14ac:dyDescent="0.25">
      <c r="A192" s="76">
        <f t="shared" ref="A192" si="661">D189</f>
        <v>84</v>
      </c>
      <c r="B192" s="76">
        <f t="shared" ref="B192" si="662">E189</f>
        <v>61</v>
      </c>
      <c r="C192" s="76"/>
      <c r="D192" s="76"/>
      <c r="E192" s="76"/>
      <c r="F192" s="76"/>
      <c r="G192" s="76" t="s">
        <v>106</v>
      </c>
      <c r="H192" s="76" t="s">
        <v>9</v>
      </c>
      <c r="I192" s="76" t="s">
        <v>104</v>
      </c>
      <c r="J192" s="76" t="s">
        <v>115</v>
      </c>
      <c r="K192" s="76" t="s">
        <v>9</v>
      </c>
      <c r="L192" s="76" t="s">
        <v>9</v>
      </c>
      <c r="Q192" s="76"/>
      <c r="R192" s="76"/>
      <c r="S192" s="76"/>
      <c r="T192" s="76"/>
      <c r="U192" s="76"/>
      <c r="V192" s="76"/>
      <c r="X192" s="76"/>
      <c r="Y192" s="76"/>
      <c r="Z192" s="76"/>
      <c r="AA192" s="76"/>
      <c r="AB192" s="76"/>
      <c r="AD192" s="76"/>
      <c r="AE192" s="76"/>
      <c r="AF192" s="76"/>
      <c r="AG192" s="76"/>
      <c r="AH192" s="76"/>
      <c r="AJ192" s="76">
        <f t="shared" si="329"/>
        <v>84</v>
      </c>
      <c r="AK192" s="76">
        <f t="shared" si="330"/>
        <v>61</v>
      </c>
    </row>
    <row r="193" spans="1:37" x14ac:dyDescent="0.25">
      <c r="A193" s="76">
        <f t="shared" ref="A193" si="663">D193</f>
        <v>84</v>
      </c>
      <c r="B193" s="76">
        <f t="shared" ref="B193" si="664">E193</f>
        <v>91</v>
      </c>
      <c r="C193" s="76" t="str">
        <f>INDEX(BEAMPROP,MATCH(D193,BLIST,0),2)</f>
        <v>H150X75X5X7</v>
      </c>
      <c r="D193" s="76">
        <v>84</v>
      </c>
      <c r="E193" s="76">
        <v>91</v>
      </c>
      <c r="F193" s="76" t="s">
        <v>8</v>
      </c>
      <c r="G193" s="76">
        <v>1.325</v>
      </c>
      <c r="H193" s="76">
        <v>0.25700000000000001</v>
      </c>
      <c r="I193" s="76">
        <v>0.13500000000000001</v>
      </c>
      <c r="J193" s="76">
        <v>0</v>
      </c>
      <c r="K193" s="76">
        <v>0.20200000000000001</v>
      </c>
      <c r="L193" s="76">
        <v>0</v>
      </c>
      <c r="Q193" s="76" t="str">
        <f t="shared" ca="1" si="342"/>
        <v>H150x75x5x7</v>
      </c>
      <c r="R193" s="43">
        <f t="shared" ca="1" si="342"/>
        <v>419.47500000000008</v>
      </c>
      <c r="S193" s="43">
        <f t="shared" ca="1" si="342"/>
        <v>97.124277456647391</v>
      </c>
      <c r="T193" s="43">
        <f t="shared" ca="1" si="342"/>
        <v>142.63005780346819</v>
      </c>
      <c r="U193" s="43">
        <f t="shared" ca="1" si="342"/>
        <v>4.6265625000000004</v>
      </c>
      <c r="V193" s="43">
        <f t="shared" ca="1" si="342"/>
        <v>23.075825000000002</v>
      </c>
      <c r="X193" s="44" t="str">
        <f t="shared" ref="X193" ca="1" si="665">IF(ABS(G193)&gt;$X$4*$R193,ABS(G193),"-")</f>
        <v>-</v>
      </c>
      <c r="Y193" s="44" t="str">
        <f t="shared" ref="Y193" ca="1" si="666">IF(ABS(H193)&gt;$Y$4*S193,ABS(H193),"-")</f>
        <v>-</v>
      </c>
      <c r="Z193" s="44" t="str">
        <f t="shared" ref="Z193" ca="1" si="667">IF(ABS(I193)&gt;$Z$4*T193,ABS(I193),"-")</f>
        <v>-</v>
      </c>
      <c r="AA193" s="44" t="str">
        <f t="shared" ref="AA193" ca="1" si="668">IF(ABS(K193)&gt;$AA$4*U193,ABS(K193),"-")</f>
        <v>-</v>
      </c>
      <c r="AB193" s="44" t="str">
        <f t="shared" ref="AB193" ca="1" si="669">IF(ABS(L193)&gt;$AB$4*V193,ABS(L193),"-")</f>
        <v>-</v>
      </c>
      <c r="AD193" s="76" t="str">
        <f t="shared" ref="AD193" ca="1" si="670">IF(COUNT($X193:$AB193)&gt;0,IF(G193&gt;0,CEILING(G193,5),FLOOR(G193,5)),"")</f>
        <v/>
      </c>
      <c r="AE193" s="76" t="str">
        <f t="shared" ref="AE193" ca="1" si="671">IF(COUNT($X193:$AB193)&gt;0,IF(H193&gt;0,CEILING(H193,5),FLOOR(H193,5)),"")</f>
        <v/>
      </c>
      <c r="AF193" s="76" t="str">
        <f t="shared" ref="AF193" ca="1" si="672">IF(COUNT($X193:$AB193)&gt;0,IF(I193&gt;0,CEILING(I193,5),FLOOR(I193,5)),"")</f>
        <v/>
      </c>
      <c r="AG193" s="76" t="str">
        <f t="shared" ref="AG193" ca="1" si="673">IF(COUNT($X193:$AB193)&gt;0,IF(K193&gt;0,CEILING(K193,5),FLOOR(K193,5)),"")</f>
        <v/>
      </c>
      <c r="AH193" s="76" t="str">
        <f t="shared" ref="AH193" ca="1" si="674">IF(COUNT($X193:$AB193)&gt;0,IF(L193&gt;0,CEILING(L193,5),FLOOR(L193,5)),"")</f>
        <v/>
      </c>
      <c r="AJ193" s="76">
        <f t="shared" si="329"/>
        <v>84</v>
      </c>
      <c r="AK193" s="76">
        <f t="shared" si="330"/>
        <v>91</v>
      </c>
    </row>
    <row r="194" spans="1:37" x14ac:dyDescent="0.25">
      <c r="A194" s="76">
        <f t="shared" ref="A194" si="675">D193</f>
        <v>84</v>
      </c>
      <c r="B194" s="76">
        <f t="shared" ref="B194" si="676">E193</f>
        <v>91</v>
      </c>
      <c r="C194" s="76"/>
      <c r="D194" s="76"/>
      <c r="E194" s="76"/>
      <c r="F194" s="76"/>
      <c r="G194" s="76" t="s">
        <v>111</v>
      </c>
      <c r="H194" s="76" t="s">
        <v>559</v>
      </c>
      <c r="I194" s="76" t="s">
        <v>118</v>
      </c>
      <c r="J194" s="76" t="s">
        <v>116</v>
      </c>
      <c r="K194" s="76" t="s">
        <v>118</v>
      </c>
      <c r="L194" s="76" t="s">
        <v>9</v>
      </c>
      <c r="Q194" s="76"/>
      <c r="R194" s="76"/>
      <c r="S194" s="76"/>
      <c r="T194" s="76"/>
      <c r="U194" s="76"/>
      <c r="V194" s="76"/>
      <c r="X194" s="76"/>
      <c r="Y194" s="76"/>
      <c r="Z194" s="76"/>
      <c r="AA194" s="76"/>
      <c r="AB194" s="76"/>
      <c r="AD194" s="76"/>
      <c r="AE194" s="76"/>
      <c r="AF194" s="76"/>
      <c r="AG194" s="76"/>
      <c r="AH194" s="76"/>
      <c r="AJ194" s="76">
        <f t="shared" si="329"/>
        <v>84</v>
      </c>
      <c r="AK194" s="76">
        <f t="shared" si="330"/>
        <v>91</v>
      </c>
    </row>
    <row r="195" spans="1:37" x14ac:dyDescent="0.25">
      <c r="A195" s="76">
        <f t="shared" ref="A195" si="677">D193</f>
        <v>84</v>
      </c>
      <c r="B195" s="76">
        <f t="shared" ref="B195" si="678">E193</f>
        <v>91</v>
      </c>
      <c r="C195" s="76"/>
      <c r="D195" s="76"/>
      <c r="E195" s="76"/>
      <c r="F195" s="76" t="s">
        <v>10</v>
      </c>
      <c r="G195" s="76">
        <v>-1.7809999999999999</v>
      </c>
      <c r="H195" s="76">
        <v>0</v>
      </c>
      <c r="I195" s="76">
        <v>-0.14000000000000001</v>
      </c>
      <c r="J195" s="76">
        <v>0</v>
      </c>
      <c r="K195" s="76">
        <v>-0.20899999999999999</v>
      </c>
      <c r="L195" s="76">
        <v>-7</v>
      </c>
      <c r="Q195" s="76" t="str">
        <f t="shared" ca="1" si="342"/>
        <v>H150x75x5x7</v>
      </c>
      <c r="R195" s="43">
        <f t="shared" ca="1" si="342"/>
        <v>419.47500000000008</v>
      </c>
      <c r="S195" s="43">
        <f t="shared" ca="1" si="342"/>
        <v>97.124277456647391</v>
      </c>
      <c r="T195" s="43">
        <f t="shared" ca="1" si="342"/>
        <v>142.63005780346819</v>
      </c>
      <c r="U195" s="43">
        <f t="shared" ca="1" si="342"/>
        <v>4.6265625000000004</v>
      </c>
      <c r="V195" s="43">
        <f t="shared" ca="1" si="342"/>
        <v>23.075825000000002</v>
      </c>
      <c r="X195" s="44" t="str">
        <f t="shared" ref="X195" ca="1" si="679">IF(ABS(G195)&gt;$X$4*$R195,ABS(G195),"-")</f>
        <v>-</v>
      </c>
      <c r="Y195" s="44" t="str">
        <f t="shared" ref="Y195" ca="1" si="680">IF(ABS(H195)&gt;$Y$4*S195,ABS(H195),"-")</f>
        <v>-</v>
      </c>
      <c r="Z195" s="44" t="str">
        <f t="shared" ref="Z195" ca="1" si="681">IF(ABS(I195)&gt;$Z$4*T195,ABS(I195),"-")</f>
        <v>-</v>
      </c>
      <c r="AA195" s="44" t="str">
        <f t="shared" ref="AA195" ca="1" si="682">IF(ABS(K195)&gt;$AA$4*U195,ABS(K195),"-")</f>
        <v>-</v>
      </c>
      <c r="AB195" s="44" t="str">
        <f t="shared" ref="AB195" ca="1" si="683">IF(ABS(L195)&gt;$AB$4*V195,ABS(L195),"-")</f>
        <v>-</v>
      </c>
      <c r="AD195" s="76" t="str">
        <f t="shared" ref="AD195" ca="1" si="684">IF(COUNT($X195:$AB195)&gt;0,IF(G195&gt;0,CEILING(G195,5),FLOOR(G195,5)),"")</f>
        <v/>
      </c>
      <c r="AE195" s="76" t="str">
        <f t="shared" ref="AE195" ca="1" si="685">IF(COUNT($X195:$AB195)&gt;0,IF(H195&gt;0,CEILING(H195,5),FLOOR(H195,5)),"")</f>
        <v/>
      </c>
      <c r="AF195" s="76" t="str">
        <f t="shared" ref="AF195" ca="1" si="686">IF(COUNT($X195:$AB195)&gt;0,IF(I195&gt;0,CEILING(I195,5),FLOOR(I195,5)),"")</f>
        <v/>
      </c>
      <c r="AG195" s="76" t="str">
        <f t="shared" ref="AG195" ca="1" si="687">IF(COUNT($X195:$AB195)&gt;0,IF(K195&gt;0,CEILING(K195,5),FLOOR(K195,5)),"")</f>
        <v/>
      </c>
      <c r="AH195" s="76" t="str">
        <f t="shared" ref="AH195" ca="1" si="688">IF(COUNT($X195:$AB195)&gt;0,IF(L195&gt;0,CEILING(L195,5),FLOOR(L195,5)),"")</f>
        <v/>
      </c>
      <c r="AJ195" s="76">
        <f t="shared" si="329"/>
        <v>84</v>
      </c>
      <c r="AK195" s="76">
        <f t="shared" si="330"/>
        <v>91</v>
      </c>
    </row>
    <row r="196" spans="1:37" x14ac:dyDescent="0.25">
      <c r="A196" s="76">
        <f t="shared" ref="A196" si="689">D193</f>
        <v>84</v>
      </c>
      <c r="B196" s="76">
        <f t="shared" ref="B196" si="690">E193</f>
        <v>91</v>
      </c>
      <c r="C196" s="76"/>
      <c r="D196" s="76"/>
      <c r="E196" s="76"/>
      <c r="F196" s="76"/>
      <c r="G196" s="76" t="s">
        <v>106</v>
      </c>
      <c r="H196" s="76" t="s">
        <v>9</v>
      </c>
      <c r="I196" s="76" t="s">
        <v>104</v>
      </c>
      <c r="J196" s="76" t="s">
        <v>115</v>
      </c>
      <c r="K196" s="76" t="s">
        <v>104</v>
      </c>
      <c r="L196" s="76" t="s">
        <v>127</v>
      </c>
      <c r="Q196" s="76"/>
      <c r="R196" s="76"/>
      <c r="S196" s="76"/>
      <c r="T196" s="76"/>
      <c r="U196" s="76"/>
      <c r="V196" s="76"/>
      <c r="X196" s="76"/>
      <c r="Y196" s="76"/>
      <c r="Z196" s="76"/>
      <c r="AA196" s="76"/>
      <c r="AB196" s="76"/>
      <c r="AD196" s="76"/>
      <c r="AE196" s="76"/>
      <c r="AF196" s="76"/>
      <c r="AG196" s="76"/>
      <c r="AH196" s="76"/>
      <c r="AJ196" s="76">
        <f t="shared" si="329"/>
        <v>84</v>
      </c>
      <c r="AK196" s="76">
        <f t="shared" si="330"/>
        <v>91</v>
      </c>
    </row>
    <row r="197" spans="1:37" x14ac:dyDescent="0.25">
      <c r="A197" s="76">
        <f t="shared" ref="A197" si="691">D197</f>
        <v>85</v>
      </c>
      <c r="B197" s="76">
        <f t="shared" ref="B197" si="692">E197</f>
        <v>63</v>
      </c>
      <c r="C197" s="76" t="str">
        <f>INDEX(BEAMPROP,MATCH(D197,BLIST,0),2)</f>
        <v>H150X75X5X7</v>
      </c>
      <c r="D197" s="76">
        <v>85</v>
      </c>
      <c r="E197" s="76">
        <v>63</v>
      </c>
      <c r="F197" s="76" t="s">
        <v>8</v>
      </c>
      <c r="G197" s="76">
        <v>1.01</v>
      </c>
      <c r="H197" s="76">
        <v>3.198</v>
      </c>
      <c r="I197" s="76">
        <v>0.89700000000000002</v>
      </c>
      <c r="J197" s="76">
        <v>2E-3</v>
      </c>
      <c r="K197" s="76">
        <v>0</v>
      </c>
      <c r="L197" s="76">
        <v>0</v>
      </c>
      <c r="Q197" s="76" t="str">
        <f t="shared" ca="1" si="342"/>
        <v>H150x75x5x7</v>
      </c>
      <c r="R197" s="43">
        <f t="shared" ca="1" si="342"/>
        <v>419.47500000000008</v>
      </c>
      <c r="S197" s="43">
        <f t="shared" ca="1" si="342"/>
        <v>97.124277456647391</v>
      </c>
      <c r="T197" s="43">
        <f t="shared" ca="1" si="342"/>
        <v>142.63005780346819</v>
      </c>
      <c r="U197" s="43">
        <f t="shared" ca="1" si="342"/>
        <v>4.6265625000000004</v>
      </c>
      <c r="V197" s="43">
        <f t="shared" ca="1" si="342"/>
        <v>23.075825000000002</v>
      </c>
      <c r="X197" s="44" t="str">
        <f t="shared" ref="X197" ca="1" si="693">IF(ABS(G197)&gt;$X$4*$R197,ABS(G197),"-")</f>
        <v>-</v>
      </c>
      <c r="Y197" s="44" t="str">
        <f t="shared" ref="Y197" ca="1" si="694">IF(ABS(H197)&gt;$Y$4*S197,ABS(H197),"-")</f>
        <v>-</v>
      </c>
      <c r="Z197" s="44" t="str">
        <f t="shared" ref="Z197" ca="1" si="695">IF(ABS(I197)&gt;$Z$4*T197,ABS(I197),"-")</f>
        <v>-</v>
      </c>
      <c r="AA197" s="44" t="str">
        <f t="shared" ref="AA197" ca="1" si="696">IF(ABS(K197)&gt;$AA$4*U197,ABS(K197),"-")</f>
        <v>-</v>
      </c>
      <c r="AB197" s="44" t="str">
        <f t="shared" ref="AB197" ca="1" si="697">IF(ABS(L197)&gt;$AB$4*V197,ABS(L197),"-")</f>
        <v>-</v>
      </c>
      <c r="AD197" s="76" t="str">
        <f t="shared" ref="AD197" ca="1" si="698">IF(COUNT($X197:$AB197)&gt;0,IF(G197&gt;0,CEILING(G197,5),FLOOR(G197,5)),"")</f>
        <v/>
      </c>
      <c r="AE197" s="76" t="str">
        <f t="shared" ref="AE197" ca="1" si="699">IF(COUNT($X197:$AB197)&gt;0,IF(H197&gt;0,CEILING(H197,5),FLOOR(H197,5)),"")</f>
        <v/>
      </c>
      <c r="AF197" s="76" t="str">
        <f t="shared" ref="AF197" ca="1" si="700">IF(COUNT($X197:$AB197)&gt;0,IF(I197&gt;0,CEILING(I197,5),FLOOR(I197,5)),"")</f>
        <v/>
      </c>
      <c r="AG197" s="76" t="str">
        <f t="shared" ref="AG197" ca="1" si="701">IF(COUNT($X197:$AB197)&gt;0,IF(K197&gt;0,CEILING(K197,5),FLOOR(K197,5)),"")</f>
        <v/>
      </c>
      <c r="AH197" s="76" t="str">
        <f t="shared" ref="AH197" ca="1" si="702">IF(COUNT($X197:$AB197)&gt;0,IF(L197&gt;0,CEILING(L197,5),FLOOR(L197,5)),"")</f>
        <v/>
      </c>
      <c r="AJ197" s="76">
        <f t="shared" si="329"/>
        <v>85</v>
      </c>
      <c r="AK197" s="76">
        <f t="shared" si="330"/>
        <v>63</v>
      </c>
    </row>
    <row r="198" spans="1:37" x14ac:dyDescent="0.25">
      <c r="A198" s="76">
        <f t="shared" ref="A198" si="703">D197</f>
        <v>85</v>
      </c>
      <c r="B198" s="76">
        <f t="shared" ref="B198" si="704">E197</f>
        <v>63</v>
      </c>
      <c r="C198" s="76"/>
      <c r="D198" s="76"/>
      <c r="E198" s="76"/>
      <c r="F198" s="76"/>
      <c r="G198" s="76" t="s">
        <v>118</v>
      </c>
      <c r="H198" s="76" t="s">
        <v>127</v>
      </c>
      <c r="I198" s="76" t="s">
        <v>118</v>
      </c>
      <c r="J198" s="76" t="s">
        <v>130</v>
      </c>
      <c r="K198" s="76" t="s">
        <v>9</v>
      </c>
      <c r="L198" s="76" t="s">
        <v>9</v>
      </c>
      <c r="Q198" s="76"/>
      <c r="R198" s="76"/>
      <c r="S198" s="76"/>
      <c r="T198" s="76"/>
      <c r="U198" s="76"/>
      <c r="V198" s="76"/>
      <c r="X198" s="76"/>
      <c r="Y198" s="76"/>
      <c r="Z198" s="76"/>
      <c r="AA198" s="76"/>
      <c r="AB198" s="76"/>
      <c r="AD198" s="76"/>
      <c r="AE198" s="76"/>
      <c r="AF198" s="76"/>
      <c r="AG198" s="76"/>
      <c r="AH198" s="76"/>
      <c r="AJ198" s="76">
        <f t="shared" ref="AJ198:AJ261" si="705">A198</f>
        <v>85</v>
      </c>
      <c r="AK198" s="76">
        <f t="shared" ref="AK198:AK261" si="706">B198</f>
        <v>63</v>
      </c>
    </row>
    <row r="199" spans="1:37" x14ac:dyDescent="0.25">
      <c r="A199" s="76">
        <f t="shared" ref="A199" si="707">D197</f>
        <v>85</v>
      </c>
      <c r="B199" s="76">
        <f t="shared" ref="B199" si="708">E197</f>
        <v>63</v>
      </c>
      <c r="C199" s="76"/>
      <c r="D199" s="76"/>
      <c r="E199" s="76"/>
      <c r="F199" s="76" t="s">
        <v>10</v>
      </c>
      <c r="G199" s="76">
        <v>-0.95299999999999996</v>
      </c>
      <c r="H199" s="76">
        <v>0</v>
      </c>
      <c r="I199" s="76">
        <v>-0.85099999999999998</v>
      </c>
      <c r="J199" s="76">
        <v>0</v>
      </c>
      <c r="K199" s="76">
        <v>0</v>
      </c>
      <c r="L199" s="76">
        <v>0</v>
      </c>
      <c r="Q199" s="76" t="str">
        <f t="shared" ca="1" si="342"/>
        <v>H150x75x5x7</v>
      </c>
      <c r="R199" s="43">
        <f t="shared" ca="1" si="342"/>
        <v>419.47500000000008</v>
      </c>
      <c r="S199" s="43">
        <f t="shared" ca="1" si="342"/>
        <v>97.124277456647391</v>
      </c>
      <c r="T199" s="43">
        <f t="shared" ca="1" si="342"/>
        <v>142.63005780346819</v>
      </c>
      <c r="U199" s="43">
        <f t="shared" ca="1" si="342"/>
        <v>4.6265625000000004</v>
      </c>
      <c r="V199" s="43">
        <f t="shared" ca="1" si="342"/>
        <v>23.075825000000002</v>
      </c>
      <c r="X199" s="44" t="str">
        <f t="shared" ref="X199" ca="1" si="709">IF(ABS(G199)&gt;$X$4*$R199,ABS(G199),"-")</f>
        <v>-</v>
      </c>
      <c r="Y199" s="44" t="str">
        <f t="shared" ref="Y199" ca="1" si="710">IF(ABS(H199)&gt;$Y$4*S199,ABS(H199),"-")</f>
        <v>-</v>
      </c>
      <c r="Z199" s="44" t="str">
        <f t="shared" ref="Z199" ca="1" si="711">IF(ABS(I199)&gt;$Z$4*T199,ABS(I199),"-")</f>
        <v>-</v>
      </c>
      <c r="AA199" s="44" t="str">
        <f t="shared" ref="AA199" ca="1" si="712">IF(ABS(K199)&gt;$AA$4*U199,ABS(K199),"-")</f>
        <v>-</v>
      </c>
      <c r="AB199" s="44" t="str">
        <f t="shared" ref="AB199" ca="1" si="713">IF(ABS(L199)&gt;$AB$4*V199,ABS(L199),"-")</f>
        <v>-</v>
      </c>
      <c r="AD199" s="76" t="str">
        <f t="shared" ref="AD199" ca="1" si="714">IF(COUNT($X199:$AB199)&gt;0,IF(G199&gt;0,CEILING(G199,5),FLOOR(G199,5)),"")</f>
        <v/>
      </c>
      <c r="AE199" s="76" t="str">
        <f t="shared" ref="AE199" ca="1" si="715">IF(COUNT($X199:$AB199)&gt;0,IF(H199&gt;0,CEILING(H199,5),FLOOR(H199,5)),"")</f>
        <v/>
      </c>
      <c r="AF199" s="76" t="str">
        <f t="shared" ref="AF199" ca="1" si="716">IF(COUNT($X199:$AB199)&gt;0,IF(I199&gt;0,CEILING(I199,5),FLOOR(I199,5)),"")</f>
        <v/>
      </c>
      <c r="AG199" s="76" t="str">
        <f t="shared" ref="AG199" ca="1" si="717">IF(COUNT($X199:$AB199)&gt;0,IF(K199&gt;0,CEILING(K199,5),FLOOR(K199,5)),"")</f>
        <v/>
      </c>
      <c r="AH199" s="76" t="str">
        <f t="shared" ref="AH199" ca="1" si="718">IF(COUNT($X199:$AB199)&gt;0,IF(L199&gt;0,CEILING(L199,5),FLOOR(L199,5)),"")</f>
        <v/>
      </c>
      <c r="AJ199" s="76">
        <f t="shared" si="705"/>
        <v>85</v>
      </c>
      <c r="AK199" s="76">
        <f t="shared" si="706"/>
        <v>63</v>
      </c>
    </row>
    <row r="200" spans="1:37" x14ac:dyDescent="0.25">
      <c r="A200" s="76">
        <f t="shared" ref="A200" si="719">D197</f>
        <v>85</v>
      </c>
      <c r="B200" s="76">
        <f t="shared" ref="B200" si="720">E197</f>
        <v>63</v>
      </c>
      <c r="C200" s="76"/>
      <c r="D200" s="76"/>
      <c r="E200" s="76"/>
      <c r="F200" s="76"/>
      <c r="G200" s="76" t="s">
        <v>104</v>
      </c>
      <c r="H200" s="76" t="s">
        <v>9</v>
      </c>
      <c r="I200" s="76" t="s">
        <v>104</v>
      </c>
      <c r="J200" s="76" t="s">
        <v>9</v>
      </c>
      <c r="K200" s="76" t="s">
        <v>9</v>
      </c>
      <c r="L200" s="76" t="s">
        <v>9</v>
      </c>
      <c r="Q200" s="76"/>
      <c r="R200" s="76"/>
      <c r="S200" s="76"/>
      <c r="T200" s="76"/>
      <c r="U200" s="76"/>
      <c r="V200" s="76"/>
      <c r="X200" s="76"/>
      <c r="Y200" s="76"/>
      <c r="Z200" s="76"/>
      <c r="AA200" s="76"/>
      <c r="AB200" s="76"/>
      <c r="AD200" s="76"/>
      <c r="AE200" s="76"/>
      <c r="AF200" s="76"/>
      <c r="AG200" s="76"/>
      <c r="AH200" s="76"/>
      <c r="AJ200" s="76">
        <f t="shared" si="705"/>
        <v>85</v>
      </c>
      <c r="AK200" s="76">
        <f t="shared" si="706"/>
        <v>63</v>
      </c>
    </row>
    <row r="201" spans="1:37" x14ac:dyDescent="0.25">
      <c r="A201" s="76">
        <f t="shared" ref="A201" si="721">D201</f>
        <v>85</v>
      </c>
      <c r="B201" s="76">
        <f t="shared" ref="B201" si="722">E201</f>
        <v>132</v>
      </c>
      <c r="C201" s="76" t="str">
        <f>INDEX(BEAMPROP,MATCH(D201,BLIST,0),2)</f>
        <v>H150X75X5X7</v>
      </c>
      <c r="D201" s="76">
        <v>85</v>
      </c>
      <c r="E201" s="76">
        <v>132</v>
      </c>
      <c r="F201" s="76" t="s">
        <v>8</v>
      </c>
      <c r="G201" s="76">
        <v>1.004</v>
      </c>
      <c r="H201" s="76">
        <v>1.6180000000000001</v>
      </c>
      <c r="I201" s="76">
        <v>0.89700000000000002</v>
      </c>
      <c r="J201" s="76">
        <v>2E-3</v>
      </c>
      <c r="K201" s="76">
        <v>0.67300000000000004</v>
      </c>
      <c r="L201" s="76">
        <v>0</v>
      </c>
      <c r="Q201" s="76" t="str">
        <f t="shared" ref="Q201:V263" ca="1" si="723">IF($F201=" -ve",INDEX(CAPACITY,MATCH(OFFSET($C201,-2,0),CAPACITYLIST,0),Q$3),INDEX(CAPACITY,MATCH($C201,CAPACITYLIST,0),Q$3))</f>
        <v>H150x75x5x7</v>
      </c>
      <c r="R201" s="43">
        <f t="shared" ca="1" si="723"/>
        <v>419.47500000000008</v>
      </c>
      <c r="S201" s="43">
        <f t="shared" ca="1" si="723"/>
        <v>97.124277456647391</v>
      </c>
      <c r="T201" s="43">
        <f t="shared" ca="1" si="723"/>
        <v>142.63005780346819</v>
      </c>
      <c r="U201" s="43">
        <f t="shared" ca="1" si="723"/>
        <v>4.6265625000000004</v>
      </c>
      <c r="V201" s="43">
        <f t="shared" ca="1" si="723"/>
        <v>23.075825000000002</v>
      </c>
      <c r="X201" s="44" t="str">
        <f t="shared" ref="X201" ca="1" si="724">IF(ABS(G201)&gt;$X$4*$R201,ABS(G201),"-")</f>
        <v>-</v>
      </c>
      <c r="Y201" s="44" t="str">
        <f t="shared" ref="Y201" ca="1" si="725">IF(ABS(H201)&gt;$Y$4*S201,ABS(H201),"-")</f>
        <v>-</v>
      </c>
      <c r="Z201" s="44" t="str">
        <f t="shared" ref="Z201" ca="1" si="726">IF(ABS(I201)&gt;$Z$4*T201,ABS(I201),"-")</f>
        <v>-</v>
      </c>
      <c r="AA201" s="44">
        <f t="shared" ref="AA201" ca="1" si="727">IF(ABS(K201)&gt;$AA$4*U201,ABS(K201),"-")</f>
        <v>0.67300000000000004</v>
      </c>
      <c r="AB201" s="44" t="str">
        <f t="shared" ref="AB201" ca="1" si="728">IF(ABS(L201)&gt;$AB$4*V201,ABS(L201),"-")</f>
        <v>-</v>
      </c>
      <c r="AD201" s="76">
        <f t="shared" ref="AD201" ca="1" si="729">IF(COUNT($X201:$AB201)&gt;0,IF(G201&gt;0,CEILING(G201,5),FLOOR(G201,5)),"")</f>
        <v>5</v>
      </c>
      <c r="AE201" s="76">
        <f t="shared" ref="AE201" ca="1" si="730">IF(COUNT($X201:$AB201)&gt;0,IF(H201&gt;0,CEILING(H201,5),FLOOR(H201,5)),"")</f>
        <v>5</v>
      </c>
      <c r="AF201" s="76">
        <f t="shared" ref="AF201" ca="1" si="731">IF(COUNT($X201:$AB201)&gt;0,IF(I201&gt;0,CEILING(I201,5),FLOOR(I201,5)),"")</f>
        <v>5</v>
      </c>
      <c r="AG201" s="76">
        <f t="shared" ref="AG201" ca="1" si="732">IF(COUNT($X201:$AB201)&gt;0,IF(K201&gt;0,CEILING(K201,5),FLOOR(K201,5)),"")</f>
        <v>5</v>
      </c>
      <c r="AH201" s="76">
        <f t="shared" ref="AH201" ca="1" si="733">IF(COUNT($X201:$AB201)&gt;0,IF(L201&gt;0,CEILING(L201,5),FLOOR(L201,5)),"")</f>
        <v>0</v>
      </c>
      <c r="AI201" s="1" t="s">
        <v>568</v>
      </c>
      <c r="AJ201" s="76">
        <f t="shared" si="705"/>
        <v>85</v>
      </c>
      <c r="AK201" s="76">
        <f t="shared" si="706"/>
        <v>132</v>
      </c>
    </row>
    <row r="202" spans="1:37" x14ac:dyDescent="0.25">
      <c r="A202" s="76">
        <f t="shared" ref="A202" si="734">D201</f>
        <v>85</v>
      </c>
      <c r="B202" s="76">
        <f t="shared" ref="B202" si="735">E201</f>
        <v>132</v>
      </c>
      <c r="C202" s="76"/>
      <c r="D202" s="76"/>
      <c r="E202" s="76"/>
      <c r="F202" s="76"/>
      <c r="G202" s="76" t="s">
        <v>118</v>
      </c>
      <c r="H202" s="76" t="s">
        <v>127</v>
      </c>
      <c r="I202" s="76" t="s">
        <v>118</v>
      </c>
      <c r="J202" s="76" t="s">
        <v>130</v>
      </c>
      <c r="K202" s="76" t="s">
        <v>118</v>
      </c>
      <c r="L202" s="76" t="s">
        <v>9</v>
      </c>
      <c r="Q202" s="76"/>
      <c r="R202" s="76"/>
      <c r="S202" s="76"/>
      <c r="T202" s="76"/>
      <c r="U202" s="76"/>
      <c r="V202" s="76"/>
      <c r="X202" s="76"/>
      <c r="Y202" s="76"/>
      <c r="Z202" s="76"/>
      <c r="AA202" s="76"/>
      <c r="AB202" s="76"/>
      <c r="AD202" s="76"/>
      <c r="AE202" s="76"/>
      <c r="AF202" s="76"/>
      <c r="AG202" s="76"/>
      <c r="AH202" s="76"/>
      <c r="AJ202" s="76">
        <f t="shared" si="705"/>
        <v>85</v>
      </c>
      <c r="AK202" s="76">
        <f t="shared" si="706"/>
        <v>132</v>
      </c>
    </row>
    <row r="203" spans="1:37" x14ac:dyDescent="0.25">
      <c r="A203" s="76">
        <f t="shared" ref="A203" si="736">D201</f>
        <v>85</v>
      </c>
      <c r="B203" s="76">
        <f t="shared" ref="B203" si="737">E201</f>
        <v>132</v>
      </c>
      <c r="C203" s="76"/>
      <c r="D203" s="76"/>
      <c r="E203" s="76"/>
      <c r="F203" s="76" t="s">
        <v>10</v>
      </c>
      <c r="G203" s="76">
        <v>-0.94699999999999995</v>
      </c>
      <c r="H203" s="76">
        <v>0</v>
      </c>
      <c r="I203" s="76">
        <v>-0.85099999999999998</v>
      </c>
      <c r="J203" s="76">
        <v>0</v>
      </c>
      <c r="K203" s="76">
        <v>-0.63800000000000001</v>
      </c>
      <c r="L203" s="76">
        <v>-1.806</v>
      </c>
      <c r="Q203" s="76" t="str">
        <f t="shared" ca="1" si="723"/>
        <v>H150x75x5x7</v>
      </c>
      <c r="R203" s="43">
        <f t="shared" ca="1" si="723"/>
        <v>419.47500000000008</v>
      </c>
      <c r="S203" s="43">
        <f t="shared" ca="1" si="723"/>
        <v>97.124277456647391</v>
      </c>
      <c r="T203" s="43">
        <f t="shared" ca="1" si="723"/>
        <v>142.63005780346819</v>
      </c>
      <c r="U203" s="43">
        <f t="shared" ca="1" si="723"/>
        <v>4.6265625000000004</v>
      </c>
      <c r="V203" s="43">
        <f t="shared" ca="1" si="723"/>
        <v>23.075825000000002</v>
      </c>
      <c r="X203" s="44" t="str">
        <f t="shared" ref="X203" ca="1" si="738">IF(ABS(G203)&gt;$X$4*$R203,ABS(G203),"-")</f>
        <v>-</v>
      </c>
      <c r="Y203" s="44" t="str">
        <f t="shared" ref="Y203" ca="1" si="739">IF(ABS(H203)&gt;$Y$4*S203,ABS(H203),"-")</f>
        <v>-</v>
      </c>
      <c r="Z203" s="44" t="str">
        <f t="shared" ref="Z203" ca="1" si="740">IF(ABS(I203)&gt;$Z$4*T203,ABS(I203),"-")</f>
        <v>-</v>
      </c>
      <c r="AA203" s="44">
        <f t="shared" ref="AA203" ca="1" si="741">IF(ABS(K203)&gt;$AA$4*U203,ABS(K203),"-")</f>
        <v>0.63800000000000001</v>
      </c>
      <c r="AB203" s="44" t="str">
        <f t="shared" ref="AB203" ca="1" si="742">IF(ABS(L203)&gt;$AB$4*V203,ABS(L203),"-")</f>
        <v>-</v>
      </c>
      <c r="AD203" s="76">
        <f t="shared" ref="AD203" ca="1" si="743">IF(COUNT($X203:$AB203)&gt;0,IF(G203&gt;0,CEILING(G203,5),FLOOR(G203,5)),"")</f>
        <v>-5</v>
      </c>
      <c r="AE203" s="76">
        <f t="shared" ref="AE203" ca="1" si="744">IF(COUNT($X203:$AB203)&gt;0,IF(H203&gt;0,CEILING(H203,5),FLOOR(H203,5)),"")</f>
        <v>0</v>
      </c>
      <c r="AF203" s="76">
        <f t="shared" ref="AF203" ca="1" si="745">IF(COUNT($X203:$AB203)&gt;0,IF(I203&gt;0,CEILING(I203,5),FLOOR(I203,5)),"")</f>
        <v>-5</v>
      </c>
      <c r="AG203" s="76">
        <f t="shared" ref="AG203" ca="1" si="746">IF(COUNT($X203:$AB203)&gt;0,IF(K203&gt;0,CEILING(K203,5),FLOOR(K203,5)),"")</f>
        <v>-5</v>
      </c>
      <c r="AH203" s="76">
        <f t="shared" ref="AH203" ca="1" si="747">IF(COUNT($X203:$AB203)&gt;0,IF(L203&gt;0,CEILING(L203,5),FLOOR(L203,5)),"")</f>
        <v>-5</v>
      </c>
      <c r="AI203" s="1" t="s">
        <v>568</v>
      </c>
      <c r="AJ203" s="76">
        <f t="shared" si="705"/>
        <v>85</v>
      </c>
      <c r="AK203" s="76">
        <f t="shared" si="706"/>
        <v>132</v>
      </c>
    </row>
    <row r="204" spans="1:37" x14ac:dyDescent="0.25">
      <c r="A204" s="76">
        <f t="shared" ref="A204" si="748">D201</f>
        <v>85</v>
      </c>
      <c r="B204" s="76">
        <f t="shared" ref="B204" si="749">E201</f>
        <v>132</v>
      </c>
      <c r="C204" s="76"/>
      <c r="D204" s="76"/>
      <c r="E204" s="76"/>
      <c r="F204" s="76"/>
      <c r="G204" s="76" t="s">
        <v>104</v>
      </c>
      <c r="H204" s="76" t="s">
        <v>9</v>
      </c>
      <c r="I204" s="76" t="s">
        <v>104</v>
      </c>
      <c r="J204" s="76" t="s">
        <v>9</v>
      </c>
      <c r="K204" s="76" t="s">
        <v>104</v>
      </c>
      <c r="L204" s="76" t="s">
        <v>127</v>
      </c>
      <c r="Q204" s="76"/>
      <c r="R204" s="76"/>
      <c r="S204" s="76"/>
      <c r="T204" s="76"/>
      <c r="U204" s="76"/>
      <c r="V204" s="76"/>
      <c r="X204" s="76"/>
      <c r="Y204" s="76"/>
      <c r="Z204" s="76"/>
      <c r="AA204" s="76"/>
      <c r="AB204" s="76"/>
      <c r="AD204" s="76"/>
      <c r="AE204" s="76"/>
      <c r="AF204" s="76"/>
      <c r="AG204" s="76"/>
      <c r="AH204" s="76"/>
      <c r="AJ204" s="76">
        <f t="shared" si="705"/>
        <v>85</v>
      </c>
      <c r="AK204" s="76">
        <f t="shared" si="706"/>
        <v>132</v>
      </c>
    </row>
    <row r="205" spans="1:37" x14ac:dyDescent="0.25">
      <c r="A205" s="76">
        <f t="shared" ref="A205" si="750">D205</f>
        <v>90</v>
      </c>
      <c r="B205" s="76">
        <f t="shared" ref="B205" si="751">E205</f>
        <v>65</v>
      </c>
      <c r="C205" s="76" t="str">
        <f>INDEX(BEAMPROP,MATCH(D205,BLIST,0),2)</f>
        <v>H200X100X5.5X8</v>
      </c>
      <c r="D205" s="76">
        <v>90</v>
      </c>
      <c r="E205" s="76">
        <v>65</v>
      </c>
      <c r="F205" s="76" t="s">
        <v>8</v>
      </c>
      <c r="G205" s="76">
        <v>9.3960000000000008</v>
      </c>
      <c r="H205" s="76">
        <v>22.065000000000001</v>
      </c>
      <c r="I205" s="76">
        <v>0.93300000000000005</v>
      </c>
      <c r="J205" s="76">
        <v>1E-3</v>
      </c>
      <c r="K205" s="76">
        <v>0</v>
      </c>
      <c r="L205" s="76">
        <v>0</v>
      </c>
      <c r="Q205" s="76" t="str">
        <f t="shared" ca="1" si="723"/>
        <v>H200x100x5.5x8</v>
      </c>
      <c r="R205" s="43">
        <f t="shared" ca="1" si="723"/>
        <v>626.745</v>
      </c>
      <c r="S205" s="43">
        <f t="shared" ca="1" si="723"/>
        <v>143.44508670520233</v>
      </c>
      <c r="T205" s="43">
        <f t="shared" ca="1" si="723"/>
        <v>217.34104046242774</v>
      </c>
      <c r="U205" s="43">
        <f t="shared" ca="1" si="723"/>
        <v>9.4</v>
      </c>
      <c r="V205" s="43">
        <f t="shared" ca="1" si="723"/>
        <v>47.035719999999998</v>
      </c>
      <c r="X205" s="44" t="str">
        <f t="shared" ref="X205" ca="1" si="752">IF(ABS(G205)&gt;$X$4*$R205,ABS(G205),"-")</f>
        <v>-</v>
      </c>
      <c r="Y205" s="44" t="str">
        <f t="shared" ref="Y205" ca="1" si="753">IF(ABS(H205)&gt;$Y$4*S205,ABS(H205),"-")</f>
        <v>-</v>
      </c>
      <c r="Z205" s="44" t="str">
        <f t="shared" ref="Z205" ca="1" si="754">IF(ABS(I205)&gt;$Z$4*T205,ABS(I205),"-")</f>
        <v>-</v>
      </c>
      <c r="AA205" s="44" t="str">
        <f t="shared" ref="AA205" ca="1" si="755">IF(ABS(K205)&gt;$AA$4*U205,ABS(K205),"-")</f>
        <v>-</v>
      </c>
      <c r="AB205" s="44" t="str">
        <f t="shared" ref="AB205" ca="1" si="756">IF(ABS(L205)&gt;$AB$4*V205,ABS(L205),"-")</f>
        <v>-</v>
      </c>
      <c r="AD205" s="76" t="str">
        <f t="shared" ref="AD205" ca="1" si="757">IF(COUNT($X205:$AB205)&gt;0,IF(G205&gt;0,CEILING(G205,5),FLOOR(G205,5)),"")</f>
        <v/>
      </c>
      <c r="AE205" s="76" t="str">
        <f t="shared" ref="AE205" ca="1" si="758">IF(COUNT($X205:$AB205)&gt;0,IF(H205&gt;0,CEILING(H205,5),FLOOR(H205,5)),"")</f>
        <v/>
      </c>
      <c r="AF205" s="76" t="str">
        <f t="shared" ref="AF205" ca="1" si="759">IF(COUNT($X205:$AB205)&gt;0,IF(I205&gt;0,CEILING(I205,5),FLOOR(I205,5)),"")</f>
        <v/>
      </c>
      <c r="AG205" s="76" t="str">
        <f t="shared" ref="AG205" ca="1" si="760">IF(COUNT($X205:$AB205)&gt;0,IF(K205&gt;0,CEILING(K205,5),FLOOR(K205,5)),"")</f>
        <v/>
      </c>
      <c r="AH205" s="76" t="str">
        <f t="shared" ref="AH205" ca="1" si="761">IF(COUNT($X205:$AB205)&gt;0,IF(L205&gt;0,CEILING(L205,5),FLOOR(L205,5)),"")</f>
        <v/>
      </c>
      <c r="AJ205" s="76">
        <f t="shared" si="705"/>
        <v>90</v>
      </c>
      <c r="AK205" s="76">
        <f t="shared" si="706"/>
        <v>65</v>
      </c>
    </row>
    <row r="206" spans="1:37" x14ac:dyDescent="0.25">
      <c r="A206" s="76">
        <f t="shared" ref="A206" si="762">D205</f>
        <v>90</v>
      </c>
      <c r="B206" s="76">
        <f t="shared" ref="B206" si="763">E205</f>
        <v>65</v>
      </c>
      <c r="C206" s="76"/>
      <c r="D206" s="76"/>
      <c r="E206" s="76"/>
      <c r="F206" s="76"/>
      <c r="G206" s="76" t="s">
        <v>118</v>
      </c>
      <c r="H206" s="76" t="s">
        <v>130</v>
      </c>
      <c r="I206" s="76" t="s">
        <v>535</v>
      </c>
      <c r="J206" s="76" t="s">
        <v>103</v>
      </c>
      <c r="K206" s="76" t="s">
        <v>9</v>
      </c>
      <c r="L206" s="76" t="s">
        <v>9</v>
      </c>
      <c r="Q206" s="76"/>
      <c r="R206" s="76"/>
      <c r="S206" s="76"/>
      <c r="T206" s="76"/>
      <c r="U206" s="76"/>
      <c r="V206" s="76"/>
      <c r="X206" s="76"/>
      <c r="Y206" s="76"/>
      <c r="Z206" s="76"/>
      <c r="AA206" s="76"/>
      <c r="AB206" s="76"/>
      <c r="AD206" s="76"/>
      <c r="AE206" s="76"/>
      <c r="AF206" s="76"/>
      <c r="AG206" s="76"/>
      <c r="AH206" s="76"/>
      <c r="AJ206" s="76">
        <f t="shared" si="705"/>
        <v>90</v>
      </c>
      <c r="AK206" s="76">
        <f t="shared" si="706"/>
        <v>65</v>
      </c>
    </row>
    <row r="207" spans="1:37" x14ac:dyDescent="0.25">
      <c r="A207" s="76">
        <f t="shared" ref="A207" si="764">D205</f>
        <v>90</v>
      </c>
      <c r="B207" s="76">
        <f t="shared" ref="B207" si="765">E205</f>
        <v>65</v>
      </c>
      <c r="C207" s="76"/>
      <c r="D207" s="76"/>
      <c r="E207" s="76"/>
      <c r="F207" s="76" t="s">
        <v>10</v>
      </c>
      <c r="G207" s="76">
        <v>-9.327</v>
      </c>
      <c r="H207" s="76">
        <v>0</v>
      </c>
      <c r="I207" s="76">
        <v>-1.38</v>
      </c>
      <c r="J207" s="76">
        <v>0</v>
      </c>
      <c r="K207" s="76">
        <v>0</v>
      </c>
      <c r="L207" s="76">
        <v>0</v>
      </c>
      <c r="Q207" s="76" t="str">
        <f t="shared" ca="1" si="723"/>
        <v>H200x100x5.5x8</v>
      </c>
      <c r="R207" s="43">
        <f t="shared" ca="1" si="723"/>
        <v>626.745</v>
      </c>
      <c r="S207" s="43">
        <f t="shared" ca="1" si="723"/>
        <v>143.44508670520233</v>
      </c>
      <c r="T207" s="43">
        <f t="shared" ca="1" si="723"/>
        <v>217.34104046242774</v>
      </c>
      <c r="U207" s="43">
        <f t="shared" ca="1" si="723"/>
        <v>9.4</v>
      </c>
      <c r="V207" s="43">
        <f t="shared" ca="1" si="723"/>
        <v>47.035719999999998</v>
      </c>
      <c r="X207" s="44" t="str">
        <f t="shared" ref="X207" ca="1" si="766">IF(ABS(G207)&gt;$X$4*$R207,ABS(G207),"-")</f>
        <v>-</v>
      </c>
      <c r="Y207" s="44" t="str">
        <f t="shared" ref="Y207" ca="1" si="767">IF(ABS(H207)&gt;$Y$4*S207,ABS(H207),"-")</f>
        <v>-</v>
      </c>
      <c r="Z207" s="44" t="str">
        <f t="shared" ref="Z207" ca="1" si="768">IF(ABS(I207)&gt;$Z$4*T207,ABS(I207),"-")</f>
        <v>-</v>
      </c>
      <c r="AA207" s="44" t="str">
        <f t="shared" ref="AA207" ca="1" si="769">IF(ABS(K207)&gt;$AA$4*U207,ABS(K207),"-")</f>
        <v>-</v>
      </c>
      <c r="AB207" s="44" t="str">
        <f t="shared" ref="AB207" ca="1" si="770">IF(ABS(L207)&gt;$AB$4*V207,ABS(L207),"-")</f>
        <v>-</v>
      </c>
      <c r="AD207" s="76" t="str">
        <f t="shared" ref="AD207" ca="1" si="771">IF(COUNT($X207:$AB207)&gt;0,IF(G207&gt;0,CEILING(G207,5),FLOOR(G207,5)),"")</f>
        <v/>
      </c>
      <c r="AE207" s="76" t="str">
        <f t="shared" ref="AE207" ca="1" si="772">IF(COUNT($X207:$AB207)&gt;0,IF(H207&gt;0,CEILING(H207,5),FLOOR(H207,5)),"")</f>
        <v/>
      </c>
      <c r="AF207" s="76" t="str">
        <f t="shared" ref="AF207" ca="1" si="773">IF(COUNT($X207:$AB207)&gt;0,IF(I207&gt;0,CEILING(I207,5),FLOOR(I207,5)),"")</f>
        <v/>
      </c>
      <c r="AG207" s="76" t="str">
        <f t="shared" ref="AG207" ca="1" si="774">IF(COUNT($X207:$AB207)&gt;0,IF(K207&gt;0,CEILING(K207,5),FLOOR(K207,5)),"")</f>
        <v/>
      </c>
      <c r="AH207" s="76" t="str">
        <f t="shared" ref="AH207" ca="1" si="775">IF(COUNT($X207:$AB207)&gt;0,IF(L207&gt;0,CEILING(L207,5),FLOOR(L207,5)),"")</f>
        <v/>
      </c>
      <c r="AJ207" s="76">
        <f t="shared" si="705"/>
        <v>90</v>
      </c>
      <c r="AK207" s="76">
        <f t="shared" si="706"/>
        <v>65</v>
      </c>
    </row>
    <row r="208" spans="1:37" x14ac:dyDescent="0.25">
      <c r="A208" s="76">
        <f t="shared" ref="A208" si="776">D205</f>
        <v>90</v>
      </c>
      <c r="B208" s="76">
        <f t="shared" ref="B208" si="777">E205</f>
        <v>65</v>
      </c>
      <c r="C208" s="76"/>
      <c r="D208" s="76"/>
      <c r="E208" s="76"/>
      <c r="F208" s="76"/>
      <c r="G208" s="76" t="s">
        <v>104</v>
      </c>
      <c r="H208" s="76" t="s">
        <v>9</v>
      </c>
      <c r="I208" s="76" t="s">
        <v>111</v>
      </c>
      <c r="J208" s="76" t="s">
        <v>124</v>
      </c>
      <c r="K208" s="76" t="s">
        <v>9</v>
      </c>
      <c r="L208" s="76" t="s">
        <v>9</v>
      </c>
      <c r="Q208" s="76"/>
      <c r="R208" s="76"/>
      <c r="S208" s="76"/>
      <c r="T208" s="76"/>
      <c r="U208" s="76"/>
      <c r="V208" s="76"/>
      <c r="X208" s="76"/>
      <c r="Y208" s="76"/>
      <c r="Z208" s="76"/>
      <c r="AA208" s="76"/>
      <c r="AB208" s="76"/>
      <c r="AD208" s="76"/>
      <c r="AE208" s="76"/>
      <c r="AF208" s="76"/>
      <c r="AG208" s="76"/>
      <c r="AH208" s="76"/>
      <c r="AJ208" s="76">
        <f t="shared" si="705"/>
        <v>90</v>
      </c>
      <c r="AK208" s="76">
        <f t="shared" si="706"/>
        <v>65</v>
      </c>
    </row>
    <row r="209" spans="1:37" x14ac:dyDescent="0.25">
      <c r="A209" s="76">
        <f t="shared" ref="A209" si="778">D209</f>
        <v>90</v>
      </c>
      <c r="B209" s="76">
        <f t="shared" ref="B209" si="779">E209</f>
        <v>73</v>
      </c>
      <c r="C209" s="76" t="str">
        <f>INDEX(BEAMPROP,MATCH(D209,BLIST,0),2)</f>
        <v>H200X100X5.5X8</v>
      </c>
      <c r="D209" s="76">
        <v>90</v>
      </c>
      <c r="E209" s="76">
        <v>73</v>
      </c>
      <c r="F209" s="76" t="s">
        <v>8</v>
      </c>
      <c r="G209" s="76">
        <v>11.151</v>
      </c>
      <c r="H209" s="76">
        <v>7.7930000000000001</v>
      </c>
      <c r="I209" s="76">
        <v>1.091</v>
      </c>
      <c r="J209" s="76">
        <v>1E-3</v>
      </c>
      <c r="K209" s="76">
        <v>0.92400000000000004</v>
      </c>
      <c r="L209" s="76">
        <v>0</v>
      </c>
      <c r="Q209" s="76" t="str">
        <f t="shared" ca="1" si="723"/>
        <v>H200x100x5.5x8</v>
      </c>
      <c r="R209" s="43">
        <f t="shared" ca="1" si="723"/>
        <v>626.745</v>
      </c>
      <c r="S209" s="43">
        <f t="shared" ca="1" si="723"/>
        <v>143.44508670520233</v>
      </c>
      <c r="T209" s="43">
        <f t="shared" ca="1" si="723"/>
        <v>217.34104046242774</v>
      </c>
      <c r="U209" s="43">
        <f t="shared" ca="1" si="723"/>
        <v>9.4</v>
      </c>
      <c r="V209" s="43">
        <f t="shared" ca="1" si="723"/>
        <v>47.035719999999998</v>
      </c>
      <c r="X209" s="44" t="str">
        <f t="shared" ref="X209" ca="1" si="780">IF(ABS(G209)&gt;$X$4*$R209,ABS(G209),"-")</f>
        <v>-</v>
      </c>
      <c r="Y209" s="44" t="str">
        <f t="shared" ref="Y209" ca="1" si="781">IF(ABS(H209)&gt;$Y$4*S209,ABS(H209),"-")</f>
        <v>-</v>
      </c>
      <c r="Z209" s="44" t="str">
        <f t="shared" ref="Z209" ca="1" si="782">IF(ABS(I209)&gt;$Z$4*T209,ABS(I209),"-")</f>
        <v>-</v>
      </c>
      <c r="AA209" s="44" t="str">
        <f t="shared" ref="AA209" ca="1" si="783">IF(ABS(K209)&gt;$AA$4*U209,ABS(K209),"-")</f>
        <v>-</v>
      </c>
      <c r="AB209" s="44" t="str">
        <f t="shared" ref="AB209" ca="1" si="784">IF(ABS(L209)&gt;$AB$4*V209,ABS(L209),"-")</f>
        <v>-</v>
      </c>
      <c r="AD209" s="76" t="str">
        <f t="shared" ref="AD209" ca="1" si="785">IF(COUNT($X209:$AB209)&gt;0,IF(G209&gt;0,CEILING(G209,5),FLOOR(G209,5)),"")</f>
        <v/>
      </c>
      <c r="AE209" s="76" t="str">
        <f t="shared" ref="AE209" ca="1" si="786">IF(COUNT($X209:$AB209)&gt;0,IF(H209&gt;0,CEILING(H209,5),FLOOR(H209,5)),"")</f>
        <v/>
      </c>
      <c r="AF209" s="76" t="str">
        <f t="shared" ref="AF209" ca="1" si="787">IF(COUNT($X209:$AB209)&gt;0,IF(I209&gt;0,CEILING(I209,5),FLOOR(I209,5)),"")</f>
        <v/>
      </c>
      <c r="AG209" s="76" t="str">
        <f t="shared" ref="AG209" ca="1" si="788">IF(COUNT($X209:$AB209)&gt;0,IF(K209&gt;0,CEILING(K209,5),FLOOR(K209,5)),"")</f>
        <v/>
      </c>
      <c r="AH209" s="76" t="str">
        <f t="shared" ref="AH209" ca="1" si="789">IF(COUNT($X209:$AB209)&gt;0,IF(L209&gt;0,CEILING(L209,5),FLOOR(L209,5)),"")</f>
        <v/>
      </c>
      <c r="AJ209" s="76">
        <f t="shared" si="705"/>
        <v>90</v>
      </c>
      <c r="AK209" s="76">
        <f t="shared" si="706"/>
        <v>73</v>
      </c>
    </row>
    <row r="210" spans="1:37" x14ac:dyDescent="0.25">
      <c r="A210" s="76">
        <f t="shared" ref="A210" si="790">D209</f>
        <v>90</v>
      </c>
      <c r="B210" s="76">
        <f t="shared" ref="B210" si="791">E209</f>
        <v>73</v>
      </c>
      <c r="C210" s="76"/>
      <c r="D210" s="76"/>
      <c r="E210" s="76"/>
      <c r="F210" s="76"/>
      <c r="G210" s="76" t="s">
        <v>118</v>
      </c>
      <c r="H210" s="76" t="s">
        <v>130</v>
      </c>
      <c r="I210" s="76" t="s">
        <v>120</v>
      </c>
      <c r="J210" s="76" t="s">
        <v>103</v>
      </c>
      <c r="K210" s="76" t="s">
        <v>120</v>
      </c>
      <c r="L210" s="76" t="s">
        <v>9</v>
      </c>
      <c r="Q210" s="76"/>
      <c r="R210" s="76"/>
      <c r="S210" s="76"/>
      <c r="T210" s="76"/>
      <c r="U210" s="76"/>
      <c r="V210" s="76"/>
      <c r="X210" s="76"/>
      <c r="Y210" s="76"/>
      <c r="Z210" s="76"/>
      <c r="AA210" s="76"/>
      <c r="AB210" s="76"/>
      <c r="AD210" s="76"/>
      <c r="AE210" s="76"/>
      <c r="AF210" s="76"/>
      <c r="AG210" s="76"/>
      <c r="AH210" s="76"/>
      <c r="AJ210" s="76">
        <f t="shared" si="705"/>
        <v>90</v>
      </c>
      <c r="AK210" s="76">
        <f t="shared" si="706"/>
        <v>73</v>
      </c>
    </row>
    <row r="211" spans="1:37" x14ac:dyDescent="0.25">
      <c r="A211" s="76">
        <f t="shared" ref="A211" si="792">D209</f>
        <v>90</v>
      </c>
      <c r="B211" s="76">
        <f t="shared" ref="B211" si="793">E209</f>
        <v>73</v>
      </c>
      <c r="C211" s="76"/>
      <c r="D211" s="76"/>
      <c r="E211" s="76"/>
      <c r="F211" s="76" t="s">
        <v>10</v>
      </c>
      <c r="G211" s="76">
        <v>-11.082000000000001</v>
      </c>
      <c r="H211" s="76">
        <v>0</v>
      </c>
      <c r="I211" s="76">
        <v>-1.0209999999999999</v>
      </c>
      <c r="J211" s="76">
        <v>0</v>
      </c>
      <c r="K211" s="76">
        <v>-1.3140000000000001</v>
      </c>
      <c r="L211" s="76">
        <v>-19.181000000000001</v>
      </c>
      <c r="Q211" s="76" t="str">
        <f t="shared" ca="1" si="723"/>
        <v>H200x100x5.5x8</v>
      </c>
      <c r="R211" s="43">
        <f t="shared" ca="1" si="723"/>
        <v>626.745</v>
      </c>
      <c r="S211" s="43">
        <f t="shared" ca="1" si="723"/>
        <v>143.44508670520233</v>
      </c>
      <c r="T211" s="43">
        <f t="shared" ca="1" si="723"/>
        <v>217.34104046242774</v>
      </c>
      <c r="U211" s="43">
        <f t="shared" ca="1" si="723"/>
        <v>9.4</v>
      </c>
      <c r="V211" s="43">
        <f t="shared" ca="1" si="723"/>
        <v>47.035719999999998</v>
      </c>
      <c r="X211" s="44" t="str">
        <f t="shared" ref="X211" ca="1" si="794">IF(ABS(G211)&gt;$X$4*$R211,ABS(G211),"-")</f>
        <v>-</v>
      </c>
      <c r="Y211" s="44" t="str">
        <f t="shared" ref="Y211" ca="1" si="795">IF(ABS(H211)&gt;$Y$4*S211,ABS(H211),"-")</f>
        <v>-</v>
      </c>
      <c r="Z211" s="44" t="str">
        <f t="shared" ref="Z211" ca="1" si="796">IF(ABS(I211)&gt;$Z$4*T211,ABS(I211),"-")</f>
        <v>-</v>
      </c>
      <c r="AA211" s="44">
        <f t="shared" ref="AA211" ca="1" si="797">IF(ABS(K211)&gt;$AA$4*U211,ABS(K211),"-")</f>
        <v>1.3140000000000001</v>
      </c>
      <c r="AB211" s="44">
        <f t="shared" ref="AB211" ca="1" si="798">IF(ABS(L211)&gt;$AB$4*V211,ABS(L211),"-")</f>
        <v>19.181000000000001</v>
      </c>
      <c r="AD211" s="76">
        <f t="shared" ref="AD211" ca="1" si="799">IF(COUNT($X211:$AB211)&gt;0,IF(G211&gt;0,CEILING(G211,5),FLOOR(G211,5)),"")</f>
        <v>-15</v>
      </c>
      <c r="AE211" s="76">
        <f t="shared" ref="AE211" ca="1" si="800">IF(COUNT($X211:$AB211)&gt;0,IF(H211&gt;0,CEILING(H211,5),FLOOR(H211,5)),"")</f>
        <v>0</v>
      </c>
      <c r="AF211" s="76">
        <f t="shared" ref="AF211" ca="1" si="801">IF(COUNT($X211:$AB211)&gt;0,IF(I211&gt;0,CEILING(I211,5),FLOOR(I211,5)),"")</f>
        <v>-5</v>
      </c>
      <c r="AG211" s="76">
        <f t="shared" ref="AG211" ca="1" si="802">IF(COUNT($X211:$AB211)&gt;0,IF(K211&gt;0,CEILING(K211,5),FLOOR(K211,5)),"")</f>
        <v>-5</v>
      </c>
      <c r="AH211" s="76">
        <f t="shared" ref="AH211" ca="1" si="803">IF(COUNT($X211:$AB211)&gt;0,IF(L211&gt;0,CEILING(L211,5),FLOOR(L211,5)),"")</f>
        <v>-20</v>
      </c>
      <c r="AI211" s="1" t="s">
        <v>568</v>
      </c>
      <c r="AJ211" s="76">
        <f t="shared" si="705"/>
        <v>90</v>
      </c>
      <c r="AK211" s="76">
        <f t="shared" si="706"/>
        <v>73</v>
      </c>
    </row>
    <row r="212" spans="1:37" x14ac:dyDescent="0.25">
      <c r="A212" s="76">
        <f t="shared" ref="A212" si="804">D209</f>
        <v>90</v>
      </c>
      <c r="B212" s="76">
        <f t="shared" ref="B212" si="805">E209</f>
        <v>73</v>
      </c>
      <c r="C212" s="76"/>
      <c r="D212" s="76"/>
      <c r="E212" s="76"/>
      <c r="F212" s="76"/>
      <c r="G212" s="76" t="s">
        <v>104</v>
      </c>
      <c r="H212" s="76" t="s">
        <v>9</v>
      </c>
      <c r="I212" s="76" t="s">
        <v>112</v>
      </c>
      <c r="J212" s="76" t="s">
        <v>124</v>
      </c>
      <c r="K212" s="76" t="s">
        <v>112</v>
      </c>
      <c r="L212" s="76" t="s">
        <v>130</v>
      </c>
      <c r="Q212" s="76"/>
      <c r="R212" s="76"/>
      <c r="S212" s="76"/>
      <c r="T212" s="76"/>
      <c r="U212" s="76"/>
      <c r="V212" s="76"/>
      <c r="X212" s="76"/>
      <c r="Y212" s="76"/>
      <c r="Z212" s="76"/>
      <c r="AA212" s="76"/>
      <c r="AB212" s="76"/>
      <c r="AD212" s="76"/>
      <c r="AE212" s="76"/>
      <c r="AF212" s="76"/>
      <c r="AG212" s="76"/>
      <c r="AH212" s="76"/>
      <c r="AJ212" s="76">
        <f t="shared" si="705"/>
        <v>90</v>
      </c>
      <c r="AK212" s="76">
        <f t="shared" si="706"/>
        <v>73</v>
      </c>
    </row>
    <row r="213" spans="1:37" x14ac:dyDescent="0.25">
      <c r="A213" s="76">
        <f t="shared" ref="A213" si="806">D213</f>
        <v>93</v>
      </c>
      <c r="B213" s="76">
        <f t="shared" ref="B213" si="807">E213</f>
        <v>67</v>
      </c>
      <c r="C213" s="76" t="str">
        <f>INDEX(BEAMPROP,MATCH(D213,BLIST,0),2)</f>
        <v>H200X100X5.5X8</v>
      </c>
      <c r="D213" s="76">
        <v>93</v>
      </c>
      <c r="E213" s="76">
        <v>67</v>
      </c>
      <c r="F213" s="76" t="s">
        <v>8</v>
      </c>
      <c r="G213" s="76">
        <v>9.8000000000000007</v>
      </c>
      <c r="H213" s="76">
        <v>23.073</v>
      </c>
      <c r="I213" s="76">
        <v>2.15</v>
      </c>
      <c r="J213" s="76">
        <v>0</v>
      </c>
      <c r="K213" s="76">
        <v>0</v>
      </c>
      <c r="L213" s="76">
        <v>0</v>
      </c>
      <c r="Q213" s="76" t="str">
        <f t="shared" ca="1" si="723"/>
        <v>H200x100x5.5x8</v>
      </c>
      <c r="R213" s="43">
        <f t="shared" ca="1" si="723"/>
        <v>626.745</v>
      </c>
      <c r="S213" s="43">
        <f t="shared" ca="1" si="723"/>
        <v>143.44508670520233</v>
      </c>
      <c r="T213" s="43">
        <f t="shared" ca="1" si="723"/>
        <v>217.34104046242774</v>
      </c>
      <c r="U213" s="43">
        <f t="shared" ca="1" si="723"/>
        <v>9.4</v>
      </c>
      <c r="V213" s="43">
        <f t="shared" ca="1" si="723"/>
        <v>47.035719999999998</v>
      </c>
      <c r="X213" s="44" t="str">
        <f t="shared" ref="X213" ca="1" si="808">IF(ABS(G213)&gt;$X$4*$R213,ABS(G213),"-")</f>
        <v>-</v>
      </c>
      <c r="Y213" s="44" t="str">
        <f t="shared" ref="Y213" ca="1" si="809">IF(ABS(H213)&gt;$Y$4*S213,ABS(H213),"-")</f>
        <v>-</v>
      </c>
      <c r="Z213" s="44" t="str">
        <f t="shared" ref="Z213" ca="1" si="810">IF(ABS(I213)&gt;$Z$4*T213,ABS(I213),"-")</f>
        <v>-</v>
      </c>
      <c r="AA213" s="44" t="str">
        <f t="shared" ref="AA213" ca="1" si="811">IF(ABS(K213)&gt;$AA$4*U213,ABS(K213),"-")</f>
        <v>-</v>
      </c>
      <c r="AB213" s="44" t="str">
        <f t="shared" ref="AB213" ca="1" si="812">IF(ABS(L213)&gt;$AB$4*V213,ABS(L213),"-")</f>
        <v>-</v>
      </c>
      <c r="AD213" s="76" t="str">
        <f t="shared" ref="AD213" ca="1" si="813">IF(COUNT($X213:$AB213)&gt;0,IF(G213&gt;0,CEILING(G213,5),FLOOR(G213,5)),"")</f>
        <v/>
      </c>
      <c r="AE213" s="76" t="str">
        <f t="shared" ref="AE213" ca="1" si="814">IF(COUNT($X213:$AB213)&gt;0,IF(H213&gt;0,CEILING(H213,5),FLOOR(H213,5)),"")</f>
        <v/>
      </c>
      <c r="AF213" s="76" t="str">
        <f t="shared" ref="AF213" ca="1" si="815">IF(COUNT($X213:$AB213)&gt;0,IF(I213&gt;0,CEILING(I213,5),FLOOR(I213,5)),"")</f>
        <v/>
      </c>
      <c r="AG213" s="76" t="str">
        <f t="shared" ref="AG213" ca="1" si="816">IF(COUNT($X213:$AB213)&gt;0,IF(K213&gt;0,CEILING(K213,5),FLOOR(K213,5)),"")</f>
        <v/>
      </c>
      <c r="AH213" s="76" t="str">
        <f t="shared" ref="AH213" ca="1" si="817">IF(COUNT($X213:$AB213)&gt;0,IF(L213&gt;0,CEILING(L213,5),FLOOR(L213,5)),"")</f>
        <v/>
      </c>
      <c r="AJ213" s="76">
        <f t="shared" si="705"/>
        <v>93</v>
      </c>
      <c r="AK213" s="76">
        <f t="shared" si="706"/>
        <v>67</v>
      </c>
    </row>
    <row r="214" spans="1:37" x14ac:dyDescent="0.25">
      <c r="A214" s="76">
        <f t="shared" ref="A214" si="818">D213</f>
        <v>93</v>
      </c>
      <c r="B214" s="76">
        <f t="shared" ref="B214" si="819">E213</f>
        <v>67</v>
      </c>
      <c r="C214" s="76"/>
      <c r="D214" s="76"/>
      <c r="E214" s="76"/>
      <c r="F214" s="76"/>
      <c r="G214" s="76" t="s">
        <v>113</v>
      </c>
      <c r="H214" s="76" t="s">
        <v>536</v>
      </c>
      <c r="I214" s="76" t="s">
        <v>114</v>
      </c>
      <c r="J214" s="76" t="s">
        <v>125</v>
      </c>
      <c r="K214" s="76" t="s">
        <v>9</v>
      </c>
      <c r="L214" s="76" t="s">
        <v>9</v>
      </c>
      <c r="Q214" s="76"/>
      <c r="R214" s="76"/>
      <c r="S214" s="76"/>
      <c r="T214" s="76"/>
      <c r="U214" s="76"/>
      <c r="V214" s="76"/>
      <c r="X214" s="76"/>
      <c r="Y214" s="76"/>
      <c r="Z214" s="76"/>
      <c r="AA214" s="76"/>
      <c r="AB214" s="76"/>
      <c r="AD214" s="76"/>
      <c r="AE214" s="76"/>
      <c r="AF214" s="76"/>
      <c r="AG214" s="76"/>
      <c r="AH214" s="76"/>
      <c r="AJ214" s="76">
        <f t="shared" si="705"/>
        <v>93</v>
      </c>
      <c r="AK214" s="76">
        <f t="shared" si="706"/>
        <v>67</v>
      </c>
    </row>
    <row r="215" spans="1:37" x14ac:dyDescent="0.25">
      <c r="A215" s="76">
        <f t="shared" ref="A215" si="820">D213</f>
        <v>93</v>
      </c>
      <c r="B215" s="76">
        <f t="shared" ref="B215" si="821">E213</f>
        <v>67</v>
      </c>
      <c r="C215" s="76"/>
      <c r="D215" s="76"/>
      <c r="E215" s="76"/>
      <c r="F215" s="76" t="s">
        <v>10</v>
      </c>
      <c r="G215" s="76">
        <v>-9.57</v>
      </c>
      <c r="H215" s="76">
        <v>0</v>
      </c>
      <c r="I215" s="76">
        <v>-2.2519999999999998</v>
      </c>
      <c r="J215" s="76">
        <v>-1E-3</v>
      </c>
      <c r="K215" s="76">
        <v>0</v>
      </c>
      <c r="L215" s="76">
        <v>0</v>
      </c>
      <c r="Q215" s="76" t="str">
        <f t="shared" ca="1" si="723"/>
        <v>H200x100x5.5x8</v>
      </c>
      <c r="R215" s="43">
        <f t="shared" ca="1" si="723"/>
        <v>626.745</v>
      </c>
      <c r="S215" s="43">
        <f t="shared" ca="1" si="723"/>
        <v>143.44508670520233</v>
      </c>
      <c r="T215" s="43">
        <f t="shared" ca="1" si="723"/>
        <v>217.34104046242774</v>
      </c>
      <c r="U215" s="43">
        <f t="shared" ca="1" si="723"/>
        <v>9.4</v>
      </c>
      <c r="V215" s="43">
        <f t="shared" ca="1" si="723"/>
        <v>47.035719999999998</v>
      </c>
      <c r="X215" s="44" t="str">
        <f t="shared" ref="X215" ca="1" si="822">IF(ABS(G215)&gt;$X$4*$R215,ABS(G215),"-")</f>
        <v>-</v>
      </c>
      <c r="Y215" s="44" t="str">
        <f t="shared" ref="Y215" ca="1" si="823">IF(ABS(H215)&gt;$Y$4*S215,ABS(H215),"-")</f>
        <v>-</v>
      </c>
      <c r="Z215" s="44" t="str">
        <f t="shared" ref="Z215" ca="1" si="824">IF(ABS(I215)&gt;$Z$4*T215,ABS(I215),"-")</f>
        <v>-</v>
      </c>
      <c r="AA215" s="44" t="str">
        <f t="shared" ref="AA215" ca="1" si="825">IF(ABS(K215)&gt;$AA$4*U215,ABS(K215),"-")</f>
        <v>-</v>
      </c>
      <c r="AB215" s="44" t="str">
        <f t="shared" ref="AB215" ca="1" si="826">IF(ABS(L215)&gt;$AB$4*V215,ABS(L215),"-")</f>
        <v>-</v>
      </c>
      <c r="AD215" s="76" t="str">
        <f t="shared" ref="AD215" ca="1" si="827">IF(COUNT($X215:$AB215)&gt;0,IF(G215&gt;0,CEILING(G215,5),FLOOR(G215,5)),"")</f>
        <v/>
      </c>
      <c r="AE215" s="76" t="str">
        <f t="shared" ref="AE215" ca="1" si="828">IF(COUNT($X215:$AB215)&gt;0,IF(H215&gt;0,CEILING(H215,5),FLOOR(H215,5)),"")</f>
        <v/>
      </c>
      <c r="AF215" s="76" t="str">
        <f t="shared" ref="AF215" ca="1" si="829">IF(COUNT($X215:$AB215)&gt;0,IF(I215&gt;0,CEILING(I215,5),FLOOR(I215,5)),"")</f>
        <v/>
      </c>
      <c r="AG215" s="76" t="str">
        <f t="shared" ref="AG215" ca="1" si="830">IF(COUNT($X215:$AB215)&gt;0,IF(K215&gt;0,CEILING(K215,5),FLOOR(K215,5)),"")</f>
        <v/>
      </c>
      <c r="AH215" s="76" t="str">
        <f t="shared" ref="AH215" ca="1" si="831">IF(COUNT($X215:$AB215)&gt;0,IF(L215&gt;0,CEILING(L215,5),FLOOR(L215,5)),"")</f>
        <v/>
      </c>
      <c r="AJ215" s="76">
        <f t="shared" si="705"/>
        <v>93</v>
      </c>
      <c r="AK215" s="76">
        <f t="shared" si="706"/>
        <v>67</v>
      </c>
    </row>
    <row r="216" spans="1:37" x14ac:dyDescent="0.25">
      <c r="A216" s="76">
        <f t="shared" ref="A216" si="832">D213</f>
        <v>93</v>
      </c>
      <c r="B216" s="76">
        <f t="shared" ref="B216" si="833">E213</f>
        <v>67</v>
      </c>
      <c r="C216" s="76"/>
      <c r="D216" s="76"/>
      <c r="E216" s="76"/>
      <c r="F216" s="76"/>
      <c r="G216" s="76" t="s">
        <v>121</v>
      </c>
      <c r="H216" s="76" t="s">
        <v>9</v>
      </c>
      <c r="I216" s="76" t="s">
        <v>113</v>
      </c>
      <c r="J216" s="76" t="s">
        <v>516</v>
      </c>
      <c r="K216" s="76" t="s">
        <v>9</v>
      </c>
      <c r="L216" s="76" t="s">
        <v>9</v>
      </c>
      <c r="Q216" s="76"/>
      <c r="R216" s="76"/>
      <c r="S216" s="76"/>
      <c r="T216" s="76"/>
      <c r="U216" s="76"/>
      <c r="V216" s="76"/>
      <c r="X216" s="76"/>
      <c r="Y216" s="76"/>
      <c r="Z216" s="76"/>
      <c r="AA216" s="76"/>
      <c r="AB216" s="76"/>
      <c r="AD216" s="76"/>
      <c r="AE216" s="76"/>
      <c r="AF216" s="76"/>
      <c r="AG216" s="76"/>
      <c r="AH216" s="76"/>
      <c r="AJ216" s="76">
        <f t="shared" si="705"/>
        <v>93</v>
      </c>
      <c r="AK216" s="76">
        <f t="shared" si="706"/>
        <v>67</v>
      </c>
    </row>
    <row r="217" spans="1:37" x14ac:dyDescent="0.25">
      <c r="A217" s="76">
        <f t="shared" ref="A217" si="834">D217</f>
        <v>93</v>
      </c>
      <c r="B217" s="76">
        <f t="shared" ref="B217" si="835">E217</f>
        <v>72</v>
      </c>
      <c r="C217" s="76" t="str">
        <f>INDEX(BEAMPROP,MATCH(D217,BLIST,0),2)</f>
        <v>H200X100X5.5X8</v>
      </c>
      <c r="D217" s="76">
        <v>93</v>
      </c>
      <c r="E217" s="76">
        <v>72</v>
      </c>
      <c r="F217" s="76" t="s">
        <v>8</v>
      </c>
      <c r="G217" s="76">
        <v>9.8000000000000007</v>
      </c>
      <c r="H217" s="76">
        <v>22.861999999999998</v>
      </c>
      <c r="I217" s="76">
        <v>2.1509999999999998</v>
      </c>
      <c r="J217" s="76">
        <v>0</v>
      </c>
      <c r="K217" s="76">
        <v>1.3979999999999999</v>
      </c>
      <c r="L217" s="76">
        <v>0</v>
      </c>
      <c r="Q217" s="76" t="str">
        <f t="shared" ca="1" si="723"/>
        <v>H200x100x5.5x8</v>
      </c>
      <c r="R217" s="43">
        <f t="shared" ca="1" si="723"/>
        <v>626.745</v>
      </c>
      <c r="S217" s="43">
        <f t="shared" ca="1" si="723"/>
        <v>143.44508670520233</v>
      </c>
      <c r="T217" s="43">
        <f t="shared" ca="1" si="723"/>
        <v>217.34104046242774</v>
      </c>
      <c r="U217" s="43">
        <f t="shared" ca="1" si="723"/>
        <v>9.4</v>
      </c>
      <c r="V217" s="43">
        <f t="shared" ca="1" si="723"/>
        <v>47.035719999999998</v>
      </c>
      <c r="X217" s="44" t="str">
        <f t="shared" ref="X217" ca="1" si="836">IF(ABS(G217)&gt;$X$4*$R217,ABS(G217),"-")</f>
        <v>-</v>
      </c>
      <c r="Y217" s="44" t="str">
        <f t="shared" ref="Y217" ca="1" si="837">IF(ABS(H217)&gt;$Y$4*S217,ABS(H217),"-")</f>
        <v>-</v>
      </c>
      <c r="Z217" s="44" t="str">
        <f t="shared" ref="Z217" ca="1" si="838">IF(ABS(I217)&gt;$Z$4*T217,ABS(I217),"-")</f>
        <v>-</v>
      </c>
      <c r="AA217" s="44">
        <f t="shared" ref="AA217" ca="1" si="839">IF(ABS(K217)&gt;$AA$4*U217,ABS(K217),"-")</f>
        <v>1.3979999999999999</v>
      </c>
      <c r="AB217" s="44" t="str">
        <f t="shared" ref="AB217" ca="1" si="840">IF(ABS(L217)&gt;$AB$4*V217,ABS(L217),"-")</f>
        <v>-</v>
      </c>
      <c r="AD217" s="76">
        <f t="shared" ref="AD217" ca="1" si="841">IF(COUNT($X217:$AB217)&gt;0,IF(G217&gt;0,CEILING(G217,5),FLOOR(G217,5)),"")</f>
        <v>10</v>
      </c>
      <c r="AE217" s="76">
        <f t="shared" ref="AE217" ca="1" si="842">IF(COUNT($X217:$AB217)&gt;0,IF(H217&gt;0,CEILING(H217,5),FLOOR(H217,5)),"")</f>
        <v>25</v>
      </c>
      <c r="AF217" s="76">
        <f t="shared" ref="AF217" ca="1" si="843">IF(COUNT($X217:$AB217)&gt;0,IF(I217&gt;0,CEILING(I217,5),FLOOR(I217,5)),"")</f>
        <v>5</v>
      </c>
      <c r="AG217" s="76">
        <f t="shared" ref="AG217" ca="1" si="844">IF(COUNT($X217:$AB217)&gt;0,IF(K217&gt;0,CEILING(K217,5),FLOOR(K217,5)),"")</f>
        <v>5</v>
      </c>
      <c r="AH217" s="76">
        <f t="shared" ref="AH217" ca="1" si="845">IF(COUNT($X217:$AB217)&gt;0,IF(L217&gt;0,CEILING(L217,5),FLOOR(L217,5)),"")</f>
        <v>0</v>
      </c>
      <c r="AI217" s="1" t="s">
        <v>568</v>
      </c>
      <c r="AJ217" s="76">
        <f t="shared" si="705"/>
        <v>93</v>
      </c>
      <c r="AK217" s="76">
        <f t="shared" si="706"/>
        <v>72</v>
      </c>
    </row>
    <row r="218" spans="1:37" x14ac:dyDescent="0.25">
      <c r="A218" s="76">
        <f t="shared" ref="A218" si="846">D217</f>
        <v>93</v>
      </c>
      <c r="B218" s="76">
        <f t="shared" ref="B218" si="847">E217</f>
        <v>72</v>
      </c>
      <c r="C218" s="76"/>
      <c r="D218" s="76"/>
      <c r="E218" s="76"/>
      <c r="F218" s="76"/>
      <c r="G218" s="76" t="s">
        <v>113</v>
      </c>
      <c r="H218" s="76" t="s">
        <v>536</v>
      </c>
      <c r="I218" s="76" t="s">
        <v>114</v>
      </c>
      <c r="J218" s="76" t="s">
        <v>125</v>
      </c>
      <c r="K218" s="76" t="s">
        <v>114</v>
      </c>
      <c r="L218" s="76" t="s">
        <v>9</v>
      </c>
      <c r="Q218" s="76"/>
      <c r="R218" s="76"/>
      <c r="S218" s="76"/>
      <c r="T218" s="76"/>
      <c r="U218" s="76"/>
      <c r="V218" s="76"/>
      <c r="X218" s="76"/>
      <c r="Y218" s="76"/>
      <c r="Z218" s="76"/>
      <c r="AA218" s="76"/>
      <c r="AB218" s="76"/>
      <c r="AD218" s="76"/>
      <c r="AE218" s="76"/>
      <c r="AF218" s="76"/>
      <c r="AG218" s="76"/>
      <c r="AH218" s="76"/>
      <c r="AJ218" s="76">
        <f t="shared" si="705"/>
        <v>93</v>
      </c>
      <c r="AK218" s="76">
        <f t="shared" si="706"/>
        <v>72</v>
      </c>
    </row>
    <row r="219" spans="1:37" x14ac:dyDescent="0.25">
      <c r="A219" s="76">
        <f t="shared" ref="A219" si="848">D217</f>
        <v>93</v>
      </c>
      <c r="B219" s="76">
        <f t="shared" ref="B219" si="849">E217</f>
        <v>72</v>
      </c>
      <c r="C219" s="76"/>
      <c r="D219" s="76"/>
      <c r="E219" s="76"/>
      <c r="F219" s="76" t="s">
        <v>10</v>
      </c>
      <c r="G219" s="76">
        <v>-9.57</v>
      </c>
      <c r="H219" s="76">
        <v>0</v>
      </c>
      <c r="I219" s="76">
        <v>-2.2530000000000001</v>
      </c>
      <c r="J219" s="76">
        <v>-1E-3</v>
      </c>
      <c r="K219" s="76">
        <v>-1.464</v>
      </c>
      <c r="L219" s="76">
        <v>-14.929</v>
      </c>
      <c r="Q219" s="76" t="str">
        <f t="shared" ca="1" si="723"/>
        <v>H200x100x5.5x8</v>
      </c>
      <c r="R219" s="43">
        <f t="shared" ca="1" si="723"/>
        <v>626.745</v>
      </c>
      <c r="S219" s="43">
        <f t="shared" ca="1" si="723"/>
        <v>143.44508670520233</v>
      </c>
      <c r="T219" s="43">
        <f t="shared" ca="1" si="723"/>
        <v>217.34104046242774</v>
      </c>
      <c r="U219" s="43">
        <f t="shared" ca="1" si="723"/>
        <v>9.4</v>
      </c>
      <c r="V219" s="43">
        <f t="shared" ca="1" si="723"/>
        <v>47.035719999999998</v>
      </c>
      <c r="X219" s="44" t="str">
        <f t="shared" ref="X219" ca="1" si="850">IF(ABS(G219)&gt;$X$4*$R219,ABS(G219),"-")</f>
        <v>-</v>
      </c>
      <c r="Y219" s="44" t="str">
        <f t="shared" ref="Y219" ca="1" si="851">IF(ABS(H219)&gt;$Y$4*S219,ABS(H219),"-")</f>
        <v>-</v>
      </c>
      <c r="Z219" s="44" t="str">
        <f t="shared" ref="Z219" ca="1" si="852">IF(ABS(I219)&gt;$Z$4*T219,ABS(I219),"-")</f>
        <v>-</v>
      </c>
      <c r="AA219" s="44">
        <f t="shared" ref="AA219" ca="1" si="853">IF(ABS(K219)&gt;$AA$4*U219,ABS(K219),"-")</f>
        <v>1.464</v>
      </c>
      <c r="AB219" s="44" t="str">
        <f t="shared" ref="AB219" ca="1" si="854">IF(ABS(L219)&gt;$AB$4*V219,ABS(L219),"-")</f>
        <v>-</v>
      </c>
      <c r="AD219" s="76">
        <f t="shared" ref="AD219" ca="1" si="855">IF(COUNT($X219:$AB219)&gt;0,IF(G219&gt;0,CEILING(G219,5),FLOOR(G219,5)),"")</f>
        <v>-10</v>
      </c>
      <c r="AE219" s="76">
        <f t="shared" ref="AE219" ca="1" si="856">IF(COUNT($X219:$AB219)&gt;0,IF(H219&gt;0,CEILING(H219,5),FLOOR(H219,5)),"")</f>
        <v>0</v>
      </c>
      <c r="AF219" s="76">
        <f t="shared" ref="AF219" ca="1" si="857">IF(COUNT($X219:$AB219)&gt;0,IF(I219&gt;0,CEILING(I219,5),FLOOR(I219,5)),"")</f>
        <v>-5</v>
      </c>
      <c r="AG219" s="76">
        <f t="shared" ref="AG219" ca="1" si="858">IF(COUNT($X219:$AB219)&gt;0,IF(K219&gt;0,CEILING(K219,5),FLOOR(K219,5)),"")</f>
        <v>-5</v>
      </c>
      <c r="AH219" s="76">
        <f t="shared" ref="AH219" ca="1" si="859">IF(COUNT($X219:$AB219)&gt;0,IF(L219&gt;0,CEILING(L219,5),FLOOR(L219,5)),"")</f>
        <v>-15</v>
      </c>
      <c r="AI219" s="1" t="s">
        <v>568</v>
      </c>
      <c r="AJ219" s="76">
        <f t="shared" si="705"/>
        <v>93</v>
      </c>
      <c r="AK219" s="76">
        <f t="shared" si="706"/>
        <v>72</v>
      </c>
    </row>
    <row r="220" spans="1:37" x14ac:dyDescent="0.25">
      <c r="A220" s="76">
        <f t="shared" ref="A220" si="860">D217</f>
        <v>93</v>
      </c>
      <c r="B220" s="76">
        <f t="shared" ref="B220" si="861">E217</f>
        <v>72</v>
      </c>
      <c r="C220" s="76"/>
      <c r="D220" s="76"/>
      <c r="E220" s="76"/>
      <c r="F220" s="76"/>
      <c r="G220" s="76" t="s">
        <v>121</v>
      </c>
      <c r="H220" s="76" t="s">
        <v>9</v>
      </c>
      <c r="I220" s="76" t="s">
        <v>113</v>
      </c>
      <c r="J220" s="76" t="s">
        <v>516</v>
      </c>
      <c r="K220" s="76" t="s">
        <v>113</v>
      </c>
      <c r="L220" s="76" t="s">
        <v>536</v>
      </c>
      <c r="Q220" s="76"/>
      <c r="R220" s="76"/>
      <c r="S220" s="76"/>
      <c r="T220" s="76"/>
      <c r="U220" s="76"/>
      <c r="V220" s="76"/>
      <c r="X220" s="76"/>
      <c r="Y220" s="76"/>
      <c r="Z220" s="76"/>
      <c r="AA220" s="76"/>
      <c r="AB220" s="76"/>
      <c r="AD220" s="76"/>
      <c r="AE220" s="76"/>
      <c r="AF220" s="76"/>
      <c r="AG220" s="76"/>
      <c r="AH220" s="76"/>
      <c r="AJ220" s="76">
        <f t="shared" si="705"/>
        <v>93</v>
      </c>
      <c r="AK220" s="76">
        <f t="shared" si="706"/>
        <v>72</v>
      </c>
    </row>
    <row r="221" spans="1:37" x14ac:dyDescent="0.25">
      <c r="A221" s="76">
        <f t="shared" ref="A221" si="862">D221</f>
        <v>95</v>
      </c>
      <c r="B221" s="76">
        <f t="shared" ref="B221" si="863">E221</f>
        <v>70</v>
      </c>
      <c r="C221" s="76" t="str">
        <f>INDEX(BEAMPROP,MATCH(D221,BLIST,0),2)</f>
        <v>H200X100X5.5X8</v>
      </c>
      <c r="D221" s="76">
        <v>95</v>
      </c>
      <c r="E221" s="76">
        <v>70</v>
      </c>
      <c r="F221" s="76" t="s">
        <v>8</v>
      </c>
      <c r="G221" s="76">
        <v>36.451999999999998</v>
      </c>
      <c r="H221" s="76">
        <v>0</v>
      </c>
      <c r="I221" s="76">
        <v>1.0529999999999999</v>
      </c>
      <c r="J221" s="76">
        <v>1E-3</v>
      </c>
      <c r="K221" s="76">
        <v>0.67300000000000004</v>
      </c>
      <c r="L221" s="76">
        <v>0</v>
      </c>
      <c r="Q221" s="76" t="str">
        <f t="shared" ca="1" si="723"/>
        <v>H200x100x5.5x8</v>
      </c>
      <c r="R221" s="43">
        <f t="shared" ca="1" si="723"/>
        <v>626.745</v>
      </c>
      <c r="S221" s="43">
        <f t="shared" ca="1" si="723"/>
        <v>143.44508670520233</v>
      </c>
      <c r="T221" s="43">
        <f t="shared" ca="1" si="723"/>
        <v>217.34104046242774</v>
      </c>
      <c r="U221" s="43">
        <f t="shared" ca="1" si="723"/>
        <v>9.4</v>
      </c>
      <c r="V221" s="43">
        <f t="shared" ca="1" si="723"/>
        <v>47.035719999999998</v>
      </c>
      <c r="X221" s="44">
        <f t="shared" ref="X221" ca="1" si="864">IF(ABS(G221)&gt;$X$4*$R221,ABS(G221),"-")</f>
        <v>36.451999999999998</v>
      </c>
      <c r="Y221" s="44" t="str">
        <f t="shared" ref="Y221" ca="1" si="865">IF(ABS(H221)&gt;$Y$4*S221,ABS(H221),"-")</f>
        <v>-</v>
      </c>
      <c r="Z221" s="44" t="str">
        <f t="shared" ref="Z221" ca="1" si="866">IF(ABS(I221)&gt;$Z$4*T221,ABS(I221),"-")</f>
        <v>-</v>
      </c>
      <c r="AA221" s="44" t="str">
        <f t="shared" ref="AA221" ca="1" si="867">IF(ABS(K221)&gt;$AA$4*U221,ABS(K221),"-")</f>
        <v>-</v>
      </c>
      <c r="AB221" s="44" t="str">
        <f t="shared" ref="AB221" ca="1" si="868">IF(ABS(L221)&gt;$AB$4*V221,ABS(L221),"-")</f>
        <v>-</v>
      </c>
      <c r="AD221" s="76">
        <f t="shared" ref="AD221" ca="1" si="869">IF(COUNT($X221:$AB221)&gt;0,IF(G221&gt;0,CEILING(G221,5),FLOOR(G221,5)),"")</f>
        <v>40</v>
      </c>
      <c r="AE221" s="76">
        <f t="shared" ref="AE221" ca="1" si="870">IF(COUNT($X221:$AB221)&gt;0,IF(H221&gt;0,CEILING(H221,5),FLOOR(H221,5)),"")</f>
        <v>0</v>
      </c>
      <c r="AF221" s="76">
        <f t="shared" ref="AF221" ca="1" si="871">IF(COUNT($X221:$AB221)&gt;0,IF(I221&gt;0,CEILING(I221,5),FLOOR(I221,5)),"")</f>
        <v>5</v>
      </c>
      <c r="AG221" s="76">
        <f t="shared" ref="AG221" ca="1" si="872">IF(COUNT($X221:$AB221)&gt;0,IF(K221&gt;0,CEILING(K221,5),FLOOR(K221,5)),"")</f>
        <v>5</v>
      </c>
      <c r="AH221" s="76">
        <f t="shared" ref="AH221" ca="1" si="873">IF(COUNT($X221:$AB221)&gt;0,IF(L221&gt;0,CEILING(L221,5),FLOOR(L221,5)),"")</f>
        <v>0</v>
      </c>
      <c r="AI221" s="1" t="s">
        <v>568</v>
      </c>
      <c r="AJ221" s="76">
        <f t="shared" si="705"/>
        <v>95</v>
      </c>
      <c r="AK221" s="76">
        <f t="shared" si="706"/>
        <v>70</v>
      </c>
    </row>
    <row r="222" spans="1:37" x14ac:dyDescent="0.25">
      <c r="A222" s="76">
        <f t="shared" ref="A222" si="874">D221</f>
        <v>95</v>
      </c>
      <c r="B222" s="76">
        <f t="shared" ref="B222" si="875">E221</f>
        <v>70</v>
      </c>
      <c r="C222" s="76"/>
      <c r="D222" s="76"/>
      <c r="E222" s="76"/>
      <c r="F222" s="76"/>
      <c r="G222" s="76" t="s">
        <v>116</v>
      </c>
      <c r="H222" s="76" t="s">
        <v>9</v>
      </c>
      <c r="I222" s="76" t="s">
        <v>104</v>
      </c>
      <c r="J222" s="76" t="s">
        <v>104</v>
      </c>
      <c r="K222" s="76" t="s">
        <v>117</v>
      </c>
      <c r="L222" s="76" t="s">
        <v>9</v>
      </c>
      <c r="Q222" s="76"/>
      <c r="R222" s="76"/>
      <c r="S222" s="76"/>
      <c r="T222" s="76"/>
      <c r="U222" s="76"/>
      <c r="V222" s="76"/>
      <c r="X222" s="76"/>
      <c r="Y222" s="76"/>
      <c r="Z222" s="76"/>
      <c r="AA222" s="76"/>
      <c r="AB222" s="76"/>
      <c r="AD222" s="76"/>
      <c r="AE222" s="76"/>
      <c r="AF222" s="76"/>
      <c r="AG222" s="76"/>
      <c r="AH222" s="76"/>
      <c r="AJ222" s="76">
        <f t="shared" si="705"/>
        <v>95</v>
      </c>
      <c r="AK222" s="76">
        <f t="shared" si="706"/>
        <v>70</v>
      </c>
    </row>
    <row r="223" spans="1:37" x14ac:dyDescent="0.25">
      <c r="A223" s="76">
        <f t="shared" ref="A223" si="876">D221</f>
        <v>95</v>
      </c>
      <c r="B223" s="76">
        <f t="shared" ref="B223" si="877">E221</f>
        <v>70</v>
      </c>
      <c r="C223" s="76"/>
      <c r="D223" s="76"/>
      <c r="E223" s="76"/>
      <c r="F223" s="76" t="s">
        <v>10</v>
      </c>
      <c r="G223" s="76">
        <v>-43.518000000000001</v>
      </c>
      <c r="H223" s="76">
        <v>-2.3370000000000002</v>
      </c>
      <c r="I223" s="76">
        <v>-0.93500000000000005</v>
      </c>
      <c r="J223" s="76">
        <v>-1E-3</v>
      </c>
      <c r="K223" s="76">
        <v>-0.91200000000000003</v>
      </c>
      <c r="L223" s="76">
        <v>-1.329</v>
      </c>
      <c r="Q223" s="76" t="str">
        <f t="shared" ca="1" si="723"/>
        <v>H200x100x5.5x8</v>
      </c>
      <c r="R223" s="43">
        <f t="shared" ca="1" si="723"/>
        <v>626.745</v>
      </c>
      <c r="S223" s="43">
        <f t="shared" ca="1" si="723"/>
        <v>143.44508670520233</v>
      </c>
      <c r="T223" s="43">
        <f t="shared" ca="1" si="723"/>
        <v>217.34104046242774</v>
      </c>
      <c r="U223" s="43">
        <f t="shared" ca="1" si="723"/>
        <v>9.4</v>
      </c>
      <c r="V223" s="43">
        <f t="shared" ca="1" si="723"/>
        <v>47.035719999999998</v>
      </c>
      <c r="X223" s="44">
        <f t="shared" ref="X223" ca="1" si="878">IF(ABS(G223)&gt;$X$4*$R223,ABS(G223),"-")</f>
        <v>43.518000000000001</v>
      </c>
      <c r="Y223" s="44" t="str">
        <f t="shared" ref="Y223" ca="1" si="879">IF(ABS(H223)&gt;$Y$4*S223,ABS(H223),"-")</f>
        <v>-</v>
      </c>
      <c r="Z223" s="44" t="str">
        <f t="shared" ref="Z223" ca="1" si="880">IF(ABS(I223)&gt;$Z$4*T223,ABS(I223),"-")</f>
        <v>-</v>
      </c>
      <c r="AA223" s="44" t="str">
        <f t="shared" ref="AA223" ca="1" si="881">IF(ABS(K223)&gt;$AA$4*U223,ABS(K223),"-")</f>
        <v>-</v>
      </c>
      <c r="AB223" s="44" t="str">
        <f t="shared" ref="AB223" ca="1" si="882">IF(ABS(L223)&gt;$AB$4*V223,ABS(L223),"-")</f>
        <v>-</v>
      </c>
      <c r="AD223" s="76">
        <f t="shared" ref="AD223" ca="1" si="883">IF(COUNT($X223:$AB223)&gt;0,IF(G223&gt;0,CEILING(G223,5),FLOOR(G223,5)),"")</f>
        <v>-45</v>
      </c>
      <c r="AE223" s="76">
        <f t="shared" ref="AE223" ca="1" si="884">IF(COUNT($X223:$AB223)&gt;0,IF(H223&gt;0,CEILING(H223,5),FLOOR(H223,5)),"")</f>
        <v>-5</v>
      </c>
      <c r="AF223" s="76">
        <f t="shared" ref="AF223" ca="1" si="885">IF(COUNT($X223:$AB223)&gt;0,IF(I223&gt;0,CEILING(I223,5),FLOOR(I223,5)),"")</f>
        <v>-5</v>
      </c>
      <c r="AG223" s="76">
        <f t="shared" ref="AG223" ca="1" si="886">IF(COUNT($X223:$AB223)&gt;0,IF(K223&gt;0,CEILING(K223,5),FLOOR(K223,5)),"")</f>
        <v>-5</v>
      </c>
      <c r="AH223" s="76">
        <f t="shared" ref="AH223" ca="1" si="887">IF(COUNT($X223:$AB223)&gt;0,IF(L223&gt;0,CEILING(L223,5),FLOOR(L223,5)),"")</f>
        <v>-5</v>
      </c>
      <c r="AI223" s="1" t="s">
        <v>568</v>
      </c>
      <c r="AJ223" s="76">
        <f t="shared" si="705"/>
        <v>95</v>
      </c>
      <c r="AK223" s="76">
        <f t="shared" si="706"/>
        <v>70</v>
      </c>
    </row>
    <row r="224" spans="1:37" x14ac:dyDescent="0.25">
      <c r="A224" s="76">
        <f t="shared" ref="A224" si="888">D221</f>
        <v>95</v>
      </c>
      <c r="B224" s="76">
        <f t="shared" ref="B224" si="889">E221</f>
        <v>70</v>
      </c>
      <c r="C224" s="76"/>
      <c r="D224" s="76"/>
      <c r="E224" s="76"/>
      <c r="F224" s="76"/>
      <c r="G224" s="76" t="s">
        <v>115</v>
      </c>
      <c r="H224" s="76" t="s">
        <v>536</v>
      </c>
      <c r="I224" s="76" t="s">
        <v>118</v>
      </c>
      <c r="J224" s="76" t="s">
        <v>118</v>
      </c>
      <c r="K224" s="76" t="s">
        <v>112</v>
      </c>
      <c r="L224" s="76" t="s">
        <v>103</v>
      </c>
      <c r="Q224" s="76"/>
      <c r="R224" s="76"/>
      <c r="S224" s="76"/>
      <c r="T224" s="76"/>
      <c r="U224" s="76"/>
      <c r="V224" s="76"/>
      <c r="X224" s="76"/>
      <c r="Y224" s="76"/>
      <c r="Z224" s="76"/>
      <c r="AA224" s="76"/>
      <c r="AB224" s="76"/>
      <c r="AD224" s="76"/>
      <c r="AE224" s="76"/>
      <c r="AF224" s="76"/>
      <c r="AG224" s="76"/>
      <c r="AH224" s="76"/>
      <c r="AJ224" s="76">
        <f t="shared" si="705"/>
        <v>95</v>
      </c>
      <c r="AK224" s="76">
        <f t="shared" si="706"/>
        <v>70</v>
      </c>
    </row>
    <row r="225" spans="1:37" x14ac:dyDescent="0.25">
      <c r="A225" s="76">
        <f t="shared" ref="A225" si="890">D225</f>
        <v>95</v>
      </c>
      <c r="B225" s="76">
        <f t="shared" ref="B225" si="891">E225</f>
        <v>135</v>
      </c>
      <c r="C225" s="76" t="str">
        <f>INDEX(BEAMPROP,MATCH(D225,BLIST,0),2)</f>
        <v>H200X100X5.5X8</v>
      </c>
      <c r="D225" s="76">
        <v>95</v>
      </c>
      <c r="E225" s="76">
        <v>135</v>
      </c>
      <c r="F225" s="76" t="s">
        <v>8</v>
      </c>
      <c r="G225" s="76">
        <v>36.451999999999998</v>
      </c>
      <c r="H225" s="76">
        <v>0</v>
      </c>
      <c r="I225" s="76">
        <v>0.55000000000000004</v>
      </c>
      <c r="J225" s="76">
        <v>1E-3</v>
      </c>
      <c r="K225" s="76">
        <v>1.169</v>
      </c>
      <c r="L225" s="76">
        <v>1.821</v>
      </c>
      <c r="Q225" s="76" t="str">
        <f t="shared" ca="1" si="723"/>
        <v>H200x100x5.5x8</v>
      </c>
      <c r="R225" s="43">
        <f t="shared" ca="1" si="723"/>
        <v>626.745</v>
      </c>
      <c r="S225" s="43">
        <f t="shared" ca="1" si="723"/>
        <v>143.44508670520233</v>
      </c>
      <c r="T225" s="43">
        <f t="shared" ca="1" si="723"/>
        <v>217.34104046242774</v>
      </c>
      <c r="U225" s="43">
        <f t="shared" ca="1" si="723"/>
        <v>9.4</v>
      </c>
      <c r="V225" s="43">
        <f t="shared" ca="1" si="723"/>
        <v>47.035719999999998</v>
      </c>
      <c r="X225" s="44">
        <f t="shared" ref="X225" ca="1" si="892">IF(ABS(G225)&gt;$X$4*$R225,ABS(G225),"-")</f>
        <v>36.451999999999998</v>
      </c>
      <c r="Y225" s="44" t="str">
        <f t="shared" ref="Y225" ca="1" si="893">IF(ABS(H225)&gt;$Y$4*S225,ABS(H225),"-")</f>
        <v>-</v>
      </c>
      <c r="Z225" s="44" t="str">
        <f t="shared" ref="Z225" ca="1" si="894">IF(ABS(I225)&gt;$Z$4*T225,ABS(I225),"-")</f>
        <v>-</v>
      </c>
      <c r="AA225" s="44">
        <f t="shared" ref="AA225" ca="1" si="895">IF(ABS(K225)&gt;$AA$4*U225,ABS(K225),"-")</f>
        <v>1.169</v>
      </c>
      <c r="AB225" s="44" t="str">
        <f t="shared" ref="AB225" ca="1" si="896">IF(ABS(L225)&gt;$AB$4*V225,ABS(L225),"-")</f>
        <v>-</v>
      </c>
      <c r="AD225" s="76">
        <f t="shared" ref="AD225" ca="1" si="897">IF(COUNT($X225:$AB225)&gt;0,IF(G225&gt;0,CEILING(G225,5),FLOOR(G225,5)),"")</f>
        <v>40</v>
      </c>
      <c r="AE225" s="76">
        <f t="shared" ref="AE225" ca="1" si="898">IF(COUNT($X225:$AB225)&gt;0,IF(H225&gt;0,CEILING(H225,5),FLOOR(H225,5)),"")</f>
        <v>0</v>
      </c>
      <c r="AF225" s="76">
        <f t="shared" ref="AF225" ca="1" si="899">IF(COUNT($X225:$AB225)&gt;0,IF(I225&gt;0,CEILING(I225,5),FLOOR(I225,5)),"")</f>
        <v>5</v>
      </c>
      <c r="AG225" s="76">
        <f t="shared" ref="AG225" ca="1" si="900">IF(COUNT($X225:$AB225)&gt;0,IF(K225&gt;0,CEILING(K225,5),FLOOR(K225,5)),"")</f>
        <v>5</v>
      </c>
      <c r="AH225" s="76">
        <f t="shared" ref="AH225" ca="1" si="901">IF(COUNT($X225:$AB225)&gt;0,IF(L225&gt;0,CEILING(L225,5),FLOOR(L225,5)),"")</f>
        <v>5</v>
      </c>
      <c r="AI225" s="1" t="s">
        <v>568</v>
      </c>
      <c r="AJ225" s="76">
        <f t="shared" si="705"/>
        <v>95</v>
      </c>
      <c r="AK225" s="76">
        <f t="shared" si="706"/>
        <v>135</v>
      </c>
    </row>
    <row r="226" spans="1:37" x14ac:dyDescent="0.25">
      <c r="A226" s="76">
        <f t="shared" ref="A226" si="902">D225</f>
        <v>95</v>
      </c>
      <c r="B226" s="76">
        <f t="shared" ref="B226" si="903">E225</f>
        <v>135</v>
      </c>
      <c r="C226" s="76"/>
      <c r="D226" s="76"/>
      <c r="E226" s="76"/>
      <c r="F226" s="76"/>
      <c r="G226" s="76" t="s">
        <v>116</v>
      </c>
      <c r="H226" s="76" t="s">
        <v>9</v>
      </c>
      <c r="I226" s="76" t="s">
        <v>107</v>
      </c>
      <c r="J226" s="76" t="s">
        <v>104</v>
      </c>
      <c r="K226" s="76" t="s">
        <v>120</v>
      </c>
      <c r="L226" s="76" t="s">
        <v>536</v>
      </c>
      <c r="Q226" s="76"/>
      <c r="R226" s="76"/>
      <c r="S226" s="76"/>
      <c r="T226" s="76"/>
      <c r="U226" s="76"/>
      <c r="V226" s="76"/>
      <c r="X226" s="76"/>
      <c r="Y226" s="76"/>
      <c r="Z226" s="76"/>
      <c r="AA226" s="76"/>
      <c r="AB226" s="76"/>
      <c r="AD226" s="76"/>
      <c r="AE226" s="76"/>
      <c r="AF226" s="76"/>
      <c r="AG226" s="76"/>
      <c r="AH226" s="76"/>
      <c r="AJ226" s="76">
        <f t="shared" si="705"/>
        <v>95</v>
      </c>
      <c r="AK226" s="76">
        <f t="shared" si="706"/>
        <v>135</v>
      </c>
    </row>
    <row r="227" spans="1:37" x14ac:dyDescent="0.25">
      <c r="A227" s="76">
        <f t="shared" ref="A227" si="904">D225</f>
        <v>95</v>
      </c>
      <c r="B227" s="76">
        <f t="shared" ref="B227" si="905">E225</f>
        <v>135</v>
      </c>
      <c r="C227" s="76"/>
      <c r="D227" s="76"/>
      <c r="E227" s="76"/>
      <c r="F227" s="76" t="s">
        <v>10</v>
      </c>
      <c r="G227" s="76">
        <v>-43.518000000000001</v>
      </c>
      <c r="H227" s="76">
        <v>-2.694</v>
      </c>
      <c r="I227" s="76">
        <v>-0.57399999999999995</v>
      </c>
      <c r="J227" s="76">
        <v>-1E-3</v>
      </c>
      <c r="K227" s="76">
        <v>-1.452</v>
      </c>
      <c r="L227" s="76">
        <v>0</v>
      </c>
      <c r="Q227" s="76" t="str">
        <f t="shared" ca="1" si="723"/>
        <v>H200x100x5.5x8</v>
      </c>
      <c r="R227" s="43">
        <f t="shared" ca="1" si="723"/>
        <v>626.745</v>
      </c>
      <c r="S227" s="43">
        <f t="shared" ca="1" si="723"/>
        <v>143.44508670520233</v>
      </c>
      <c r="T227" s="43">
        <f t="shared" ca="1" si="723"/>
        <v>217.34104046242774</v>
      </c>
      <c r="U227" s="43">
        <f t="shared" ca="1" si="723"/>
        <v>9.4</v>
      </c>
      <c r="V227" s="43">
        <f t="shared" ca="1" si="723"/>
        <v>47.035719999999998</v>
      </c>
      <c r="X227" s="44">
        <f t="shared" ref="X227" ca="1" si="906">IF(ABS(G227)&gt;$X$4*$R227,ABS(G227),"-")</f>
        <v>43.518000000000001</v>
      </c>
      <c r="Y227" s="44" t="str">
        <f t="shared" ref="Y227" ca="1" si="907">IF(ABS(H227)&gt;$Y$4*S227,ABS(H227),"-")</f>
        <v>-</v>
      </c>
      <c r="Z227" s="44" t="str">
        <f t="shared" ref="Z227" ca="1" si="908">IF(ABS(I227)&gt;$Z$4*T227,ABS(I227),"-")</f>
        <v>-</v>
      </c>
      <c r="AA227" s="44">
        <f t="shared" ref="AA227" ca="1" si="909">IF(ABS(K227)&gt;$AA$4*U227,ABS(K227),"-")</f>
        <v>1.452</v>
      </c>
      <c r="AB227" s="44" t="str">
        <f t="shared" ref="AB227" ca="1" si="910">IF(ABS(L227)&gt;$AB$4*V227,ABS(L227),"-")</f>
        <v>-</v>
      </c>
      <c r="AD227" s="76">
        <f t="shared" ref="AD227" ca="1" si="911">IF(COUNT($X227:$AB227)&gt;0,IF(G227&gt;0,CEILING(G227,5),FLOOR(G227,5)),"")</f>
        <v>-45</v>
      </c>
      <c r="AE227" s="76">
        <f t="shared" ref="AE227" ca="1" si="912">IF(COUNT($X227:$AB227)&gt;0,IF(H227&gt;0,CEILING(H227,5),FLOOR(H227,5)),"")</f>
        <v>-5</v>
      </c>
      <c r="AF227" s="76">
        <f t="shared" ref="AF227" ca="1" si="913">IF(COUNT($X227:$AB227)&gt;0,IF(I227&gt;0,CEILING(I227,5),FLOOR(I227,5)),"")</f>
        <v>-5</v>
      </c>
      <c r="AG227" s="76">
        <f t="shared" ref="AG227" ca="1" si="914">IF(COUNT($X227:$AB227)&gt;0,IF(K227&gt;0,CEILING(K227,5),FLOOR(K227,5)),"")</f>
        <v>-5</v>
      </c>
      <c r="AH227" s="76">
        <f t="shared" ref="AH227" ca="1" si="915">IF(COUNT($X227:$AB227)&gt;0,IF(L227&gt;0,CEILING(L227,5),FLOOR(L227,5)),"")</f>
        <v>0</v>
      </c>
      <c r="AI227" s="1" t="s">
        <v>568</v>
      </c>
      <c r="AJ227" s="76">
        <f t="shared" si="705"/>
        <v>95</v>
      </c>
      <c r="AK227" s="76">
        <f t="shared" si="706"/>
        <v>135</v>
      </c>
    </row>
    <row r="228" spans="1:37" x14ac:dyDescent="0.25">
      <c r="A228" s="76">
        <f t="shared" ref="A228" si="916">D225</f>
        <v>95</v>
      </c>
      <c r="B228" s="76">
        <f t="shared" ref="B228" si="917">E225</f>
        <v>135</v>
      </c>
      <c r="C228" s="76"/>
      <c r="D228" s="76"/>
      <c r="E228" s="76"/>
      <c r="F228" s="76"/>
      <c r="G228" s="76" t="s">
        <v>115</v>
      </c>
      <c r="H228" s="76" t="s">
        <v>536</v>
      </c>
      <c r="I228" s="76" t="s">
        <v>119</v>
      </c>
      <c r="J228" s="76" t="s">
        <v>118</v>
      </c>
      <c r="K228" s="76" t="s">
        <v>112</v>
      </c>
      <c r="L228" s="76" t="s">
        <v>9</v>
      </c>
      <c r="Q228" s="76"/>
      <c r="R228" s="76"/>
      <c r="S228" s="76"/>
      <c r="T228" s="76"/>
      <c r="U228" s="76"/>
      <c r="V228" s="76"/>
      <c r="X228" s="76"/>
      <c r="Y228" s="76"/>
      <c r="Z228" s="76"/>
      <c r="AA228" s="76"/>
      <c r="AB228" s="76"/>
      <c r="AD228" s="76"/>
      <c r="AE228" s="76"/>
      <c r="AF228" s="76"/>
      <c r="AG228" s="76"/>
      <c r="AH228" s="76"/>
      <c r="AJ228" s="76">
        <f t="shared" si="705"/>
        <v>95</v>
      </c>
      <c r="AK228" s="76">
        <f t="shared" si="706"/>
        <v>135</v>
      </c>
    </row>
    <row r="229" spans="1:37" x14ac:dyDescent="0.25">
      <c r="A229" s="76">
        <f t="shared" ref="A229" si="918">D229</f>
        <v>102</v>
      </c>
      <c r="B229" s="76">
        <f t="shared" ref="B229" si="919">E229</f>
        <v>73</v>
      </c>
      <c r="C229" s="76" t="str">
        <f>INDEX(BEAMPROP,MATCH(D229,BLIST,0),2)</f>
        <v>H150X75X5X7</v>
      </c>
      <c r="D229" s="76">
        <v>102</v>
      </c>
      <c r="E229" s="76">
        <v>73</v>
      </c>
      <c r="F229" s="76" t="s">
        <v>8</v>
      </c>
      <c r="G229" s="76">
        <v>3.7530000000000001</v>
      </c>
      <c r="H229" s="76">
        <v>6.7210000000000001</v>
      </c>
      <c r="I229" s="76">
        <v>0.214</v>
      </c>
      <c r="J229" s="76">
        <v>1E-3</v>
      </c>
      <c r="K229" s="76">
        <v>0</v>
      </c>
      <c r="L229" s="76">
        <v>0</v>
      </c>
      <c r="Q229" s="76" t="str">
        <f t="shared" ca="1" si="723"/>
        <v>H150x75x5x7</v>
      </c>
      <c r="R229" s="43">
        <f t="shared" ca="1" si="723"/>
        <v>419.47500000000008</v>
      </c>
      <c r="S229" s="43">
        <f t="shared" ca="1" si="723"/>
        <v>97.124277456647391</v>
      </c>
      <c r="T229" s="43">
        <f t="shared" ca="1" si="723"/>
        <v>142.63005780346819</v>
      </c>
      <c r="U229" s="43">
        <f t="shared" ca="1" si="723"/>
        <v>4.6265625000000004</v>
      </c>
      <c r="V229" s="43">
        <f t="shared" ca="1" si="723"/>
        <v>23.075825000000002</v>
      </c>
      <c r="X229" s="44" t="str">
        <f t="shared" ref="X229" ca="1" si="920">IF(ABS(G229)&gt;$X$4*$R229,ABS(G229),"-")</f>
        <v>-</v>
      </c>
      <c r="Y229" s="44" t="str">
        <f t="shared" ref="Y229" ca="1" si="921">IF(ABS(H229)&gt;$Y$4*S229,ABS(H229),"-")</f>
        <v>-</v>
      </c>
      <c r="Z229" s="44" t="str">
        <f t="shared" ref="Z229" ca="1" si="922">IF(ABS(I229)&gt;$Z$4*T229,ABS(I229),"-")</f>
        <v>-</v>
      </c>
      <c r="AA229" s="44" t="str">
        <f t="shared" ref="AA229" ca="1" si="923">IF(ABS(K229)&gt;$AA$4*U229,ABS(K229),"-")</f>
        <v>-</v>
      </c>
      <c r="AB229" s="44" t="str">
        <f t="shared" ref="AB229" ca="1" si="924">IF(ABS(L229)&gt;$AB$4*V229,ABS(L229),"-")</f>
        <v>-</v>
      </c>
      <c r="AD229" s="76" t="str">
        <f t="shared" ref="AD229" ca="1" si="925">IF(COUNT($X229:$AB229)&gt;0,IF(G229&gt;0,CEILING(G229,5),FLOOR(G229,5)),"")</f>
        <v/>
      </c>
      <c r="AE229" s="76" t="str">
        <f t="shared" ref="AE229" ca="1" si="926">IF(COUNT($X229:$AB229)&gt;0,IF(H229&gt;0,CEILING(H229,5),FLOOR(H229,5)),"")</f>
        <v/>
      </c>
      <c r="AF229" s="76" t="str">
        <f t="shared" ref="AF229" ca="1" si="927">IF(COUNT($X229:$AB229)&gt;0,IF(I229&gt;0,CEILING(I229,5),FLOOR(I229,5)),"")</f>
        <v/>
      </c>
      <c r="AG229" s="76" t="str">
        <f t="shared" ref="AG229" ca="1" si="928">IF(COUNT($X229:$AB229)&gt;0,IF(K229&gt;0,CEILING(K229,5),FLOOR(K229,5)),"")</f>
        <v/>
      </c>
      <c r="AH229" s="76" t="str">
        <f t="shared" ref="AH229" ca="1" si="929">IF(COUNT($X229:$AB229)&gt;0,IF(L229&gt;0,CEILING(L229,5),FLOOR(L229,5)),"")</f>
        <v/>
      </c>
      <c r="AJ229" s="76">
        <f t="shared" si="705"/>
        <v>102</v>
      </c>
      <c r="AK229" s="76">
        <f t="shared" si="706"/>
        <v>73</v>
      </c>
    </row>
    <row r="230" spans="1:37" x14ac:dyDescent="0.25">
      <c r="A230" s="76">
        <f t="shared" ref="A230" si="930">D229</f>
        <v>102</v>
      </c>
      <c r="B230" s="76">
        <f t="shared" ref="B230" si="931">E229</f>
        <v>73</v>
      </c>
      <c r="C230" s="76"/>
      <c r="D230" s="76"/>
      <c r="E230" s="76"/>
      <c r="F230" s="76"/>
      <c r="G230" s="76" t="s">
        <v>113</v>
      </c>
      <c r="H230" s="76" t="s">
        <v>513</v>
      </c>
      <c r="I230" s="76" t="s">
        <v>103</v>
      </c>
      <c r="J230" s="76" t="s">
        <v>106</v>
      </c>
      <c r="K230" s="76" t="s">
        <v>9</v>
      </c>
      <c r="L230" s="76" t="s">
        <v>9</v>
      </c>
      <c r="Q230" s="76"/>
      <c r="R230" s="76"/>
      <c r="S230" s="76"/>
      <c r="T230" s="76"/>
      <c r="U230" s="76"/>
      <c r="V230" s="76"/>
      <c r="X230" s="76"/>
      <c r="Y230" s="76"/>
      <c r="Z230" s="76"/>
      <c r="AA230" s="76"/>
      <c r="AB230" s="76"/>
      <c r="AD230" s="76"/>
      <c r="AE230" s="76"/>
      <c r="AF230" s="76"/>
      <c r="AG230" s="76"/>
      <c r="AH230" s="76"/>
      <c r="AJ230" s="76">
        <f t="shared" si="705"/>
        <v>102</v>
      </c>
      <c r="AK230" s="76">
        <f t="shared" si="706"/>
        <v>73</v>
      </c>
    </row>
    <row r="231" spans="1:37" x14ac:dyDescent="0.25">
      <c r="A231" s="76">
        <f t="shared" ref="A231" si="932">D229</f>
        <v>102</v>
      </c>
      <c r="B231" s="76">
        <f t="shared" ref="B231" si="933">E229</f>
        <v>73</v>
      </c>
      <c r="C231" s="76"/>
      <c r="D231" s="76"/>
      <c r="E231" s="76"/>
      <c r="F231" s="76" t="s">
        <v>10</v>
      </c>
      <c r="G231" s="76">
        <v>-4.2519999999999998</v>
      </c>
      <c r="H231" s="76">
        <v>0</v>
      </c>
      <c r="I231" s="76">
        <v>-0.19400000000000001</v>
      </c>
      <c r="J231" s="76">
        <v>0</v>
      </c>
      <c r="K231" s="76">
        <v>0</v>
      </c>
      <c r="L231" s="76">
        <v>0</v>
      </c>
      <c r="Q231" s="76" t="str">
        <f t="shared" ca="1" si="723"/>
        <v>H150x75x5x7</v>
      </c>
      <c r="R231" s="43">
        <f t="shared" ca="1" si="723"/>
        <v>419.47500000000008</v>
      </c>
      <c r="S231" s="43">
        <f t="shared" ca="1" si="723"/>
        <v>97.124277456647391</v>
      </c>
      <c r="T231" s="43">
        <f t="shared" ca="1" si="723"/>
        <v>142.63005780346819</v>
      </c>
      <c r="U231" s="43">
        <f t="shared" ca="1" si="723"/>
        <v>4.6265625000000004</v>
      </c>
      <c r="V231" s="43">
        <f t="shared" ca="1" si="723"/>
        <v>23.075825000000002</v>
      </c>
      <c r="X231" s="44" t="str">
        <f t="shared" ref="X231" ca="1" si="934">IF(ABS(G231)&gt;$X$4*$R231,ABS(G231),"-")</f>
        <v>-</v>
      </c>
      <c r="Y231" s="44" t="str">
        <f t="shared" ref="Y231" ca="1" si="935">IF(ABS(H231)&gt;$Y$4*S231,ABS(H231),"-")</f>
        <v>-</v>
      </c>
      <c r="Z231" s="44" t="str">
        <f t="shared" ref="Z231" ca="1" si="936">IF(ABS(I231)&gt;$Z$4*T231,ABS(I231),"-")</f>
        <v>-</v>
      </c>
      <c r="AA231" s="44" t="str">
        <f t="shared" ref="AA231" ca="1" si="937">IF(ABS(K231)&gt;$AA$4*U231,ABS(K231),"-")</f>
        <v>-</v>
      </c>
      <c r="AB231" s="44" t="str">
        <f t="shared" ref="AB231" ca="1" si="938">IF(ABS(L231)&gt;$AB$4*V231,ABS(L231),"-")</f>
        <v>-</v>
      </c>
      <c r="AD231" s="76" t="str">
        <f t="shared" ref="AD231" ca="1" si="939">IF(COUNT($X231:$AB231)&gt;0,IF(G231&gt;0,CEILING(G231,5),FLOOR(G231,5)),"")</f>
        <v/>
      </c>
      <c r="AE231" s="76" t="str">
        <f t="shared" ref="AE231" ca="1" si="940">IF(COUNT($X231:$AB231)&gt;0,IF(H231&gt;0,CEILING(H231,5),FLOOR(H231,5)),"")</f>
        <v/>
      </c>
      <c r="AF231" s="76" t="str">
        <f t="shared" ref="AF231" ca="1" si="941">IF(COUNT($X231:$AB231)&gt;0,IF(I231&gt;0,CEILING(I231,5),FLOOR(I231,5)),"")</f>
        <v/>
      </c>
      <c r="AG231" s="76" t="str">
        <f t="shared" ref="AG231" ca="1" si="942">IF(COUNT($X231:$AB231)&gt;0,IF(K231&gt;0,CEILING(K231,5),FLOOR(K231,5)),"")</f>
        <v/>
      </c>
      <c r="AH231" s="76" t="str">
        <f t="shared" ref="AH231" ca="1" si="943">IF(COUNT($X231:$AB231)&gt;0,IF(L231&gt;0,CEILING(L231,5),FLOOR(L231,5)),"")</f>
        <v/>
      </c>
      <c r="AJ231" s="76">
        <f t="shared" si="705"/>
        <v>102</v>
      </c>
      <c r="AK231" s="76">
        <f t="shared" si="706"/>
        <v>73</v>
      </c>
    </row>
    <row r="232" spans="1:37" x14ac:dyDescent="0.25">
      <c r="A232" s="76">
        <f t="shared" ref="A232" si="944">D229</f>
        <v>102</v>
      </c>
      <c r="B232" s="76">
        <f t="shared" ref="B232" si="945">E229</f>
        <v>73</v>
      </c>
      <c r="C232" s="76"/>
      <c r="D232" s="76"/>
      <c r="E232" s="76"/>
      <c r="F232" s="76"/>
      <c r="G232" s="76" t="s">
        <v>121</v>
      </c>
      <c r="H232" s="76" t="s">
        <v>9</v>
      </c>
      <c r="I232" s="76" t="s">
        <v>124</v>
      </c>
      <c r="J232" s="76" t="s">
        <v>125</v>
      </c>
      <c r="K232" s="76" t="s">
        <v>9</v>
      </c>
      <c r="L232" s="76" t="s">
        <v>9</v>
      </c>
      <c r="Q232" s="76"/>
      <c r="R232" s="76"/>
      <c r="S232" s="76"/>
      <c r="T232" s="76"/>
      <c r="U232" s="76"/>
      <c r="V232" s="76"/>
      <c r="X232" s="76"/>
      <c r="Y232" s="76"/>
      <c r="Z232" s="76"/>
      <c r="AA232" s="76"/>
      <c r="AB232" s="76"/>
      <c r="AD232" s="76"/>
      <c r="AE232" s="76"/>
      <c r="AF232" s="76"/>
      <c r="AG232" s="76"/>
      <c r="AH232" s="76"/>
      <c r="AJ232" s="76">
        <f t="shared" si="705"/>
        <v>102</v>
      </c>
      <c r="AK232" s="76">
        <f t="shared" si="706"/>
        <v>73</v>
      </c>
    </row>
    <row r="233" spans="1:37" x14ac:dyDescent="0.25">
      <c r="A233" s="76">
        <f t="shared" ref="A233" si="946">D233</f>
        <v>102</v>
      </c>
      <c r="B233" s="76">
        <f t="shared" ref="B233" si="947">E233</f>
        <v>140</v>
      </c>
      <c r="C233" s="76" t="str">
        <f>INDEX(BEAMPROP,MATCH(D233,BLIST,0),2)</f>
        <v>H150X75X5X7</v>
      </c>
      <c r="D233" s="76">
        <v>102</v>
      </c>
      <c r="E233" s="76">
        <v>140</v>
      </c>
      <c r="F233" s="76" t="s">
        <v>8</v>
      </c>
      <c r="G233" s="76">
        <v>3.77</v>
      </c>
      <c r="H233" s="76">
        <v>2.2450000000000001</v>
      </c>
      <c r="I233" s="76">
        <v>0.214</v>
      </c>
      <c r="J233" s="76">
        <v>1E-3</v>
      </c>
      <c r="K233" s="76">
        <v>0.153</v>
      </c>
      <c r="L233" s="76">
        <v>0</v>
      </c>
      <c r="Q233" s="76" t="str">
        <f t="shared" ca="1" si="723"/>
        <v>H150x75x5x7</v>
      </c>
      <c r="R233" s="43">
        <f t="shared" ca="1" si="723"/>
        <v>419.47500000000008</v>
      </c>
      <c r="S233" s="43">
        <f t="shared" ca="1" si="723"/>
        <v>97.124277456647391</v>
      </c>
      <c r="T233" s="43">
        <f t="shared" ca="1" si="723"/>
        <v>142.63005780346819</v>
      </c>
      <c r="U233" s="43">
        <f t="shared" ca="1" si="723"/>
        <v>4.6265625000000004</v>
      </c>
      <c r="V233" s="43">
        <f t="shared" ca="1" si="723"/>
        <v>23.075825000000002</v>
      </c>
      <c r="X233" s="44" t="str">
        <f t="shared" ref="X233" ca="1" si="948">IF(ABS(G233)&gt;$X$4*$R233,ABS(G233),"-")</f>
        <v>-</v>
      </c>
      <c r="Y233" s="44" t="str">
        <f t="shared" ref="Y233" ca="1" si="949">IF(ABS(H233)&gt;$Y$4*S233,ABS(H233),"-")</f>
        <v>-</v>
      </c>
      <c r="Z233" s="44" t="str">
        <f t="shared" ref="Z233" ca="1" si="950">IF(ABS(I233)&gt;$Z$4*T233,ABS(I233),"-")</f>
        <v>-</v>
      </c>
      <c r="AA233" s="44" t="str">
        <f t="shared" ref="AA233" ca="1" si="951">IF(ABS(K233)&gt;$AA$4*U233,ABS(K233),"-")</f>
        <v>-</v>
      </c>
      <c r="AB233" s="44" t="str">
        <f t="shared" ref="AB233" ca="1" si="952">IF(ABS(L233)&gt;$AB$4*V233,ABS(L233),"-")</f>
        <v>-</v>
      </c>
      <c r="AD233" s="76" t="str">
        <f t="shared" ref="AD233" ca="1" si="953">IF(COUNT($X233:$AB233)&gt;0,IF(G233&gt;0,CEILING(G233,5),FLOOR(G233,5)),"")</f>
        <v/>
      </c>
      <c r="AE233" s="76" t="str">
        <f t="shared" ref="AE233" ca="1" si="954">IF(COUNT($X233:$AB233)&gt;0,IF(H233&gt;0,CEILING(H233,5),FLOOR(H233,5)),"")</f>
        <v/>
      </c>
      <c r="AF233" s="76" t="str">
        <f t="shared" ref="AF233" ca="1" si="955">IF(COUNT($X233:$AB233)&gt;0,IF(I233&gt;0,CEILING(I233,5),FLOOR(I233,5)),"")</f>
        <v/>
      </c>
      <c r="AG233" s="76" t="str">
        <f t="shared" ref="AG233" ca="1" si="956">IF(COUNT($X233:$AB233)&gt;0,IF(K233&gt;0,CEILING(K233,5),FLOOR(K233,5)),"")</f>
        <v/>
      </c>
      <c r="AH233" s="76" t="str">
        <f t="shared" ref="AH233" ca="1" si="957">IF(COUNT($X233:$AB233)&gt;0,IF(L233&gt;0,CEILING(L233,5),FLOOR(L233,5)),"")</f>
        <v/>
      </c>
      <c r="AJ233" s="76">
        <f t="shared" si="705"/>
        <v>102</v>
      </c>
      <c r="AK233" s="76">
        <f t="shared" si="706"/>
        <v>140</v>
      </c>
    </row>
    <row r="234" spans="1:37" x14ac:dyDescent="0.25">
      <c r="A234" s="76">
        <f t="shared" ref="A234" si="958">D233</f>
        <v>102</v>
      </c>
      <c r="B234" s="76">
        <f t="shared" ref="B234" si="959">E233</f>
        <v>140</v>
      </c>
      <c r="C234" s="76"/>
      <c r="D234" s="76"/>
      <c r="E234" s="76"/>
      <c r="F234" s="76"/>
      <c r="G234" s="76" t="s">
        <v>113</v>
      </c>
      <c r="H234" s="76" t="s">
        <v>513</v>
      </c>
      <c r="I234" s="76" t="s">
        <v>103</v>
      </c>
      <c r="J234" s="76" t="s">
        <v>106</v>
      </c>
      <c r="K234" s="76" t="s">
        <v>103</v>
      </c>
      <c r="L234" s="76" t="s">
        <v>9</v>
      </c>
      <c r="Q234" s="76"/>
      <c r="R234" s="76"/>
      <c r="S234" s="76"/>
      <c r="T234" s="76"/>
      <c r="U234" s="76"/>
      <c r="V234" s="76"/>
      <c r="X234" s="76"/>
      <c r="Y234" s="76"/>
      <c r="Z234" s="76"/>
      <c r="AA234" s="76"/>
      <c r="AB234" s="76"/>
      <c r="AD234" s="76"/>
      <c r="AE234" s="76"/>
      <c r="AF234" s="76"/>
      <c r="AG234" s="76"/>
      <c r="AH234" s="76"/>
      <c r="AJ234" s="76">
        <f t="shared" si="705"/>
        <v>102</v>
      </c>
      <c r="AK234" s="76">
        <f t="shared" si="706"/>
        <v>140</v>
      </c>
    </row>
    <row r="235" spans="1:37" x14ac:dyDescent="0.25">
      <c r="A235" s="76">
        <f t="shared" ref="A235" si="960">D233</f>
        <v>102</v>
      </c>
      <c r="B235" s="76">
        <f t="shared" ref="B235" si="961">E233</f>
        <v>140</v>
      </c>
      <c r="C235" s="76"/>
      <c r="D235" s="76"/>
      <c r="E235" s="76"/>
      <c r="F235" s="76" t="s">
        <v>10</v>
      </c>
      <c r="G235" s="76">
        <v>-4.2690000000000001</v>
      </c>
      <c r="H235" s="76">
        <v>0</v>
      </c>
      <c r="I235" s="76">
        <v>-0.19400000000000001</v>
      </c>
      <c r="J235" s="76">
        <v>0</v>
      </c>
      <c r="K235" s="76">
        <v>-0.13800000000000001</v>
      </c>
      <c r="L235" s="76">
        <v>-3.2050000000000001</v>
      </c>
      <c r="Q235" s="76" t="str">
        <f t="shared" ca="1" si="723"/>
        <v>H150x75x5x7</v>
      </c>
      <c r="R235" s="43">
        <f t="shared" ca="1" si="723"/>
        <v>419.47500000000008</v>
      </c>
      <c r="S235" s="43">
        <f t="shared" ca="1" si="723"/>
        <v>97.124277456647391</v>
      </c>
      <c r="T235" s="43">
        <f t="shared" ca="1" si="723"/>
        <v>142.63005780346819</v>
      </c>
      <c r="U235" s="43">
        <f t="shared" ca="1" si="723"/>
        <v>4.6265625000000004</v>
      </c>
      <c r="V235" s="43">
        <f t="shared" ca="1" si="723"/>
        <v>23.075825000000002</v>
      </c>
      <c r="X235" s="44" t="str">
        <f t="shared" ref="X235" ca="1" si="962">IF(ABS(G235)&gt;$X$4*$R235,ABS(G235),"-")</f>
        <v>-</v>
      </c>
      <c r="Y235" s="44" t="str">
        <f t="shared" ref="Y235" ca="1" si="963">IF(ABS(H235)&gt;$Y$4*S235,ABS(H235),"-")</f>
        <v>-</v>
      </c>
      <c r="Z235" s="44" t="str">
        <f t="shared" ref="Z235" ca="1" si="964">IF(ABS(I235)&gt;$Z$4*T235,ABS(I235),"-")</f>
        <v>-</v>
      </c>
      <c r="AA235" s="44" t="str">
        <f t="shared" ref="AA235" ca="1" si="965">IF(ABS(K235)&gt;$AA$4*U235,ABS(K235),"-")</f>
        <v>-</v>
      </c>
      <c r="AB235" s="44" t="str">
        <f t="shared" ref="AB235" ca="1" si="966">IF(ABS(L235)&gt;$AB$4*V235,ABS(L235),"-")</f>
        <v>-</v>
      </c>
      <c r="AD235" s="76" t="str">
        <f t="shared" ref="AD235" ca="1" si="967">IF(COUNT($X235:$AB235)&gt;0,IF(G235&gt;0,CEILING(G235,5),FLOOR(G235,5)),"")</f>
        <v/>
      </c>
      <c r="AE235" s="76" t="str">
        <f t="shared" ref="AE235" ca="1" si="968">IF(COUNT($X235:$AB235)&gt;0,IF(H235&gt;0,CEILING(H235,5),FLOOR(H235,5)),"")</f>
        <v/>
      </c>
      <c r="AF235" s="76" t="str">
        <f t="shared" ref="AF235" ca="1" si="969">IF(COUNT($X235:$AB235)&gt;0,IF(I235&gt;0,CEILING(I235,5),FLOOR(I235,5)),"")</f>
        <v/>
      </c>
      <c r="AG235" s="76" t="str">
        <f t="shared" ref="AG235" ca="1" si="970">IF(COUNT($X235:$AB235)&gt;0,IF(K235&gt;0,CEILING(K235,5),FLOOR(K235,5)),"")</f>
        <v/>
      </c>
      <c r="AH235" s="76" t="str">
        <f t="shared" ref="AH235" ca="1" si="971">IF(COUNT($X235:$AB235)&gt;0,IF(L235&gt;0,CEILING(L235,5),FLOOR(L235,5)),"")</f>
        <v/>
      </c>
      <c r="AJ235" s="76">
        <f t="shared" si="705"/>
        <v>102</v>
      </c>
      <c r="AK235" s="76">
        <f t="shared" si="706"/>
        <v>140</v>
      </c>
    </row>
    <row r="236" spans="1:37" x14ac:dyDescent="0.25">
      <c r="A236" s="76">
        <f t="shared" ref="A236" si="972">D233</f>
        <v>102</v>
      </c>
      <c r="B236" s="76">
        <f t="shared" ref="B236" si="973">E233</f>
        <v>140</v>
      </c>
      <c r="C236" s="76"/>
      <c r="D236" s="76"/>
      <c r="E236" s="76"/>
      <c r="F236" s="76"/>
      <c r="G236" s="76" t="s">
        <v>121</v>
      </c>
      <c r="H236" s="76" t="s">
        <v>9</v>
      </c>
      <c r="I236" s="76" t="s">
        <v>124</v>
      </c>
      <c r="J236" s="76" t="s">
        <v>125</v>
      </c>
      <c r="K236" s="76" t="s">
        <v>124</v>
      </c>
      <c r="L236" s="76" t="s">
        <v>513</v>
      </c>
      <c r="Q236" s="76"/>
      <c r="R236" s="76"/>
      <c r="S236" s="76"/>
      <c r="T236" s="76"/>
      <c r="U236" s="76"/>
      <c r="V236" s="76"/>
      <c r="X236" s="76"/>
      <c r="Y236" s="76"/>
      <c r="Z236" s="76"/>
      <c r="AA236" s="76"/>
      <c r="AB236" s="76"/>
      <c r="AD236" s="76"/>
      <c r="AE236" s="76"/>
      <c r="AF236" s="76"/>
      <c r="AG236" s="76"/>
      <c r="AH236" s="76"/>
      <c r="AJ236" s="76">
        <f t="shared" si="705"/>
        <v>102</v>
      </c>
      <c r="AK236" s="76">
        <f t="shared" si="706"/>
        <v>140</v>
      </c>
    </row>
    <row r="237" spans="1:37" x14ac:dyDescent="0.25">
      <c r="A237" s="76">
        <f t="shared" ref="A237" si="974">D237</f>
        <v>103</v>
      </c>
      <c r="B237" s="76">
        <f t="shared" ref="B237" si="975">E237</f>
        <v>75</v>
      </c>
      <c r="C237" s="76" t="str">
        <f>INDEX(BEAMPROP,MATCH(D237,BLIST,0),2)</f>
        <v>H200X100X5.5X8</v>
      </c>
      <c r="D237" s="76">
        <v>103</v>
      </c>
      <c r="E237" s="76">
        <v>75</v>
      </c>
      <c r="F237" s="76" t="s">
        <v>8</v>
      </c>
      <c r="G237" s="76">
        <v>9.734</v>
      </c>
      <c r="H237" s="76">
        <v>0</v>
      </c>
      <c r="I237" s="76">
        <v>0.85699999999999998</v>
      </c>
      <c r="J237" s="76">
        <v>1E-3</v>
      </c>
      <c r="K237" s="76">
        <v>0.79400000000000004</v>
      </c>
      <c r="L237" s="76">
        <v>0</v>
      </c>
      <c r="Q237" s="76" t="str">
        <f t="shared" ca="1" si="723"/>
        <v>H200x100x5.5x8</v>
      </c>
      <c r="R237" s="43">
        <f t="shared" ca="1" si="723"/>
        <v>626.745</v>
      </c>
      <c r="S237" s="43">
        <f t="shared" ca="1" si="723"/>
        <v>143.44508670520233</v>
      </c>
      <c r="T237" s="43">
        <f t="shared" ca="1" si="723"/>
        <v>217.34104046242774</v>
      </c>
      <c r="U237" s="43">
        <f t="shared" ca="1" si="723"/>
        <v>9.4</v>
      </c>
      <c r="V237" s="43">
        <f t="shared" ca="1" si="723"/>
        <v>47.035719999999998</v>
      </c>
      <c r="X237" s="44" t="str">
        <f t="shared" ref="X237" ca="1" si="976">IF(ABS(G237)&gt;$X$4*$R237,ABS(G237),"-")</f>
        <v>-</v>
      </c>
      <c r="Y237" s="44" t="str">
        <f t="shared" ref="Y237" ca="1" si="977">IF(ABS(H237)&gt;$Y$4*S237,ABS(H237),"-")</f>
        <v>-</v>
      </c>
      <c r="Z237" s="44" t="str">
        <f t="shared" ref="Z237" ca="1" si="978">IF(ABS(I237)&gt;$Z$4*T237,ABS(I237),"-")</f>
        <v>-</v>
      </c>
      <c r="AA237" s="44" t="str">
        <f t="shared" ref="AA237" ca="1" si="979">IF(ABS(K237)&gt;$AA$4*U237,ABS(K237),"-")</f>
        <v>-</v>
      </c>
      <c r="AB237" s="44" t="str">
        <f t="shared" ref="AB237" ca="1" si="980">IF(ABS(L237)&gt;$AB$4*V237,ABS(L237),"-")</f>
        <v>-</v>
      </c>
      <c r="AD237" s="76" t="str">
        <f t="shared" ref="AD237" ca="1" si="981">IF(COUNT($X237:$AB237)&gt;0,IF(G237&gt;0,CEILING(G237,5),FLOOR(G237,5)),"")</f>
        <v/>
      </c>
      <c r="AE237" s="76" t="str">
        <f t="shared" ref="AE237" ca="1" si="982">IF(COUNT($X237:$AB237)&gt;0,IF(H237&gt;0,CEILING(H237,5),FLOOR(H237,5)),"")</f>
        <v/>
      </c>
      <c r="AF237" s="76" t="str">
        <f t="shared" ref="AF237" ca="1" si="983">IF(COUNT($X237:$AB237)&gt;0,IF(I237&gt;0,CEILING(I237,5),FLOOR(I237,5)),"")</f>
        <v/>
      </c>
      <c r="AG237" s="76" t="str">
        <f t="shared" ref="AG237" ca="1" si="984">IF(COUNT($X237:$AB237)&gt;0,IF(K237&gt;0,CEILING(K237,5),FLOOR(K237,5)),"")</f>
        <v/>
      </c>
      <c r="AH237" s="76" t="str">
        <f t="shared" ref="AH237" ca="1" si="985">IF(COUNT($X237:$AB237)&gt;0,IF(L237&gt;0,CEILING(L237,5),FLOOR(L237,5)),"")</f>
        <v/>
      </c>
      <c r="AJ237" s="76">
        <f t="shared" si="705"/>
        <v>103</v>
      </c>
      <c r="AK237" s="76">
        <f t="shared" si="706"/>
        <v>75</v>
      </c>
    </row>
    <row r="238" spans="1:37" x14ac:dyDescent="0.25">
      <c r="A238" s="76">
        <f t="shared" ref="A238" si="986">D237</f>
        <v>103</v>
      </c>
      <c r="B238" s="76">
        <f t="shared" ref="B238" si="987">E237</f>
        <v>75</v>
      </c>
      <c r="C238" s="76"/>
      <c r="D238" s="76"/>
      <c r="E238" s="76"/>
      <c r="F238" s="76"/>
      <c r="G238" s="76" t="s">
        <v>560</v>
      </c>
      <c r="H238" s="76" t="s">
        <v>9</v>
      </c>
      <c r="I238" s="76" t="s">
        <v>103</v>
      </c>
      <c r="J238" s="76" t="s">
        <v>103</v>
      </c>
      <c r="K238" s="76" t="s">
        <v>124</v>
      </c>
      <c r="L238" s="76" t="s">
        <v>9</v>
      </c>
      <c r="Q238" s="76"/>
      <c r="R238" s="76"/>
      <c r="S238" s="76"/>
      <c r="T238" s="76"/>
      <c r="U238" s="76"/>
      <c r="V238" s="76"/>
      <c r="X238" s="76"/>
      <c r="Y238" s="76"/>
      <c r="Z238" s="76"/>
      <c r="AA238" s="76"/>
      <c r="AB238" s="76"/>
      <c r="AD238" s="76"/>
      <c r="AE238" s="76"/>
      <c r="AF238" s="76"/>
      <c r="AG238" s="76"/>
      <c r="AH238" s="76"/>
      <c r="AJ238" s="76">
        <f t="shared" si="705"/>
        <v>103</v>
      </c>
      <c r="AK238" s="76">
        <f t="shared" si="706"/>
        <v>75</v>
      </c>
    </row>
    <row r="239" spans="1:37" x14ac:dyDescent="0.25">
      <c r="A239" s="76">
        <f t="shared" ref="A239" si="988">D237</f>
        <v>103</v>
      </c>
      <c r="B239" s="76">
        <f t="shared" ref="B239" si="989">E237</f>
        <v>75</v>
      </c>
      <c r="C239" s="76"/>
      <c r="D239" s="76"/>
      <c r="E239" s="76"/>
      <c r="F239" s="76" t="s">
        <v>10</v>
      </c>
      <c r="G239" s="76">
        <v>-9.6859999999999999</v>
      </c>
      <c r="H239" s="76">
        <v>-12.186</v>
      </c>
      <c r="I239" s="76">
        <v>-0.68</v>
      </c>
      <c r="J239" s="76">
        <v>0</v>
      </c>
      <c r="K239" s="76">
        <v>-1.0009999999999999</v>
      </c>
      <c r="L239" s="76">
        <v>-14.647</v>
      </c>
      <c r="Q239" s="76" t="str">
        <f t="shared" ca="1" si="723"/>
        <v>H200x100x5.5x8</v>
      </c>
      <c r="R239" s="43">
        <f t="shared" ca="1" si="723"/>
        <v>626.745</v>
      </c>
      <c r="S239" s="43">
        <f t="shared" ca="1" si="723"/>
        <v>143.44508670520233</v>
      </c>
      <c r="T239" s="43">
        <f t="shared" ca="1" si="723"/>
        <v>217.34104046242774</v>
      </c>
      <c r="U239" s="43">
        <f t="shared" ca="1" si="723"/>
        <v>9.4</v>
      </c>
      <c r="V239" s="43">
        <f t="shared" ca="1" si="723"/>
        <v>47.035719999999998</v>
      </c>
      <c r="X239" s="44" t="str">
        <f t="shared" ref="X239" ca="1" si="990">IF(ABS(G239)&gt;$X$4*$R239,ABS(G239),"-")</f>
        <v>-</v>
      </c>
      <c r="Y239" s="44" t="str">
        <f t="shared" ref="Y239" ca="1" si="991">IF(ABS(H239)&gt;$Y$4*S239,ABS(H239),"-")</f>
        <v>-</v>
      </c>
      <c r="Z239" s="44" t="str">
        <f t="shared" ref="Z239" ca="1" si="992">IF(ABS(I239)&gt;$Z$4*T239,ABS(I239),"-")</f>
        <v>-</v>
      </c>
      <c r="AA239" s="44">
        <f t="shared" ref="AA239" ca="1" si="993">IF(ABS(K239)&gt;$AA$4*U239,ABS(K239),"-")</f>
        <v>1.0009999999999999</v>
      </c>
      <c r="AB239" s="44" t="str">
        <f t="shared" ref="AB239" ca="1" si="994">IF(ABS(L239)&gt;$AB$4*V239,ABS(L239),"-")</f>
        <v>-</v>
      </c>
      <c r="AD239" s="76">
        <f t="shared" ref="AD239" ca="1" si="995">IF(COUNT($X239:$AB239)&gt;0,IF(G239&gt;0,CEILING(G239,5),FLOOR(G239,5)),"")</f>
        <v>-10</v>
      </c>
      <c r="AE239" s="76">
        <f t="shared" ref="AE239" ca="1" si="996">IF(COUNT($X239:$AB239)&gt;0,IF(H239&gt;0,CEILING(H239,5),FLOOR(H239,5)),"")</f>
        <v>-15</v>
      </c>
      <c r="AF239" s="76">
        <f t="shared" ref="AF239" ca="1" si="997">IF(COUNT($X239:$AB239)&gt;0,IF(I239&gt;0,CEILING(I239,5),FLOOR(I239,5)),"")</f>
        <v>-5</v>
      </c>
      <c r="AG239" s="76">
        <f t="shared" ref="AG239" ca="1" si="998">IF(COUNT($X239:$AB239)&gt;0,IF(K239&gt;0,CEILING(K239,5),FLOOR(K239,5)),"")</f>
        <v>-5</v>
      </c>
      <c r="AH239" s="76">
        <f t="shared" ref="AH239" ca="1" si="999">IF(COUNT($X239:$AB239)&gt;0,IF(L239&gt;0,CEILING(L239,5),FLOOR(L239,5)),"")</f>
        <v>-15</v>
      </c>
      <c r="AI239" s="1" t="s">
        <v>568</v>
      </c>
      <c r="AJ239" s="76">
        <f t="shared" si="705"/>
        <v>103</v>
      </c>
      <c r="AK239" s="76">
        <f t="shared" si="706"/>
        <v>75</v>
      </c>
    </row>
    <row r="240" spans="1:37" x14ac:dyDescent="0.25">
      <c r="A240" s="76">
        <f t="shared" ref="A240" si="1000">D237</f>
        <v>103</v>
      </c>
      <c r="B240" s="76">
        <f t="shared" ref="B240" si="1001">E237</f>
        <v>75</v>
      </c>
      <c r="C240" s="76"/>
      <c r="D240" s="76"/>
      <c r="E240" s="76"/>
      <c r="F240" s="76"/>
      <c r="G240" s="76" t="s">
        <v>104</v>
      </c>
      <c r="H240" s="76" t="s">
        <v>131</v>
      </c>
      <c r="I240" s="76" t="s">
        <v>124</v>
      </c>
      <c r="J240" s="76" t="s">
        <v>124</v>
      </c>
      <c r="K240" s="76" t="s">
        <v>103</v>
      </c>
      <c r="L240" s="76" t="s">
        <v>131</v>
      </c>
      <c r="Q240" s="76"/>
      <c r="R240" s="76"/>
      <c r="S240" s="76"/>
      <c r="T240" s="76"/>
      <c r="U240" s="76"/>
      <c r="V240" s="76"/>
      <c r="X240" s="76"/>
      <c r="Y240" s="76"/>
      <c r="Z240" s="76"/>
      <c r="AA240" s="76"/>
      <c r="AB240" s="76"/>
      <c r="AD240" s="76"/>
      <c r="AE240" s="76"/>
      <c r="AF240" s="76"/>
      <c r="AG240" s="76"/>
      <c r="AH240" s="76"/>
      <c r="AJ240" s="76">
        <f t="shared" si="705"/>
        <v>103</v>
      </c>
      <c r="AK240" s="76">
        <f t="shared" si="706"/>
        <v>75</v>
      </c>
    </row>
    <row r="241" spans="1:37" x14ac:dyDescent="0.25">
      <c r="A241" s="76">
        <f t="shared" ref="A241" si="1002">D241</f>
        <v>103</v>
      </c>
      <c r="B241" s="76">
        <f t="shared" ref="B241" si="1003">E241</f>
        <v>66</v>
      </c>
      <c r="C241" s="76" t="str">
        <f>INDEX(BEAMPROP,MATCH(D241,BLIST,0),2)</f>
        <v>H200X100X5.5X8</v>
      </c>
      <c r="D241" s="76">
        <v>103</v>
      </c>
      <c r="E241" s="76">
        <v>66</v>
      </c>
      <c r="F241" s="76" t="s">
        <v>8</v>
      </c>
      <c r="G241" s="76">
        <v>9.734</v>
      </c>
      <c r="H241" s="76">
        <v>0</v>
      </c>
      <c r="I241" s="76">
        <v>0.86099999999999999</v>
      </c>
      <c r="J241" s="76">
        <v>1E-3</v>
      </c>
      <c r="K241" s="76">
        <v>0</v>
      </c>
      <c r="L241" s="76">
        <v>0</v>
      </c>
      <c r="Q241" s="76" t="str">
        <f t="shared" ca="1" si="723"/>
        <v>H200x100x5.5x8</v>
      </c>
      <c r="R241" s="43">
        <f t="shared" ca="1" si="723"/>
        <v>626.745</v>
      </c>
      <c r="S241" s="43">
        <f t="shared" ca="1" si="723"/>
        <v>143.44508670520233</v>
      </c>
      <c r="T241" s="43">
        <f t="shared" ca="1" si="723"/>
        <v>217.34104046242774</v>
      </c>
      <c r="U241" s="43">
        <f t="shared" ca="1" si="723"/>
        <v>9.4</v>
      </c>
      <c r="V241" s="43">
        <f t="shared" ca="1" si="723"/>
        <v>47.035719999999998</v>
      </c>
      <c r="X241" s="44" t="str">
        <f t="shared" ref="X241" ca="1" si="1004">IF(ABS(G241)&gt;$X$4*$R241,ABS(G241),"-")</f>
        <v>-</v>
      </c>
      <c r="Y241" s="44" t="str">
        <f t="shared" ref="Y241" ca="1" si="1005">IF(ABS(H241)&gt;$Y$4*S241,ABS(H241),"-")</f>
        <v>-</v>
      </c>
      <c r="Z241" s="44" t="str">
        <f t="shared" ref="Z241" ca="1" si="1006">IF(ABS(I241)&gt;$Z$4*T241,ABS(I241),"-")</f>
        <v>-</v>
      </c>
      <c r="AA241" s="44" t="str">
        <f t="shared" ref="AA241" ca="1" si="1007">IF(ABS(K241)&gt;$AA$4*U241,ABS(K241),"-")</f>
        <v>-</v>
      </c>
      <c r="AB241" s="44" t="str">
        <f t="shared" ref="AB241" ca="1" si="1008">IF(ABS(L241)&gt;$AB$4*V241,ABS(L241),"-")</f>
        <v>-</v>
      </c>
      <c r="AD241" s="76" t="str">
        <f t="shared" ref="AD241" ca="1" si="1009">IF(COUNT($X241:$AB241)&gt;0,IF(G241&gt;0,CEILING(G241,5),FLOOR(G241,5)),"")</f>
        <v/>
      </c>
      <c r="AE241" s="76" t="str">
        <f t="shared" ref="AE241" ca="1" si="1010">IF(COUNT($X241:$AB241)&gt;0,IF(H241&gt;0,CEILING(H241,5),FLOOR(H241,5)),"")</f>
        <v/>
      </c>
      <c r="AF241" s="76" t="str">
        <f t="shared" ref="AF241" ca="1" si="1011">IF(COUNT($X241:$AB241)&gt;0,IF(I241&gt;0,CEILING(I241,5),FLOOR(I241,5)),"")</f>
        <v/>
      </c>
      <c r="AG241" s="76" t="str">
        <f t="shared" ref="AG241" ca="1" si="1012">IF(COUNT($X241:$AB241)&gt;0,IF(K241&gt;0,CEILING(K241,5),FLOOR(K241,5)),"")</f>
        <v/>
      </c>
      <c r="AH241" s="76" t="str">
        <f t="shared" ref="AH241" ca="1" si="1013">IF(COUNT($X241:$AB241)&gt;0,IF(L241&gt;0,CEILING(L241,5),FLOOR(L241,5)),"")</f>
        <v/>
      </c>
      <c r="AJ241" s="76">
        <f t="shared" si="705"/>
        <v>103</v>
      </c>
      <c r="AK241" s="76">
        <f t="shared" si="706"/>
        <v>66</v>
      </c>
    </row>
    <row r="242" spans="1:37" x14ac:dyDescent="0.25">
      <c r="A242" s="76">
        <f t="shared" ref="A242" si="1014">D241</f>
        <v>103</v>
      </c>
      <c r="B242" s="76">
        <f t="shared" ref="B242" si="1015">E241</f>
        <v>66</v>
      </c>
      <c r="C242" s="76"/>
      <c r="D242" s="76"/>
      <c r="E242" s="76"/>
      <c r="F242" s="76"/>
      <c r="G242" s="76" t="s">
        <v>560</v>
      </c>
      <c r="H242" s="76" t="s">
        <v>9</v>
      </c>
      <c r="I242" s="76" t="s">
        <v>103</v>
      </c>
      <c r="J242" s="76" t="s">
        <v>103</v>
      </c>
      <c r="K242" s="76" t="s">
        <v>9</v>
      </c>
      <c r="L242" s="76" t="s">
        <v>9</v>
      </c>
      <c r="Q242" s="76"/>
      <c r="R242" s="76"/>
      <c r="S242" s="76"/>
      <c r="T242" s="76"/>
      <c r="U242" s="76"/>
      <c r="V242" s="76"/>
      <c r="X242" s="76"/>
      <c r="Y242" s="76"/>
      <c r="Z242" s="76"/>
      <c r="AA242" s="76"/>
      <c r="AB242" s="76"/>
      <c r="AD242" s="76"/>
      <c r="AE242" s="76"/>
      <c r="AF242" s="76"/>
      <c r="AG242" s="76"/>
      <c r="AH242" s="76"/>
      <c r="AJ242" s="76">
        <f t="shared" si="705"/>
        <v>103</v>
      </c>
      <c r="AK242" s="76">
        <f t="shared" si="706"/>
        <v>66</v>
      </c>
    </row>
    <row r="243" spans="1:37" x14ac:dyDescent="0.25">
      <c r="A243" s="76">
        <f t="shared" ref="A243" si="1016">D241</f>
        <v>103</v>
      </c>
      <c r="B243" s="76">
        <f t="shared" ref="B243" si="1017">E241</f>
        <v>66</v>
      </c>
      <c r="C243" s="76"/>
      <c r="D243" s="76"/>
      <c r="E243" s="76"/>
      <c r="F243" s="76" t="s">
        <v>10</v>
      </c>
      <c r="G243" s="76">
        <v>-9.6859999999999999</v>
      </c>
      <c r="H243" s="76">
        <v>-12.958</v>
      </c>
      <c r="I243" s="76">
        <v>-0.68400000000000005</v>
      </c>
      <c r="J243" s="76">
        <v>0</v>
      </c>
      <c r="K243" s="76">
        <v>0</v>
      </c>
      <c r="L243" s="76">
        <v>0</v>
      </c>
      <c r="Q243" s="76" t="str">
        <f t="shared" ca="1" si="723"/>
        <v>H200x100x5.5x8</v>
      </c>
      <c r="R243" s="43">
        <f t="shared" ca="1" si="723"/>
        <v>626.745</v>
      </c>
      <c r="S243" s="43">
        <f t="shared" ca="1" si="723"/>
        <v>143.44508670520233</v>
      </c>
      <c r="T243" s="43">
        <f t="shared" ca="1" si="723"/>
        <v>217.34104046242774</v>
      </c>
      <c r="U243" s="43">
        <f t="shared" ca="1" si="723"/>
        <v>9.4</v>
      </c>
      <c r="V243" s="43">
        <f t="shared" ca="1" si="723"/>
        <v>47.035719999999998</v>
      </c>
      <c r="X243" s="44" t="str">
        <f t="shared" ref="X243" ca="1" si="1018">IF(ABS(G243)&gt;$X$4*$R243,ABS(G243),"-")</f>
        <v>-</v>
      </c>
      <c r="Y243" s="44" t="str">
        <f t="shared" ref="Y243" ca="1" si="1019">IF(ABS(H243)&gt;$Y$4*S243,ABS(H243),"-")</f>
        <v>-</v>
      </c>
      <c r="Z243" s="44" t="str">
        <f t="shared" ref="Z243" ca="1" si="1020">IF(ABS(I243)&gt;$Z$4*T243,ABS(I243),"-")</f>
        <v>-</v>
      </c>
      <c r="AA243" s="44" t="str">
        <f t="shared" ref="AA243" ca="1" si="1021">IF(ABS(K243)&gt;$AA$4*U243,ABS(K243),"-")</f>
        <v>-</v>
      </c>
      <c r="AB243" s="44" t="str">
        <f t="shared" ref="AB243" ca="1" si="1022">IF(ABS(L243)&gt;$AB$4*V243,ABS(L243),"-")</f>
        <v>-</v>
      </c>
      <c r="AD243" s="76" t="str">
        <f t="shared" ref="AD243" ca="1" si="1023">IF(COUNT($X243:$AB243)&gt;0,IF(G243&gt;0,CEILING(G243,5),FLOOR(G243,5)),"")</f>
        <v/>
      </c>
      <c r="AE243" s="76" t="str">
        <f t="shared" ref="AE243" ca="1" si="1024">IF(COUNT($X243:$AB243)&gt;0,IF(H243&gt;0,CEILING(H243,5),FLOOR(H243,5)),"")</f>
        <v/>
      </c>
      <c r="AF243" s="76" t="str">
        <f t="shared" ref="AF243" ca="1" si="1025">IF(COUNT($X243:$AB243)&gt;0,IF(I243&gt;0,CEILING(I243,5),FLOOR(I243,5)),"")</f>
        <v/>
      </c>
      <c r="AG243" s="76" t="str">
        <f t="shared" ref="AG243" ca="1" si="1026">IF(COUNT($X243:$AB243)&gt;0,IF(K243&gt;0,CEILING(K243,5),FLOOR(K243,5)),"")</f>
        <v/>
      </c>
      <c r="AH243" s="76" t="str">
        <f t="shared" ref="AH243" ca="1" si="1027">IF(COUNT($X243:$AB243)&gt;0,IF(L243&gt;0,CEILING(L243,5),FLOOR(L243,5)),"")</f>
        <v/>
      </c>
      <c r="AJ243" s="76">
        <f t="shared" si="705"/>
        <v>103</v>
      </c>
      <c r="AK243" s="76">
        <f t="shared" si="706"/>
        <v>66</v>
      </c>
    </row>
    <row r="244" spans="1:37" x14ac:dyDescent="0.25">
      <c r="A244" s="76">
        <f t="shared" ref="A244" si="1028">D241</f>
        <v>103</v>
      </c>
      <c r="B244" s="76">
        <f t="shared" ref="B244" si="1029">E241</f>
        <v>66</v>
      </c>
      <c r="C244" s="76"/>
      <c r="D244" s="76"/>
      <c r="E244" s="76"/>
      <c r="F244" s="76"/>
      <c r="G244" s="76" t="s">
        <v>104</v>
      </c>
      <c r="H244" s="76" t="s">
        <v>131</v>
      </c>
      <c r="I244" s="76" t="s">
        <v>124</v>
      </c>
      <c r="J244" s="76" t="s">
        <v>124</v>
      </c>
      <c r="K244" s="76" t="s">
        <v>9</v>
      </c>
      <c r="L244" s="76" t="s">
        <v>9</v>
      </c>
      <c r="Q244" s="76"/>
      <c r="R244" s="76"/>
      <c r="S244" s="76"/>
      <c r="T244" s="76"/>
      <c r="U244" s="76"/>
      <c r="V244" s="76"/>
      <c r="X244" s="76"/>
      <c r="Y244" s="76"/>
      <c r="Z244" s="76"/>
      <c r="AA244" s="76"/>
      <c r="AB244" s="76"/>
      <c r="AD244" s="76"/>
      <c r="AE244" s="76"/>
      <c r="AF244" s="76"/>
      <c r="AG244" s="76"/>
      <c r="AH244" s="76"/>
      <c r="AJ244" s="76">
        <f t="shared" si="705"/>
        <v>103</v>
      </c>
      <c r="AK244" s="76">
        <f t="shared" si="706"/>
        <v>66</v>
      </c>
    </row>
    <row r="245" spans="1:37" x14ac:dyDescent="0.25">
      <c r="A245" s="76">
        <f t="shared" ref="A245" si="1030">D245</f>
        <v>104</v>
      </c>
      <c r="B245" s="76">
        <f t="shared" ref="B245" si="1031">E245</f>
        <v>76</v>
      </c>
      <c r="C245" s="76" t="str">
        <f>INDEX(BEAMPROP,MATCH(D245,BLIST,0),2)</f>
        <v>H200X100X5.5X8</v>
      </c>
      <c r="D245" s="76">
        <v>104</v>
      </c>
      <c r="E245" s="76">
        <v>76</v>
      </c>
      <c r="F245" s="76" t="s">
        <v>8</v>
      </c>
      <c r="G245" s="76">
        <v>8.6340000000000003</v>
      </c>
      <c r="H245" s="76">
        <v>0</v>
      </c>
      <c r="I245" s="76">
        <v>0.96199999999999997</v>
      </c>
      <c r="J245" s="76">
        <v>0</v>
      </c>
      <c r="K245" s="76">
        <v>0.91200000000000003</v>
      </c>
      <c r="L245" s="76">
        <v>0</v>
      </c>
      <c r="Q245" s="76" t="str">
        <f t="shared" ca="1" si="723"/>
        <v>H200x100x5.5x8</v>
      </c>
      <c r="R245" s="43">
        <f t="shared" ca="1" si="723"/>
        <v>626.745</v>
      </c>
      <c r="S245" s="43">
        <f t="shared" ca="1" si="723"/>
        <v>143.44508670520233</v>
      </c>
      <c r="T245" s="43">
        <f t="shared" ca="1" si="723"/>
        <v>217.34104046242774</v>
      </c>
      <c r="U245" s="43">
        <f t="shared" ca="1" si="723"/>
        <v>9.4</v>
      </c>
      <c r="V245" s="43">
        <f t="shared" ca="1" si="723"/>
        <v>47.035719999999998</v>
      </c>
      <c r="X245" s="44" t="str">
        <f t="shared" ref="X245" ca="1" si="1032">IF(ABS(G245)&gt;$X$4*$R245,ABS(G245),"-")</f>
        <v>-</v>
      </c>
      <c r="Y245" s="44" t="str">
        <f t="shared" ref="Y245" ca="1" si="1033">IF(ABS(H245)&gt;$Y$4*S245,ABS(H245),"-")</f>
        <v>-</v>
      </c>
      <c r="Z245" s="44" t="str">
        <f t="shared" ref="Z245" ca="1" si="1034">IF(ABS(I245)&gt;$Z$4*T245,ABS(I245),"-")</f>
        <v>-</v>
      </c>
      <c r="AA245" s="44" t="str">
        <f t="shared" ref="AA245" ca="1" si="1035">IF(ABS(K245)&gt;$AA$4*U245,ABS(K245),"-")</f>
        <v>-</v>
      </c>
      <c r="AB245" s="44" t="str">
        <f t="shared" ref="AB245" ca="1" si="1036">IF(ABS(L245)&gt;$AB$4*V245,ABS(L245),"-")</f>
        <v>-</v>
      </c>
      <c r="AD245" s="76" t="str">
        <f t="shared" ref="AD245" ca="1" si="1037">IF(COUNT($X245:$AB245)&gt;0,IF(G245&gt;0,CEILING(G245,5),FLOOR(G245,5)),"")</f>
        <v/>
      </c>
      <c r="AE245" s="76" t="str">
        <f t="shared" ref="AE245" ca="1" si="1038">IF(COUNT($X245:$AB245)&gt;0,IF(H245&gt;0,CEILING(H245,5),FLOOR(H245,5)),"")</f>
        <v/>
      </c>
      <c r="AF245" s="76" t="str">
        <f t="shared" ref="AF245" ca="1" si="1039">IF(COUNT($X245:$AB245)&gt;0,IF(I245&gt;0,CEILING(I245,5),FLOOR(I245,5)),"")</f>
        <v/>
      </c>
      <c r="AG245" s="76" t="str">
        <f t="shared" ref="AG245" ca="1" si="1040">IF(COUNT($X245:$AB245)&gt;0,IF(K245&gt;0,CEILING(K245,5),FLOOR(K245,5)),"")</f>
        <v/>
      </c>
      <c r="AH245" s="76" t="str">
        <f t="shared" ref="AH245" ca="1" si="1041">IF(COUNT($X245:$AB245)&gt;0,IF(L245&gt;0,CEILING(L245,5),FLOOR(L245,5)),"")</f>
        <v/>
      </c>
      <c r="AJ245" s="76">
        <f t="shared" si="705"/>
        <v>104</v>
      </c>
      <c r="AK245" s="76">
        <f t="shared" si="706"/>
        <v>76</v>
      </c>
    </row>
    <row r="246" spans="1:37" x14ac:dyDescent="0.25">
      <c r="A246" s="76">
        <f t="shared" ref="A246" si="1042">D245</f>
        <v>104</v>
      </c>
      <c r="B246" s="76">
        <f t="shared" ref="B246" si="1043">E245</f>
        <v>76</v>
      </c>
      <c r="C246" s="76"/>
      <c r="D246" s="76"/>
      <c r="E246" s="76"/>
      <c r="F246" s="76"/>
      <c r="G246" s="76" t="s">
        <v>113</v>
      </c>
      <c r="H246" s="76" t="s">
        <v>9</v>
      </c>
      <c r="I246" s="76" t="s">
        <v>112</v>
      </c>
      <c r="J246" s="76" t="s">
        <v>125</v>
      </c>
      <c r="K246" s="76" t="s">
        <v>120</v>
      </c>
      <c r="L246" s="76" t="s">
        <v>9</v>
      </c>
      <c r="Q246" s="76"/>
      <c r="R246" s="76"/>
      <c r="S246" s="76"/>
      <c r="T246" s="76"/>
      <c r="U246" s="76"/>
      <c r="V246" s="76"/>
      <c r="X246" s="76"/>
      <c r="Y246" s="76"/>
      <c r="Z246" s="76"/>
      <c r="AA246" s="76"/>
      <c r="AB246" s="76"/>
      <c r="AD246" s="76"/>
      <c r="AE246" s="76"/>
      <c r="AF246" s="76"/>
      <c r="AG246" s="76"/>
      <c r="AH246" s="76"/>
      <c r="AJ246" s="76">
        <f t="shared" si="705"/>
        <v>104</v>
      </c>
      <c r="AK246" s="76">
        <f t="shared" si="706"/>
        <v>76</v>
      </c>
    </row>
    <row r="247" spans="1:37" x14ac:dyDescent="0.25">
      <c r="A247" s="76">
        <f t="shared" ref="A247" si="1044">D245</f>
        <v>104</v>
      </c>
      <c r="B247" s="76">
        <f t="shared" ref="B247" si="1045">E245</f>
        <v>76</v>
      </c>
      <c r="C247" s="76"/>
      <c r="D247" s="76"/>
      <c r="E247" s="76"/>
      <c r="F247" s="76" t="s">
        <v>10</v>
      </c>
      <c r="G247" s="76">
        <v>-9</v>
      </c>
      <c r="H247" s="76">
        <v>-10.603999999999999</v>
      </c>
      <c r="I247" s="76">
        <v>-0.78100000000000003</v>
      </c>
      <c r="J247" s="76">
        <v>-1E-3</v>
      </c>
      <c r="K247" s="76">
        <v>-1.123</v>
      </c>
      <c r="L247" s="76">
        <v>-12.803000000000001</v>
      </c>
      <c r="Q247" s="76" t="str">
        <f t="shared" ca="1" si="723"/>
        <v>H200x100x5.5x8</v>
      </c>
      <c r="R247" s="43">
        <f t="shared" ca="1" si="723"/>
        <v>626.745</v>
      </c>
      <c r="S247" s="43">
        <f t="shared" ca="1" si="723"/>
        <v>143.44508670520233</v>
      </c>
      <c r="T247" s="43">
        <f t="shared" ca="1" si="723"/>
        <v>217.34104046242774</v>
      </c>
      <c r="U247" s="43">
        <f t="shared" ca="1" si="723"/>
        <v>9.4</v>
      </c>
      <c r="V247" s="43">
        <f t="shared" ca="1" si="723"/>
        <v>47.035719999999998</v>
      </c>
      <c r="X247" s="44" t="str">
        <f t="shared" ref="X247" ca="1" si="1046">IF(ABS(G247)&gt;$X$4*$R247,ABS(G247),"-")</f>
        <v>-</v>
      </c>
      <c r="Y247" s="44" t="str">
        <f t="shared" ref="Y247" ca="1" si="1047">IF(ABS(H247)&gt;$Y$4*S247,ABS(H247),"-")</f>
        <v>-</v>
      </c>
      <c r="Z247" s="44" t="str">
        <f t="shared" ref="Z247" ca="1" si="1048">IF(ABS(I247)&gt;$Z$4*T247,ABS(I247),"-")</f>
        <v>-</v>
      </c>
      <c r="AA247" s="44">
        <f t="shared" ref="AA247" ca="1" si="1049">IF(ABS(K247)&gt;$AA$4*U247,ABS(K247),"-")</f>
        <v>1.123</v>
      </c>
      <c r="AB247" s="44" t="str">
        <f t="shared" ref="AB247" ca="1" si="1050">IF(ABS(L247)&gt;$AB$4*V247,ABS(L247),"-")</f>
        <v>-</v>
      </c>
      <c r="AD247" s="76">
        <f t="shared" ref="AD247" ca="1" si="1051">IF(COUNT($X247:$AB247)&gt;0,IF(G247&gt;0,CEILING(G247,5),FLOOR(G247,5)),"")</f>
        <v>-10</v>
      </c>
      <c r="AE247" s="76">
        <f t="shared" ref="AE247" ca="1" si="1052">IF(COUNT($X247:$AB247)&gt;0,IF(H247&gt;0,CEILING(H247,5),FLOOR(H247,5)),"")</f>
        <v>-15</v>
      </c>
      <c r="AF247" s="76">
        <f t="shared" ref="AF247" ca="1" si="1053">IF(COUNT($X247:$AB247)&gt;0,IF(I247&gt;0,CEILING(I247,5),FLOOR(I247,5)),"")</f>
        <v>-5</v>
      </c>
      <c r="AG247" s="76">
        <f t="shared" ref="AG247" ca="1" si="1054">IF(COUNT($X247:$AB247)&gt;0,IF(K247&gt;0,CEILING(K247,5),FLOOR(K247,5)),"")</f>
        <v>-5</v>
      </c>
      <c r="AH247" s="76">
        <f t="shared" ref="AH247" ca="1" si="1055">IF(COUNT($X247:$AB247)&gt;0,IF(L247&gt;0,CEILING(L247,5),FLOOR(L247,5)),"")</f>
        <v>-15</v>
      </c>
      <c r="AI247" s="1" t="s">
        <v>568</v>
      </c>
      <c r="AJ247" s="76">
        <f t="shared" si="705"/>
        <v>104</v>
      </c>
      <c r="AK247" s="76">
        <f t="shared" si="706"/>
        <v>76</v>
      </c>
    </row>
    <row r="248" spans="1:37" x14ac:dyDescent="0.25">
      <c r="A248" s="76">
        <f t="shared" ref="A248" si="1056">D245</f>
        <v>104</v>
      </c>
      <c r="B248" s="76">
        <f t="shared" ref="B248" si="1057">E245</f>
        <v>76</v>
      </c>
      <c r="C248" s="76"/>
      <c r="D248" s="76"/>
      <c r="E248" s="76"/>
      <c r="F248" s="76"/>
      <c r="G248" s="76" t="s">
        <v>121</v>
      </c>
      <c r="H248" s="76" t="s">
        <v>127</v>
      </c>
      <c r="I248" s="76" t="s">
        <v>120</v>
      </c>
      <c r="J248" s="76" t="s">
        <v>516</v>
      </c>
      <c r="K248" s="76" t="s">
        <v>112</v>
      </c>
      <c r="L248" s="76" t="s">
        <v>127</v>
      </c>
      <c r="Q248" s="76"/>
      <c r="R248" s="76"/>
      <c r="S248" s="76"/>
      <c r="T248" s="76"/>
      <c r="U248" s="76"/>
      <c r="V248" s="76"/>
      <c r="X248" s="76"/>
      <c r="Y248" s="76"/>
      <c r="Z248" s="76"/>
      <c r="AA248" s="76"/>
      <c r="AB248" s="76"/>
      <c r="AD248" s="76"/>
      <c r="AE248" s="76"/>
      <c r="AF248" s="76"/>
      <c r="AG248" s="76"/>
      <c r="AH248" s="76"/>
      <c r="AJ248" s="76">
        <f t="shared" si="705"/>
        <v>104</v>
      </c>
      <c r="AK248" s="76">
        <f t="shared" si="706"/>
        <v>76</v>
      </c>
    </row>
    <row r="249" spans="1:37" x14ac:dyDescent="0.25">
      <c r="A249" s="76">
        <f t="shared" ref="A249" si="1058">D249</f>
        <v>104</v>
      </c>
      <c r="B249" s="76">
        <f t="shared" ref="B249" si="1059">E249</f>
        <v>68</v>
      </c>
      <c r="C249" s="76" t="str">
        <f>INDEX(BEAMPROP,MATCH(D249,BLIST,0),2)</f>
        <v>H200X100X5.5X8</v>
      </c>
      <c r="D249" s="76">
        <v>104</v>
      </c>
      <c r="E249" s="76">
        <v>68</v>
      </c>
      <c r="F249" s="76" t="s">
        <v>8</v>
      </c>
      <c r="G249" s="76">
        <v>8.6340000000000003</v>
      </c>
      <c r="H249" s="76">
        <v>0</v>
      </c>
      <c r="I249" s="76">
        <v>0.96599999999999997</v>
      </c>
      <c r="J249" s="76">
        <v>0</v>
      </c>
      <c r="K249" s="76">
        <v>0</v>
      </c>
      <c r="L249" s="76">
        <v>0</v>
      </c>
      <c r="Q249" s="76" t="str">
        <f t="shared" ca="1" si="723"/>
        <v>H200x100x5.5x8</v>
      </c>
      <c r="R249" s="43">
        <f t="shared" ca="1" si="723"/>
        <v>626.745</v>
      </c>
      <c r="S249" s="43">
        <f t="shared" ca="1" si="723"/>
        <v>143.44508670520233</v>
      </c>
      <c r="T249" s="43">
        <f t="shared" ca="1" si="723"/>
        <v>217.34104046242774</v>
      </c>
      <c r="U249" s="43">
        <f t="shared" ca="1" si="723"/>
        <v>9.4</v>
      </c>
      <c r="V249" s="43">
        <f t="shared" ca="1" si="723"/>
        <v>47.035719999999998</v>
      </c>
      <c r="X249" s="44" t="str">
        <f t="shared" ref="X249" ca="1" si="1060">IF(ABS(G249)&gt;$X$4*$R249,ABS(G249),"-")</f>
        <v>-</v>
      </c>
      <c r="Y249" s="44" t="str">
        <f t="shared" ref="Y249" ca="1" si="1061">IF(ABS(H249)&gt;$Y$4*S249,ABS(H249),"-")</f>
        <v>-</v>
      </c>
      <c r="Z249" s="44" t="str">
        <f t="shared" ref="Z249" ca="1" si="1062">IF(ABS(I249)&gt;$Z$4*T249,ABS(I249),"-")</f>
        <v>-</v>
      </c>
      <c r="AA249" s="44" t="str">
        <f t="shared" ref="AA249" ca="1" si="1063">IF(ABS(K249)&gt;$AA$4*U249,ABS(K249),"-")</f>
        <v>-</v>
      </c>
      <c r="AB249" s="44" t="str">
        <f t="shared" ref="AB249" ca="1" si="1064">IF(ABS(L249)&gt;$AB$4*V249,ABS(L249),"-")</f>
        <v>-</v>
      </c>
      <c r="AD249" s="76" t="str">
        <f t="shared" ref="AD249" ca="1" si="1065">IF(COUNT($X249:$AB249)&gt;0,IF(G249&gt;0,CEILING(G249,5),FLOOR(G249,5)),"")</f>
        <v/>
      </c>
      <c r="AE249" s="76" t="str">
        <f t="shared" ref="AE249" ca="1" si="1066">IF(COUNT($X249:$AB249)&gt;0,IF(H249&gt;0,CEILING(H249,5),FLOOR(H249,5)),"")</f>
        <v/>
      </c>
      <c r="AF249" s="76" t="str">
        <f t="shared" ref="AF249" ca="1" si="1067">IF(COUNT($X249:$AB249)&gt;0,IF(I249&gt;0,CEILING(I249,5),FLOOR(I249,5)),"")</f>
        <v/>
      </c>
      <c r="AG249" s="76" t="str">
        <f t="shared" ref="AG249" ca="1" si="1068">IF(COUNT($X249:$AB249)&gt;0,IF(K249&gt;0,CEILING(K249,5),FLOOR(K249,5)),"")</f>
        <v/>
      </c>
      <c r="AH249" s="76" t="str">
        <f t="shared" ref="AH249" ca="1" si="1069">IF(COUNT($X249:$AB249)&gt;0,IF(L249&gt;0,CEILING(L249,5),FLOOR(L249,5)),"")</f>
        <v/>
      </c>
      <c r="AJ249" s="76">
        <f t="shared" si="705"/>
        <v>104</v>
      </c>
      <c r="AK249" s="76">
        <f t="shared" si="706"/>
        <v>68</v>
      </c>
    </row>
    <row r="250" spans="1:37" x14ac:dyDescent="0.25">
      <c r="A250" s="76">
        <f t="shared" ref="A250" si="1070">D249</f>
        <v>104</v>
      </c>
      <c r="B250" s="76">
        <f t="shared" ref="B250" si="1071">E249</f>
        <v>68</v>
      </c>
      <c r="C250" s="76"/>
      <c r="D250" s="76"/>
      <c r="E250" s="76"/>
      <c r="F250" s="76"/>
      <c r="G250" s="76" t="s">
        <v>113</v>
      </c>
      <c r="H250" s="76" t="s">
        <v>9</v>
      </c>
      <c r="I250" s="76" t="s">
        <v>112</v>
      </c>
      <c r="J250" s="76" t="s">
        <v>125</v>
      </c>
      <c r="K250" s="76" t="s">
        <v>9</v>
      </c>
      <c r="L250" s="76" t="s">
        <v>9</v>
      </c>
      <c r="Q250" s="76"/>
      <c r="R250" s="76"/>
      <c r="S250" s="76"/>
      <c r="T250" s="76"/>
      <c r="U250" s="76"/>
      <c r="V250" s="76"/>
      <c r="X250" s="76"/>
      <c r="Y250" s="76"/>
      <c r="Z250" s="76"/>
      <c r="AA250" s="76"/>
      <c r="AB250" s="76"/>
      <c r="AD250" s="76"/>
      <c r="AE250" s="76"/>
      <c r="AF250" s="76"/>
      <c r="AG250" s="76"/>
      <c r="AH250" s="76"/>
      <c r="AJ250" s="76">
        <f t="shared" si="705"/>
        <v>104</v>
      </c>
      <c r="AK250" s="76">
        <f t="shared" si="706"/>
        <v>68</v>
      </c>
    </row>
    <row r="251" spans="1:37" x14ac:dyDescent="0.25">
      <c r="A251" s="76">
        <f t="shared" ref="A251" si="1072">D249</f>
        <v>104</v>
      </c>
      <c r="B251" s="76">
        <f t="shared" ref="B251" si="1073">E249</f>
        <v>68</v>
      </c>
      <c r="C251" s="76"/>
      <c r="D251" s="76"/>
      <c r="E251" s="76"/>
      <c r="F251" s="76" t="s">
        <v>10</v>
      </c>
      <c r="G251" s="76">
        <v>-9</v>
      </c>
      <c r="H251" s="76">
        <v>-11.375999999999999</v>
      </c>
      <c r="I251" s="76">
        <v>-0.78500000000000003</v>
      </c>
      <c r="J251" s="76">
        <v>-1E-3</v>
      </c>
      <c r="K251" s="76">
        <v>0</v>
      </c>
      <c r="L251" s="76">
        <v>0</v>
      </c>
      <c r="Q251" s="76" t="str">
        <f t="shared" ca="1" si="723"/>
        <v>H200x100x5.5x8</v>
      </c>
      <c r="R251" s="43">
        <f t="shared" ca="1" si="723"/>
        <v>626.745</v>
      </c>
      <c r="S251" s="43">
        <f t="shared" ca="1" si="723"/>
        <v>143.44508670520233</v>
      </c>
      <c r="T251" s="43">
        <f t="shared" ca="1" si="723"/>
        <v>217.34104046242774</v>
      </c>
      <c r="U251" s="43">
        <f t="shared" ca="1" si="723"/>
        <v>9.4</v>
      </c>
      <c r="V251" s="43">
        <f t="shared" ca="1" si="723"/>
        <v>47.035719999999998</v>
      </c>
      <c r="X251" s="44" t="str">
        <f t="shared" ref="X251" ca="1" si="1074">IF(ABS(G251)&gt;$X$4*$R251,ABS(G251),"-")</f>
        <v>-</v>
      </c>
      <c r="Y251" s="44" t="str">
        <f t="shared" ref="Y251" ca="1" si="1075">IF(ABS(H251)&gt;$Y$4*S251,ABS(H251),"-")</f>
        <v>-</v>
      </c>
      <c r="Z251" s="44" t="str">
        <f t="shared" ref="Z251" ca="1" si="1076">IF(ABS(I251)&gt;$Z$4*T251,ABS(I251),"-")</f>
        <v>-</v>
      </c>
      <c r="AA251" s="44" t="str">
        <f t="shared" ref="AA251" ca="1" si="1077">IF(ABS(K251)&gt;$AA$4*U251,ABS(K251),"-")</f>
        <v>-</v>
      </c>
      <c r="AB251" s="44" t="str">
        <f t="shared" ref="AB251" ca="1" si="1078">IF(ABS(L251)&gt;$AB$4*V251,ABS(L251),"-")</f>
        <v>-</v>
      </c>
      <c r="AD251" s="76" t="str">
        <f t="shared" ref="AD251" ca="1" si="1079">IF(COUNT($X251:$AB251)&gt;0,IF(G251&gt;0,CEILING(G251,5),FLOOR(G251,5)),"")</f>
        <v/>
      </c>
      <c r="AE251" s="76" t="str">
        <f t="shared" ref="AE251" ca="1" si="1080">IF(COUNT($X251:$AB251)&gt;0,IF(H251&gt;0,CEILING(H251,5),FLOOR(H251,5)),"")</f>
        <v/>
      </c>
      <c r="AF251" s="76" t="str">
        <f t="shared" ref="AF251" ca="1" si="1081">IF(COUNT($X251:$AB251)&gt;0,IF(I251&gt;0,CEILING(I251,5),FLOOR(I251,5)),"")</f>
        <v/>
      </c>
      <c r="AG251" s="76" t="str">
        <f t="shared" ref="AG251" ca="1" si="1082">IF(COUNT($X251:$AB251)&gt;0,IF(K251&gt;0,CEILING(K251,5),FLOOR(K251,5)),"")</f>
        <v/>
      </c>
      <c r="AH251" s="76" t="str">
        <f t="shared" ref="AH251" ca="1" si="1083">IF(COUNT($X251:$AB251)&gt;0,IF(L251&gt;0,CEILING(L251,5),FLOOR(L251,5)),"")</f>
        <v/>
      </c>
      <c r="AJ251" s="76">
        <f t="shared" si="705"/>
        <v>104</v>
      </c>
      <c r="AK251" s="76">
        <f t="shared" si="706"/>
        <v>68</v>
      </c>
    </row>
    <row r="252" spans="1:37" x14ac:dyDescent="0.25">
      <c r="A252" s="76">
        <f t="shared" ref="A252" si="1084">D249</f>
        <v>104</v>
      </c>
      <c r="B252" s="76">
        <f t="shared" ref="B252" si="1085">E249</f>
        <v>68</v>
      </c>
      <c r="C252" s="76"/>
      <c r="D252" s="76"/>
      <c r="E252" s="76"/>
      <c r="F252" s="76"/>
      <c r="G252" s="76" t="s">
        <v>121</v>
      </c>
      <c r="H252" s="76" t="s">
        <v>127</v>
      </c>
      <c r="I252" s="76" t="s">
        <v>120</v>
      </c>
      <c r="J252" s="76" t="s">
        <v>516</v>
      </c>
      <c r="K252" s="76" t="s">
        <v>9</v>
      </c>
      <c r="L252" s="76" t="s">
        <v>9</v>
      </c>
      <c r="Q252" s="76"/>
      <c r="R252" s="76"/>
      <c r="S252" s="76"/>
      <c r="T252" s="76"/>
      <c r="U252" s="76"/>
      <c r="V252" s="76"/>
      <c r="X252" s="76"/>
      <c r="Y252" s="76"/>
      <c r="Z252" s="76"/>
      <c r="AA252" s="76"/>
      <c r="AB252" s="76"/>
      <c r="AD252" s="76"/>
      <c r="AE252" s="76"/>
      <c r="AF252" s="76"/>
      <c r="AG252" s="76"/>
      <c r="AH252" s="76"/>
      <c r="AJ252" s="76">
        <f t="shared" si="705"/>
        <v>104</v>
      </c>
      <c r="AK252" s="76">
        <f t="shared" si="706"/>
        <v>68</v>
      </c>
    </row>
    <row r="253" spans="1:37" x14ac:dyDescent="0.25">
      <c r="A253" s="76">
        <f t="shared" ref="A253" si="1086">D253</f>
        <v>105</v>
      </c>
      <c r="B253" s="76">
        <f t="shared" ref="B253" si="1087">E253</f>
        <v>75</v>
      </c>
      <c r="C253" s="76" t="str">
        <f>INDEX(BEAMPROP,MATCH(D253,BLIST,0),2)</f>
        <v>H150X75X5X7</v>
      </c>
      <c r="D253" s="76">
        <v>105</v>
      </c>
      <c r="E253" s="76">
        <v>75</v>
      </c>
      <c r="F253" s="76" t="s">
        <v>8</v>
      </c>
      <c r="G253" s="76">
        <v>0.436</v>
      </c>
      <c r="H253" s="76">
        <v>6.2590000000000003</v>
      </c>
      <c r="I253" s="76">
        <v>0</v>
      </c>
      <c r="J253" s="76">
        <v>0</v>
      </c>
      <c r="K253" s="76">
        <v>0</v>
      </c>
      <c r="L253" s="76">
        <v>0</v>
      </c>
      <c r="Q253" s="76" t="str">
        <f t="shared" ca="1" si="723"/>
        <v>H150x75x5x7</v>
      </c>
      <c r="R253" s="43">
        <f t="shared" ca="1" si="723"/>
        <v>419.47500000000008</v>
      </c>
      <c r="S253" s="43">
        <f t="shared" ca="1" si="723"/>
        <v>97.124277456647391</v>
      </c>
      <c r="T253" s="43">
        <f t="shared" ca="1" si="723"/>
        <v>142.63005780346819</v>
      </c>
      <c r="U253" s="43">
        <f t="shared" ca="1" si="723"/>
        <v>4.6265625000000004</v>
      </c>
      <c r="V253" s="43">
        <f t="shared" ca="1" si="723"/>
        <v>23.075825000000002</v>
      </c>
      <c r="X253" s="44" t="str">
        <f t="shared" ref="X253" ca="1" si="1088">IF(ABS(G253)&gt;$X$4*$R253,ABS(G253),"-")</f>
        <v>-</v>
      </c>
      <c r="Y253" s="44" t="str">
        <f t="shared" ref="Y253" ca="1" si="1089">IF(ABS(H253)&gt;$Y$4*S253,ABS(H253),"-")</f>
        <v>-</v>
      </c>
      <c r="Z253" s="44" t="str">
        <f t="shared" ref="Z253" ca="1" si="1090">IF(ABS(I253)&gt;$Z$4*T253,ABS(I253),"-")</f>
        <v>-</v>
      </c>
      <c r="AA253" s="44" t="str">
        <f t="shared" ref="AA253" ca="1" si="1091">IF(ABS(K253)&gt;$AA$4*U253,ABS(K253),"-")</f>
        <v>-</v>
      </c>
      <c r="AB253" s="44" t="str">
        <f t="shared" ref="AB253" ca="1" si="1092">IF(ABS(L253)&gt;$AB$4*V253,ABS(L253),"-")</f>
        <v>-</v>
      </c>
      <c r="AD253" s="76" t="str">
        <f t="shared" ref="AD253" ca="1" si="1093">IF(COUNT($X253:$AB253)&gt;0,IF(G253&gt;0,CEILING(G253,5),FLOOR(G253,5)),"")</f>
        <v/>
      </c>
      <c r="AE253" s="76" t="str">
        <f t="shared" ref="AE253" ca="1" si="1094">IF(COUNT($X253:$AB253)&gt;0,IF(H253&gt;0,CEILING(H253,5),FLOOR(H253,5)),"")</f>
        <v/>
      </c>
      <c r="AF253" s="76" t="str">
        <f t="shared" ref="AF253" ca="1" si="1095">IF(COUNT($X253:$AB253)&gt;0,IF(I253&gt;0,CEILING(I253,5),FLOOR(I253,5)),"")</f>
        <v/>
      </c>
      <c r="AG253" s="76" t="str">
        <f t="shared" ref="AG253" ca="1" si="1096">IF(COUNT($X253:$AB253)&gt;0,IF(K253&gt;0,CEILING(K253,5),FLOOR(K253,5)),"")</f>
        <v/>
      </c>
      <c r="AH253" s="76" t="str">
        <f t="shared" ref="AH253" ca="1" si="1097">IF(COUNT($X253:$AB253)&gt;0,IF(L253&gt;0,CEILING(L253,5),FLOOR(L253,5)),"")</f>
        <v/>
      </c>
      <c r="AJ253" s="76">
        <f t="shared" si="705"/>
        <v>105</v>
      </c>
      <c r="AK253" s="76">
        <f t="shared" si="706"/>
        <v>75</v>
      </c>
    </row>
    <row r="254" spans="1:37" x14ac:dyDescent="0.25">
      <c r="A254" s="76">
        <f t="shared" ref="A254" si="1098">D253</f>
        <v>105</v>
      </c>
      <c r="B254" s="76">
        <f t="shared" ref="B254" si="1099">E253</f>
        <v>75</v>
      </c>
      <c r="C254" s="76"/>
      <c r="D254" s="76"/>
      <c r="E254" s="76"/>
      <c r="F254" s="76"/>
      <c r="G254" s="76" t="s">
        <v>122</v>
      </c>
      <c r="H254" s="76" t="s">
        <v>127</v>
      </c>
      <c r="I254" s="76" t="s">
        <v>119</v>
      </c>
      <c r="J254" s="76" t="s">
        <v>535</v>
      </c>
      <c r="K254" s="76" t="s">
        <v>9</v>
      </c>
      <c r="L254" s="76" t="s">
        <v>9</v>
      </c>
      <c r="Q254" s="76"/>
      <c r="R254" s="76"/>
      <c r="S254" s="76"/>
      <c r="T254" s="76"/>
      <c r="U254" s="76"/>
      <c r="V254" s="76"/>
      <c r="X254" s="76"/>
      <c r="Y254" s="76"/>
      <c r="Z254" s="76"/>
      <c r="AA254" s="76"/>
      <c r="AB254" s="76"/>
      <c r="AD254" s="76"/>
      <c r="AE254" s="76"/>
      <c r="AF254" s="76"/>
      <c r="AG254" s="76"/>
      <c r="AH254" s="76"/>
      <c r="AJ254" s="76">
        <f t="shared" si="705"/>
        <v>105</v>
      </c>
      <c r="AK254" s="76">
        <f t="shared" si="706"/>
        <v>75</v>
      </c>
    </row>
    <row r="255" spans="1:37" x14ac:dyDescent="0.25">
      <c r="A255" s="76">
        <f t="shared" ref="A255" si="1100">D253</f>
        <v>105</v>
      </c>
      <c r="B255" s="76">
        <f t="shared" ref="B255" si="1101">E253</f>
        <v>75</v>
      </c>
      <c r="C255" s="76"/>
      <c r="D255" s="76"/>
      <c r="E255" s="76"/>
      <c r="F255" s="76" t="s">
        <v>10</v>
      </c>
      <c r="G255" s="76">
        <v>-0.747</v>
      </c>
      <c r="H255" s="76">
        <v>0</v>
      </c>
      <c r="I255" s="76">
        <v>0</v>
      </c>
      <c r="J255" s="76">
        <v>0</v>
      </c>
      <c r="K255" s="76">
        <v>0</v>
      </c>
      <c r="L255" s="76">
        <v>0</v>
      </c>
      <c r="Q255" s="76" t="str">
        <f t="shared" ca="1" si="723"/>
        <v>H150x75x5x7</v>
      </c>
      <c r="R255" s="43">
        <f t="shared" ca="1" si="723"/>
        <v>419.47500000000008</v>
      </c>
      <c r="S255" s="43">
        <f t="shared" ca="1" si="723"/>
        <v>97.124277456647391</v>
      </c>
      <c r="T255" s="43">
        <f t="shared" ca="1" si="723"/>
        <v>142.63005780346819</v>
      </c>
      <c r="U255" s="43">
        <f t="shared" ca="1" si="723"/>
        <v>4.6265625000000004</v>
      </c>
      <c r="V255" s="43">
        <f t="shared" ca="1" si="723"/>
        <v>23.075825000000002</v>
      </c>
      <c r="X255" s="44" t="str">
        <f t="shared" ref="X255" ca="1" si="1102">IF(ABS(G255)&gt;$X$4*$R255,ABS(G255),"-")</f>
        <v>-</v>
      </c>
      <c r="Y255" s="44" t="str">
        <f t="shared" ref="Y255" ca="1" si="1103">IF(ABS(H255)&gt;$Y$4*S255,ABS(H255),"-")</f>
        <v>-</v>
      </c>
      <c r="Z255" s="44" t="str">
        <f t="shared" ref="Z255" ca="1" si="1104">IF(ABS(I255)&gt;$Z$4*T255,ABS(I255),"-")</f>
        <v>-</v>
      </c>
      <c r="AA255" s="44" t="str">
        <f t="shared" ref="AA255" ca="1" si="1105">IF(ABS(K255)&gt;$AA$4*U255,ABS(K255),"-")</f>
        <v>-</v>
      </c>
      <c r="AB255" s="44" t="str">
        <f t="shared" ref="AB255" ca="1" si="1106">IF(ABS(L255)&gt;$AB$4*V255,ABS(L255),"-")</f>
        <v>-</v>
      </c>
      <c r="AD255" s="76" t="str">
        <f t="shared" ref="AD255" ca="1" si="1107">IF(COUNT($X255:$AB255)&gt;0,IF(G255&gt;0,CEILING(G255,5),FLOOR(G255,5)),"")</f>
        <v/>
      </c>
      <c r="AE255" s="76" t="str">
        <f t="shared" ref="AE255" ca="1" si="1108">IF(COUNT($X255:$AB255)&gt;0,IF(H255&gt;0,CEILING(H255,5),FLOOR(H255,5)),"")</f>
        <v/>
      </c>
      <c r="AF255" s="76" t="str">
        <f t="shared" ref="AF255" ca="1" si="1109">IF(COUNT($X255:$AB255)&gt;0,IF(I255&gt;0,CEILING(I255,5),FLOOR(I255,5)),"")</f>
        <v/>
      </c>
      <c r="AG255" s="76" t="str">
        <f t="shared" ref="AG255" ca="1" si="1110">IF(COUNT($X255:$AB255)&gt;0,IF(K255&gt;0,CEILING(K255,5),FLOOR(K255,5)),"")</f>
        <v/>
      </c>
      <c r="AH255" s="76" t="str">
        <f t="shared" ref="AH255" ca="1" si="1111">IF(COUNT($X255:$AB255)&gt;0,IF(L255&gt;0,CEILING(L255,5),FLOOR(L255,5)),"")</f>
        <v/>
      </c>
      <c r="AJ255" s="76">
        <f t="shared" si="705"/>
        <v>105</v>
      </c>
      <c r="AK255" s="76">
        <f t="shared" si="706"/>
        <v>75</v>
      </c>
    </row>
    <row r="256" spans="1:37" x14ac:dyDescent="0.25">
      <c r="A256" s="76">
        <f t="shared" ref="A256" si="1112">D253</f>
        <v>105</v>
      </c>
      <c r="B256" s="76">
        <f t="shared" ref="B256" si="1113">E253</f>
        <v>75</v>
      </c>
      <c r="C256" s="76"/>
      <c r="D256" s="76"/>
      <c r="E256" s="76"/>
      <c r="F256" s="76"/>
      <c r="G256" s="76" t="s">
        <v>105</v>
      </c>
      <c r="H256" s="76" t="s">
        <v>9</v>
      </c>
      <c r="I256" s="76" t="s">
        <v>107</v>
      </c>
      <c r="J256" s="76" t="s">
        <v>107</v>
      </c>
      <c r="K256" s="76" t="s">
        <v>9</v>
      </c>
      <c r="L256" s="76" t="s">
        <v>9</v>
      </c>
      <c r="Q256" s="76"/>
      <c r="R256" s="76"/>
      <c r="S256" s="76"/>
      <c r="T256" s="76"/>
      <c r="U256" s="76"/>
      <c r="V256" s="76"/>
      <c r="X256" s="76"/>
      <c r="Y256" s="76"/>
      <c r="Z256" s="76"/>
      <c r="AA256" s="76"/>
      <c r="AB256" s="76"/>
      <c r="AD256" s="76"/>
      <c r="AE256" s="76"/>
      <c r="AF256" s="76"/>
      <c r="AG256" s="76"/>
      <c r="AH256" s="76"/>
      <c r="AJ256" s="76">
        <f t="shared" si="705"/>
        <v>105</v>
      </c>
      <c r="AK256" s="76">
        <f t="shared" si="706"/>
        <v>75</v>
      </c>
    </row>
    <row r="257" spans="1:37" x14ac:dyDescent="0.25">
      <c r="A257" s="76">
        <f t="shared" ref="A257" si="1114">D257</f>
        <v>105</v>
      </c>
      <c r="B257" s="76">
        <f t="shared" ref="B257" si="1115">E257</f>
        <v>76</v>
      </c>
      <c r="C257" s="76" t="str">
        <f>INDEX(BEAMPROP,MATCH(D257,BLIST,0),2)</f>
        <v>H150X75X5X7</v>
      </c>
      <c r="D257" s="76">
        <v>105</v>
      </c>
      <c r="E257" s="76">
        <v>76</v>
      </c>
      <c r="F257" s="76" t="s">
        <v>8</v>
      </c>
      <c r="G257" s="76">
        <v>0.48399999999999999</v>
      </c>
      <c r="H257" s="76">
        <v>0</v>
      </c>
      <c r="I257" s="76">
        <v>0</v>
      </c>
      <c r="J257" s="76">
        <v>0</v>
      </c>
      <c r="K257" s="76">
        <v>0</v>
      </c>
      <c r="L257" s="76">
        <v>0</v>
      </c>
      <c r="Q257" s="76" t="str">
        <f t="shared" ca="1" si="723"/>
        <v>H150x75x5x7</v>
      </c>
      <c r="R257" s="43">
        <f t="shared" ca="1" si="723"/>
        <v>419.47500000000008</v>
      </c>
      <c r="S257" s="43">
        <f t="shared" ca="1" si="723"/>
        <v>97.124277456647391</v>
      </c>
      <c r="T257" s="43">
        <f t="shared" ca="1" si="723"/>
        <v>142.63005780346819</v>
      </c>
      <c r="U257" s="43">
        <f t="shared" ca="1" si="723"/>
        <v>4.6265625000000004</v>
      </c>
      <c r="V257" s="43">
        <f t="shared" ca="1" si="723"/>
        <v>23.075825000000002</v>
      </c>
      <c r="X257" s="44" t="str">
        <f t="shared" ref="X257" ca="1" si="1116">IF(ABS(G257)&gt;$X$4*$R257,ABS(G257),"-")</f>
        <v>-</v>
      </c>
      <c r="Y257" s="44" t="str">
        <f t="shared" ref="Y257" ca="1" si="1117">IF(ABS(H257)&gt;$Y$4*S257,ABS(H257),"-")</f>
        <v>-</v>
      </c>
      <c r="Z257" s="44" t="str">
        <f t="shared" ref="Z257" ca="1" si="1118">IF(ABS(I257)&gt;$Z$4*T257,ABS(I257),"-")</f>
        <v>-</v>
      </c>
      <c r="AA257" s="44" t="str">
        <f t="shared" ref="AA257" ca="1" si="1119">IF(ABS(K257)&gt;$AA$4*U257,ABS(K257),"-")</f>
        <v>-</v>
      </c>
      <c r="AB257" s="44" t="str">
        <f t="shared" ref="AB257" ca="1" si="1120">IF(ABS(L257)&gt;$AB$4*V257,ABS(L257),"-")</f>
        <v>-</v>
      </c>
      <c r="AD257" s="76" t="str">
        <f t="shared" ref="AD257" ca="1" si="1121">IF(COUNT($X257:$AB257)&gt;0,IF(G257&gt;0,CEILING(G257,5),FLOOR(G257,5)),"")</f>
        <v/>
      </c>
      <c r="AE257" s="76" t="str">
        <f t="shared" ref="AE257" ca="1" si="1122">IF(COUNT($X257:$AB257)&gt;0,IF(H257&gt;0,CEILING(H257,5),FLOOR(H257,5)),"")</f>
        <v/>
      </c>
      <c r="AF257" s="76" t="str">
        <f t="shared" ref="AF257" ca="1" si="1123">IF(COUNT($X257:$AB257)&gt;0,IF(I257&gt;0,CEILING(I257,5),FLOOR(I257,5)),"")</f>
        <v/>
      </c>
      <c r="AG257" s="76" t="str">
        <f t="shared" ref="AG257" ca="1" si="1124">IF(COUNT($X257:$AB257)&gt;0,IF(K257&gt;0,CEILING(K257,5),FLOOR(K257,5)),"")</f>
        <v/>
      </c>
      <c r="AH257" s="76" t="str">
        <f t="shared" ref="AH257" ca="1" si="1125">IF(COUNT($X257:$AB257)&gt;0,IF(L257&gt;0,CEILING(L257,5),FLOOR(L257,5)),"")</f>
        <v/>
      </c>
      <c r="AJ257" s="76">
        <f t="shared" si="705"/>
        <v>105</v>
      </c>
      <c r="AK257" s="76">
        <f t="shared" si="706"/>
        <v>76</v>
      </c>
    </row>
    <row r="258" spans="1:37" x14ac:dyDescent="0.25">
      <c r="A258" s="76">
        <f t="shared" ref="A258" si="1126">D257</f>
        <v>105</v>
      </c>
      <c r="B258" s="76">
        <f t="shared" ref="B258" si="1127">E257</f>
        <v>76</v>
      </c>
      <c r="C258" s="76"/>
      <c r="D258" s="76"/>
      <c r="E258" s="76"/>
      <c r="F258" s="76"/>
      <c r="G258" s="76" t="s">
        <v>122</v>
      </c>
      <c r="H258" s="76" t="s">
        <v>9</v>
      </c>
      <c r="I258" s="76" t="s">
        <v>119</v>
      </c>
      <c r="J258" s="76" t="s">
        <v>535</v>
      </c>
      <c r="K258" s="76" t="s">
        <v>9</v>
      </c>
      <c r="L258" s="76" t="s">
        <v>9</v>
      </c>
      <c r="Q258" s="76"/>
      <c r="R258" s="76"/>
      <c r="S258" s="76"/>
      <c r="T258" s="76"/>
      <c r="U258" s="76"/>
      <c r="V258" s="76"/>
      <c r="X258" s="76"/>
      <c r="Y258" s="76"/>
      <c r="Z258" s="76"/>
      <c r="AA258" s="76"/>
      <c r="AB258" s="76"/>
      <c r="AD258" s="76"/>
      <c r="AE258" s="76"/>
      <c r="AF258" s="76"/>
      <c r="AG258" s="76"/>
      <c r="AH258" s="76"/>
      <c r="AJ258" s="76">
        <f t="shared" si="705"/>
        <v>105</v>
      </c>
      <c r="AK258" s="76">
        <f t="shared" si="706"/>
        <v>76</v>
      </c>
    </row>
    <row r="259" spans="1:37" x14ac:dyDescent="0.25">
      <c r="A259" s="76">
        <f t="shared" ref="A259" si="1128">D257</f>
        <v>105</v>
      </c>
      <c r="B259" s="76">
        <f t="shared" ref="B259" si="1129">E257</f>
        <v>76</v>
      </c>
      <c r="C259" s="76"/>
      <c r="D259" s="76"/>
      <c r="E259" s="76"/>
      <c r="F259" s="76" t="s">
        <v>10</v>
      </c>
      <c r="G259" s="76">
        <v>-0.79600000000000004</v>
      </c>
      <c r="H259" s="76">
        <v>-6.2590000000000003</v>
      </c>
      <c r="I259" s="76">
        <v>0</v>
      </c>
      <c r="J259" s="76">
        <v>0</v>
      </c>
      <c r="K259" s="76">
        <v>0</v>
      </c>
      <c r="L259" s="76">
        <v>0</v>
      </c>
      <c r="Q259" s="76" t="str">
        <f t="shared" ca="1" si="723"/>
        <v>H150x75x5x7</v>
      </c>
      <c r="R259" s="43">
        <f t="shared" ca="1" si="723"/>
        <v>419.47500000000008</v>
      </c>
      <c r="S259" s="43">
        <f t="shared" ca="1" si="723"/>
        <v>97.124277456647391</v>
      </c>
      <c r="T259" s="43">
        <f t="shared" ca="1" si="723"/>
        <v>142.63005780346819</v>
      </c>
      <c r="U259" s="43">
        <f t="shared" ca="1" si="723"/>
        <v>4.6265625000000004</v>
      </c>
      <c r="V259" s="43">
        <f t="shared" ca="1" si="723"/>
        <v>23.075825000000002</v>
      </c>
      <c r="X259" s="44" t="str">
        <f t="shared" ref="X259" ca="1" si="1130">IF(ABS(G259)&gt;$X$4*$R259,ABS(G259),"-")</f>
        <v>-</v>
      </c>
      <c r="Y259" s="44" t="str">
        <f t="shared" ref="Y259" ca="1" si="1131">IF(ABS(H259)&gt;$Y$4*S259,ABS(H259),"-")</f>
        <v>-</v>
      </c>
      <c r="Z259" s="44" t="str">
        <f t="shared" ref="Z259" ca="1" si="1132">IF(ABS(I259)&gt;$Z$4*T259,ABS(I259),"-")</f>
        <v>-</v>
      </c>
      <c r="AA259" s="44" t="str">
        <f t="shared" ref="AA259" ca="1" si="1133">IF(ABS(K259)&gt;$AA$4*U259,ABS(K259),"-")</f>
        <v>-</v>
      </c>
      <c r="AB259" s="44" t="str">
        <f t="shared" ref="AB259" ca="1" si="1134">IF(ABS(L259)&gt;$AB$4*V259,ABS(L259),"-")</f>
        <v>-</v>
      </c>
      <c r="AD259" s="76" t="str">
        <f t="shared" ref="AD259" ca="1" si="1135">IF(COUNT($X259:$AB259)&gt;0,IF(G259&gt;0,CEILING(G259,5),FLOOR(G259,5)),"")</f>
        <v/>
      </c>
      <c r="AE259" s="76" t="str">
        <f t="shared" ref="AE259" ca="1" si="1136">IF(COUNT($X259:$AB259)&gt;0,IF(H259&gt;0,CEILING(H259,5),FLOOR(H259,5)),"")</f>
        <v/>
      </c>
      <c r="AF259" s="76" t="str">
        <f t="shared" ref="AF259" ca="1" si="1137">IF(COUNT($X259:$AB259)&gt;0,IF(I259&gt;0,CEILING(I259,5),FLOOR(I259,5)),"")</f>
        <v/>
      </c>
      <c r="AG259" s="76" t="str">
        <f t="shared" ref="AG259" ca="1" si="1138">IF(COUNT($X259:$AB259)&gt;0,IF(K259&gt;0,CEILING(K259,5),FLOOR(K259,5)),"")</f>
        <v/>
      </c>
      <c r="AH259" s="76" t="str">
        <f t="shared" ref="AH259" ca="1" si="1139">IF(COUNT($X259:$AB259)&gt;0,IF(L259&gt;0,CEILING(L259,5),FLOOR(L259,5)),"")</f>
        <v/>
      </c>
      <c r="AJ259" s="76">
        <f t="shared" si="705"/>
        <v>105</v>
      </c>
      <c r="AK259" s="76">
        <f t="shared" si="706"/>
        <v>76</v>
      </c>
    </row>
    <row r="260" spans="1:37" x14ac:dyDescent="0.25">
      <c r="A260" s="76">
        <f t="shared" ref="A260" si="1140">D257</f>
        <v>105</v>
      </c>
      <c r="B260" s="76">
        <f t="shared" ref="B260" si="1141">E257</f>
        <v>76</v>
      </c>
      <c r="C260" s="76"/>
      <c r="D260" s="76"/>
      <c r="E260" s="76"/>
      <c r="F260" s="76"/>
      <c r="G260" s="76" t="s">
        <v>105</v>
      </c>
      <c r="H260" s="76" t="s">
        <v>127</v>
      </c>
      <c r="I260" s="76" t="s">
        <v>107</v>
      </c>
      <c r="J260" s="76" t="s">
        <v>107</v>
      </c>
      <c r="K260" s="76" t="s">
        <v>9</v>
      </c>
      <c r="L260" s="76" t="s">
        <v>9</v>
      </c>
      <c r="Q260" s="76"/>
      <c r="R260" s="76"/>
      <c r="S260" s="76"/>
      <c r="T260" s="76"/>
      <c r="U260" s="76"/>
      <c r="V260" s="76"/>
      <c r="X260" s="76"/>
      <c r="Y260" s="76"/>
      <c r="Z260" s="76"/>
      <c r="AA260" s="76"/>
      <c r="AB260" s="76"/>
      <c r="AD260" s="76"/>
      <c r="AE260" s="76"/>
      <c r="AF260" s="76"/>
      <c r="AG260" s="76"/>
      <c r="AH260" s="76"/>
      <c r="AJ260" s="76">
        <f t="shared" si="705"/>
        <v>105</v>
      </c>
      <c r="AK260" s="76">
        <f t="shared" si="706"/>
        <v>76</v>
      </c>
    </row>
    <row r="261" spans="1:37" x14ac:dyDescent="0.25">
      <c r="A261" s="76">
        <f t="shared" ref="A261" si="1142">D261</f>
        <v>136</v>
      </c>
      <c r="B261" s="76">
        <f t="shared" ref="B261" si="1143">E261</f>
        <v>86</v>
      </c>
      <c r="C261" s="76" t="str">
        <f>INDEX(BEAMPROP,MATCH(D261,BLIST,0),2)</f>
        <v>H200X100X5.5X8</v>
      </c>
      <c r="D261" s="76">
        <v>136</v>
      </c>
      <c r="E261" s="76">
        <v>86</v>
      </c>
      <c r="F261" s="76" t="s">
        <v>8</v>
      </c>
      <c r="G261" s="76">
        <v>3.2639999999999998</v>
      </c>
      <c r="H261" s="76">
        <v>21.286000000000001</v>
      </c>
      <c r="I261" s="76">
        <v>1.5940000000000001</v>
      </c>
      <c r="J261" s="76">
        <v>1E-3</v>
      </c>
      <c r="K261" s="76">
        <v>0.122</v>
      </c>
      <c r="L261" s="76">
        <v>0</v>
      </c>
      <c r="Q261" s="76" t="str">
        <f t="shared" ca="1" si="723"/>
        <v>H200x100x5.5x8</v>
      </c>
      <c r="R261" s="43">
        <f t="shared" ca="1" si="723"/>
        <v>626.745</v>
      </c>
      <c r="S261" s="43">
        <f t="shared" ca="1" si="723"/>
        <v>143.44508670520233</v>
      </c>
      <c r="T261" s="43">
        <f t="shared" ca="1" si="723"/>
        <v>217.34104046242774</v>
      </c>
      <c r="U261" s="43">
        <f t="shared" ca="1" si="723"/>
        <v>9.4</v>
      </c>
      <c r="V261" s="43">
        <f t="shared" ca="1" si="723"/>
        <v>47.035719999999998</v>
      </c>
      <c r="X261" s="44" t="str">
        <f t="shared" ref="X261" ca="1" si="1144">IF(ABS(G261)&gt;$X$4*$R261,ABS(G261),"-")</f>
        <v>-</v>
      </c>
      <c r="Y261" s="44" t="str">
        <f t="shared" ref="Y261" ca="1" si="1145">IF(ABS(H261)&gt;$Y$4*S261,ABS(H261),"-")</f>
        <v>-</v>
      </c>
      <c r="Z261" s="44" t="str">
        <f t="shared" ref="Z261" ca="1" si="1146">IF(ABS(I261)&gt;$Z$4*T261,ABS(I261),"-")</f>
        <v>-</v>
      </c>
      <c r="AA261" s="44" t="str">
        <f t="shared" ref="AA261" ca="1" si="1147">IF(ABS(K261)&gt;$AA$4*U261,ABS(K261),"-")</f>
        <v>-</v>
      </c>
      <c r="AB261" s="44" t="str">
        <f t="shared" ref="AB261" ca="1" si="1148">IF(ABS(L261)&gt;$AB$4*V261,ABS(L261),"-")</f>
        <v>-</v>
      </c>
      <c r="AD261" s="76" t="str">
        <f t="shared" ref="AD261" ca="1" si="1149">IF(COUNT($X261:$AB261)&gt;0,IF(G261&gt;0,CEILING(G261,5),FLOOR(G261,5)),"")</f>
        <v/>
      </c>
      <c r="AE261" s="76" t="str">
        <f t="shared" ref="AE261" ca="1" si="1150">IF(COUNT($X261:$AB261)&gt;0,IF(H261&gt;0,CEILING(H261,5),FLOOR(H261,5)),"")</f>
        <v/>
      </c>
      <c r="AF261" s="76" t="str">
        <f t="shared" ref="AF261" ca="1" si="1151">IF(COUNT($X261:$AB261)&gt;0,IF(I261&gt;0,CEILING(I261,5),FLOOR(I261,5)),"")</f>
        <v/>
      </c>
      <c r="AG261" s="76" t="str">
        <f t="shared" ref="AG261" ca="1" si="1152">IF(COUNT($X261:$AB261)&gt;0,IF(K261&gt;0,CEILING(K261,5),FLOOR(K261,5)),"")</f>
        <v/>
      </c>
      <c r="AH261" s="76" t="str">
        <f t="shared" ref="AH261" ca="1" si="1153">IF(COUNT($X261:$AB261)&gt;0,IF(L261&gt;0,CEILING(L261,5),FLOOR(L261,5)),"")</f>
        <v/>
      </c>
      <c r="AJ261" s="76">
        <f t="shared" si="705"/>
        <v>136</v>
      </c>
      <c r="AK261" s="76">
        <f t="shared" si="706"/>
        <v>86</v>
      </c>
    </row>
    <row r="262" spans="1:37" x14ac:dyDescent="0.25">
      <c r="A262" s="76">
        <f t="shared" ref="A262" si="1154">D261</f>
        <v>136</v>
      </c>
      <c r="B262" s="76">
        <f t="shared" ref="B262" si="1155">E261</f>
        <v>86</v>
      </c>
      <c r="C262" s="76"/>
      <c r="D262" s="76"/>
      <c r="E262" s="76"/>
      <c r="F262" s="76"/>
      <c r="G262" s="76" t="s">
        <v>104</v>
      </c>
      <c r="H262" s="76" t="s">
        <v>106</v>
      </c>
      <c r="I262" s="76" t="s">
        <v>107</v>
      </c>
      <c r="J262" s="76" t="s">
        <v>113</v>
      </c>
      <c r="K262" s="76" t="s">
        <v>118</v>
      </c>
      <c r="L262" s="76" t="s">
        <v>9</v>
      </c>
      <c r="Q262" s="76"/>
      <c r="R262" s="76"/>
      <c r="S262" s="76"/>
      <c r="T262" s="76"/>
      <c r="U262" s="76"/>
      <c r="V262" s="76"/>
      <c r="X262" s="76"/>
      <c r="Y262" s="76"/>
      <c r="Z262" s="76"/>
      <c r="AA262" s="76"/>
      <c r="AB262" s="76"/>
      <c r="AD262" s="76"/>
      <c r="AE262" s="76"/>
      <c r="AF262" s="76"/>
      <c r="AG262" s="76"/>
      <c r="AH262" s="76"/>
      <c r="AJ262" s="76">
        <f t="shared" ref="AJ262:AJ325" si="1156">A262</f>
        <v>136</v>
      </c>
      <c r="AK262" s="76">
        <f t="shared" ref="AK262:AK325" si="1157">B262</f>
        <v>86</v>
      </c>
    </row>
    <row r="263" spans="1:37" x14ac:dyDescent="0.25">
      <c r="A263" s="76">
        <f t="shared" ref="A263" si="1158">D261</f>
        <v>136</v>
      </c>
      <c r="B263" s="76">
        <f t="shared" ref="B263" si="1159">E261</f>
        <v>86</v>
      </c>
      <c r="C263" s="76"/>
      <c r="D263" s="76"/>
      <c r="E263" s="76"/>
      <c r="F263" s="76" t="s">
        <v>10</v>
      </c>
      <c r="G263" s="76">
        <v>-2.992</v>
      </c>
      <c r="H263" s="76">
        <v>0</v>
      </c>
      <c r="I263" s="76">
        <v>-1.591</v>
      </c>
      <c r="J263" s="76">
        <v>0</v>
      </c>
      <c r="K263" s="76">
        <v>-0.124</v>
      </c>
      <c r="L263" s="76">
        <v>-38.904000000000003</v>
      </c>
      <c r="Q263" s="76" t="str">
        <f t="shared" ca="1" si="723"/>
        <v>H200x100x5.5x8</v>
      </c>
      <c r="R263" s="43">
        <f t="shared" ca="1" si="723"/>
        <v>626.745</v>
      </c>
      <c r="S263" s="43">
        <f t="shared" ca="1" si="723"/>
        <v>143.44508670520233</v>
      </c>
      <c r="T263" s="43">
        <f t="shared" ca="1" si="723"/>
        <v>217.34104046242774</v>
      </c>
      <c r="U263" s="43">
        <f t="shared" ca="1" si="723"/>
        <v>9.4</v>
      </c>
      <c r="V263" s="43">
        <f t="shared" ca="1" si="723"/>
        <v>47.035719999999998</v>
      </c>
      <c r="X263" s="44" t="str">
        <f t="shared" ref="X263" ca="1" si="1160">IF(ABS(G263)&gt;$X$4*$R263,ABS(G263),"-")</f>
        <v>-</v>
      </c>
      <c r="Y263" s="44" t="str">
        <f t="shared" ref="Y263" ca="1" si="1161">IF(ABS(H263)&gt;$Y$4*S263,ABS(H263),"-")</f>
        <v>-</v>
      </c>
      <c r="Z263" s="44" t="str">
        <f t="shared" ref="Z263" ca="1" si="1162">IF(ABS(I263)&gt;$Z$4*T263,ABS(I263),"-")</f>
        <v>-</v>
      </c>
      <c r="AA263" s="44" t="str">
        <f t="shared" ref="AA263" ca="1" si="1163">IF(ABS(K263)&gt;$AA$4*U263,ABS(K263),"-")</f>
        <v>-</v>
      </c>
      <c r="AB263" s="44">
        <f t="shared" ref="AB263" ca="1" si="1164">IF(ABS(L263)&gt;$AB$4*V263,ABS(L263),"-")</f>
        <v>38.904000000000003</v>
      </c>
      <c r="AD263" s="76">
        <f t="shared" ref="AD263" ca="1" si="1165">IF(COUNT($X263:$AB263)&gt;0,IF(G263&gt;0,CEILING(G263,5),FLOOR(G263,5)),"")</f>
        <v>-5</v>
      </c>
      <c r="AE263" s="76">
        <f t="shared" ref="AE263" ca="1" si="1166">IF(COUNT($X263:$AB263)&gt;0,IF(H263&gt;0,CEILING(H263,5),FLOOR(H263,5)),"")</f>
        <v>0</v>
      </c>
      <c r="AF263" s="76">
        <f t="shared" ref="AF263" ca="1" si="1167">IF(COUNT($X263:$AB263)&gt;0,IF(I263&gt;0,CEILING(I263,5),FLOOR(I263,5)),"")</f>
        <v>-5</v>
      </c>
      <c r="AG263" s="76">
        <f t="shared" ref="AG263" ca="1" si="1168">IF(COUNT($X263:$AB263)&gt;0,IF(K263&gt;0,CEILING(K263,5),FLOOR(K263,5)),"")</f>
        <v>-5</v>
      </c>
      <c r="AH263" s="76">
        <f t="shared" ref="AH263" ca="1" si="1169">IF(COUNT($X263:$AB263)&gt;0,IF(L263&gt;0,CEILING(L263,5),FLOOR(L263,5)),"")</f>
        <v>-40</v>
      </c>
      <c r="AI263" s="1" t="s">
        <v>568</v>
      </c>
      <c r="AJ263" s="76">
        <f t="shared" si="1156"/>
        <v>136</v>
      </c>
      <c r="AK263" s="76">
        <f t="shared" si="1157"/>
        <v>86</v>
      </c>
    </row>
    <row r="264" spans="1:37" x14ac:dyDescent="0.25">
      <c r="A264" s="76">
        <f t="shared" ref="A264" si="1170">D261</f>
        <v>136</v>
      </c>
      <c r="B264" s="76">
        <f t="shared" ref="B264" si="1171">E261</f>
        <v>86</v>
      </c>
      <c r="C264" s="76"/>
      <c r="D264" s="76"/>
      <c r="E264" s="76"/>
      <c r="F264" s="76"/>
      <c r="G264" s="76" t="s">
        <v>109</v>
      </c>
      <c r="H264" s="76" t="s">
        <v>9</v>
      </c>
      <c r="I264" s="76" t="s">
        <v>119</v>
      </c>
      <c r="J264" s="76" t="s">
        <v>114</v>
      </c>
      <c r="K264" s="76" t="s">
        <v>104</v>
      </c>
      <c r="L264" s="76" t="s">
        <v>127</v>
      </c>
      <c r="Q264" s="76"/>
      <c r="R264" s="76"/>
      <c r="S264" s="76"/>
      <c r="T264" s="76"/>
      <c r="U264" s="76"/>
      <c r="V264" s="76"/>
      <c r="X264" s="76"/>
      <c r="Y264" s="76"/>
      <c r="Z264" s="76"/>
      <c r="AA264" s="76"/>
      <c r="AB264" s="76"/>
      <c r="AD264" s="76"/>
      <c r="AE264" s="76"/>
      <c r="AF264" s="76"/>
      <c r="AG264" s="76"/>
      <c r="AH264" s="76"/>
      <c r="AJ264" s="76">
        <f t="shared" si="1156"/>
        <v>136</v>
      </c>
      <c r="AK264" s="76">
        <f t="shared" si="1157"/>
        <v>86</v>
      </c>
    </row>
    <row r="265" spans="1:37" x14ac:dyDescent="0.25">
      <c r="A265" s="76">
        <f t="shared" ref="A265" si="1172">D265</f>
        <v>136</v>
      </c>
      <c r="B265" s="76">
        <f t="shared" ref="B265" si="1173">E265</f>
        <v>52</v>
      </c>
      <c r="C265" s="76" t="str">
        <f>INDEX(BEAMPROP,MATCH(D265,BLIST,0),2)</f>
        <v>H200X100X5.5X8</v>
      </c>
      <c r="D265" s="76">
        <v>136</v>
      </c>
      <c r="E265" s="76">
        <v>52</v>
      </c>
      <c r="F265" s="76" t="s">
        <v>8</v>
      </c>
      <c r="G265" s="76">
        <v>1.409</v>
      </c>
      <c r="H265" s="76">
        <v>0</v>
      </c>
      <c r="I265" s="76">
        <v>8.3000000000000004E-2</v>
      </c>
      <c r="J265" s="76">
        <v>1E-3</v>
      </c>
      <c r="K265" s="76">
        <v>0</v>
      </c>
      <c r="L265" s="76">
        <v>0</v>
      </c>
      <c r="Q265" s="76" t="str">
        <f t="shared" ref="Q265:V327" ca="1" si="1174">IF($F265=" -ve",INDEX(CAPACITY,MATCH(OFFSET($C265,-2,0),CAPACITYLIST,0),Q$3),INDEX(CAPACITY,MATCH($C265,CAPACITYLIST,0),Q$3))</f>
        <v>H200x100x5.5x8</v>
      </c>
      <c r="R265" s="43">
        <f t="shared" ca="1" si="1174"/>
        <v>626.745</v>
      </c>
      <c r="S265" s="43">
        <f t="shared" ca="1" si="1174"/>
        <v>143.44508670520233</v>
      </c>
      <c r="T265" s="43">
        <f t="shared" ca="1" si="1174"/>
        <v>217.34104046242774</v>
      </c>
      <c r="U265" s="43">
        <f t="shared" ca="1" si="1174"/>
        <v>9.4</v>
      </c>
      <c r="V265" s="43">
        <f t="shared" ca="1" si="1174"/>
        <v>47.035719999999998</v>
      </c>
      <c r="X265" s="44" t="str">
        <f t="shared" ref="X265" ca="1" si="1175">IF(ABS(G265)&gt;$X$4*$R265,ABS(G265),"-")</f>
        <v>-</v>
      </c>
      <c r="Y265" s="44" t="str">
        <f t="shared" ref="Y265" ca="1" si="1176">IF(ABS(H265)&gt;$Y$4*S265,ABS(H265),"-")</f>
        <v>-</v>
      </c>
      <c r="Z265" s="44" t="str">
        <f t="shared" ref="Z265" ca="1" si="1177">IF(ABS(I265)&gt;$Z$4*T265,ABS(I265),"-")</f>
        <v>-</v>
      </c>
      <c r="AA265" s="44" t="str">
        <f t="shared" ref="AA265" ca="1" si="1178">IF(ABS(K265)&gt;$AA$4*U265,ABS(K265),"-")</f>
        <v>-</v>
      </c>
      <c r="AB265" s="44" t="str">
        <f t="shared" ref="AB265" ca="1" si="1179">IF(ABS(L265)&gt;$AB$4*V265,ABS(L265),"-")</f>
        <v>-</v>
      </c>
      <c r="AD265" s="76" t="str">
        <f t="shared" ref="AD265" ca="1" si="1180">IF(COUNT($X265:$AB265)&gt;0,IF(G265&gt;0,CEILING(G265,5),FLOOR(G265,5)),"")</f>
        <v/>
      </c>
      <c r="AE265" s="76" t="str">
        <f t="shared" ref="AE265" ca="1" si="1181">IF(COUNT($X265:$AB265)&gt;0,IF(H265&gt;0,CEILING(H265,5),FLOOR(H265,5)),"")</f>
        <v/>
      </c>
      <c r="AF265" s="76" t="str">
        <f t="shared" ref="AF265" ca="1" si="1182">IF(COUNT($X265:$AB265)&gt;0,IF(I265&gt;0,CEILING(I265,5),FLOOR(I265,5)),"")</f>
        <v/>
      </c>
      <c r="AG265" s="76" t="str">
        <f t="shared" ref="AG265" ca="1" si="1183">IF(COUNT($X265:$AB265)&gt;0,IF(K265&gt;0,CEILING(K265,5),FLOOR(K265,5)),"")</f>
        <v/>
      </c>
      <c r="AH265" s="76" t="str">
        <f t="shared" ref="AH265" ca="1" si="1184">IF(COUNT($X265:$AB265)&gt;0,IF(L265&gt;0,CEILING(L265,5),FLOOR(L265,5)),"")</f>
        <v/>
      </c>
      <c r="AJ265" s="76">
        <f t="shared" si="1156"/>
        <v>136</v>
      </c>
      <c r="AK265" s="76">
        <f t="shared" si="1157"/>
        <v>52</v>
      </c>
    </row>
    <row r="266" spans="1:37" x14ac:dyDescent="0.25">
      <c r="A266" s="76">
        <f t="shared" ref="A266" si="1185">D265</f>
        <v>136</v>
      </c>
      <c r="B266" s="76">
        <f t="shared" ref="B266" si="1186">E265</f>
        <v>52</v>
      </c>
      <c r="C266" s="76"/>
      <c r="D266" s="76"/>
      <c r="E266" s="76"/>
      <c r="F266" s="76"/>
      <c r="G266" s="76" t="s">
        <v>104</v>
      </c>
      <c r="H266" s="76" t="s">
        <v>9</v>
      </c>
      <c r="I266" s="76" t="s">
        <v>104</v>
      </c>
      <c r="J266" s="76" t="s">
        <v>113</v>
      </c>
      <c r="K266" s="76" t="s">
        <v>9</v>
      </c>
      <c r="L266" s="76" t="s">
        <v>9</v>
      </c>
      <c r="Q266" s="76"/>
      <c r="R266" s="76"/>
      <c r="S266" s="76"/>
      <c r="T266" s="76"/>
      <c r="U266" s="76"/>
      <c r="V266" s="76"/>
      <c r="X266" s="76"/>
      <c r="Y266" s="76"/>
      <c r="Z266" s="76"/>
      <c r="AA266" s="76"/>
      <c r="AB266" s="76"/>
      <c r="AD266" s="76"/>
      <c r="AE266" s="76"/>
      <c r="AF266" s="76"/>
      <c r="AG266" s="76"/>
      <c r="AH266" s="76"/>
      <c r="AJ266" s="76">
        <f t="shared" si="1156"/>
        <v>136</v>
      </c>
      <c r="AK266" s="76">
        <f t="shared" si="1157"/>
        <v>52</v>
      </c>
    </row>
    <row r="267" spans="1:37" x14ac:dyDescent="0.25">
      <c r="A267" s="76">
        <f t="shared" ref="A267" si="1187">D265</f>
        <v>136</v>
      </c>
      <c r="B267" s="76">
        <f t="shared" ref="B267" si="1188">E265</f>
        <v>52</v>
      </c>
      <c r="C267" s="76"/>
      <c r="D267" s="76"/>
      <c r="E267" s="76"/>
      <c r="F267" s="76" t="s">
        <v>10</v>
      </c>
      <c r="G267" s="76">
        <v>-1.1359999999999999</v>
      </c>
      <c r="H267" s="76">
        <v>-30.893000000000001</v>
      </c>
      <c r="I267" s="76">
        <v>-8.1000000000000003E-2</v>
      </c>
      <c r="J267" s="76">
        <v>0</v>
      </c>
      <c r="K267" s="76">
        <v>0</v>
      </c>
      <c r="L267" s="76">
        <v>0</v>
      </c>
      <c r="Q267" s="76" t="str">
        <f t="shared" ca="1" si="1174"/>
        <v>H200x100x5.5x8</v>
      </c>
      <c r="R267" s="43">
        <f t="shared" ca="1" si="1174"/>
        <v>626.745</v>
      </c>
      <c r="S267" s="43">
        <f t="shared" ca="1" si="1174"/>
        <v>143.44508670520233</v>
      </c>
      <c r="T267" s="43">
        <f t="shared" ca="1" si="1174"/>
        <v>217.34104046242774</v>
      </c>
      <c r="U267" s="43">
        <f t="shared" ca="1" si="1174"/>
        <v>9.4</v>
      </c>
      <c r="V267" s="43">
        <f t="shared" ca="1" si="1174"/>
        <v>47.035719999999998</v>
      </c>
      <c r="X267" s="44" t="str">
        <f t="shared" ref="X267" ca="1" si="1189">IF(ABS(G267)&gt;$X$4*$R267,ABS(G267),"-")</f>
        <v>-</v>
      </c>
      <c r="Y267" s="44" t="str">
        <f t="shared" ref="Y267" ca="1" si="1190">IF(ABS(H267)&gt;$Y$4*S267,ABS(H267),"-")</f>
        <v>-</v>
      </c>
      <c r="Z267" s="44" t="str">
        <f t="shared" ref="Z267" ca="1" si="1191">IF(ABS(I267)&gt;$Z$4*T267,ABS(I267),"-")</f>
        <v>-</v>
      </c>
      <c r="AA267" s="44" t="str">
        <f t="shared" ref="AA267" ca="1" si="1192">IF(ABS(K267)&gt;$AA$4*U267,ABS(K267),"-")</f>
        <v>-</v>
      </c>
      <c r="AB267" s="44" t="str">
        <f t="shared" ref="AB267" ca="1" si="1193">IF(ABS(L267)&gt;$AB$4*V267,ABS(L267),"-")</f>
        <v>-</v>
      </c>
      <c r="AD267" s="76" t="str">
        <f t="shared" ref="AD267" ca="1" si="1194">IF(COUNT($X267:$AB267)&gt;0,IF(G267&gt;0,CEILING(G267,5),FLOOR(G267,5)),"")</f>
        <v/>
      </c>
      <c r="AE267" s="76" t="str">
        <f t="shared" ref="AE267" ca="1" si="1195">IF(COUNT($X267:$AB267)&gt;0,IF(H267&gt;0,CEILING(H267,5),FLOOR(H267,5)),"")</f>
        <v/>
      </c>
      <c r="AF267" s="76" t="str">
        <f t="shared" ref="AF267" ca="1" si="1196">IF(COUNT($X267:$AB267)&gt;0,IF(I267&gt;0,CEILING(I267,5),FLOOR(I267,5)),"")</f>
        <v/>
      </c>
      <c r="AG267" s="76" t="str">
        <f t="shared" ref="AG267" ca="1" si="1197">IF(COUNT($X267:$AB267)&gt;0,IF(K267&gt;0,CEILING(K267,5),FLOOR(K267,5)),"")</f>
        <v/>
      </c>
      <c r="AH267" s="76" t="str">
        <f t="shared" ref="AH267" ca="1" si="1198">IF(COUNT($X267:$AB267)&gt;0,IF(L267&gt;0,CEILING(L267,5),FLOOR(L267,5)),"")</f>
        <v/>
      </c>
      <c r="AJ267" s="76">
        <f t="shared" si="1156"/>
        <v>136</v>
      </c>
      <c r="AK267" s="76">
        <f t="shared" si="1157"/>
        <v>52</v>
      </c>
    </row>
    <row r="268" spans="1:37" x14ac:dyDescent="0.25">
      <c r="A268" s="76">
        <f t="shared" ref="A268" si="1199">D265</f>
        <v>136</v>
      </c>
      <c r="B268" s="76">
        <f t="shared" ref="B268" si="1200">E265</f>
        <v>52</v>
      </c>
      <c r="C268" s="76"/>
      <c r="D268" s="76"/>
      <c r="E268" s="76"/>
      <c r="F268" s="76"/>
      <c r="G268" s="76" t="s">
        <v>109</v>
      </c>
      <c r="H268" s="76" t="s">
        <v>128</v>
      </c>
      <c r="I268" s="76" t="s">
        <v>118</v>
      </c>
      <c r="J268" s="76" t="s">
        <v>114</v>
      </c>
      <c r="K268" s="76" t="s">
        <v>9</v>
      </c>
      <c r="L268" s="76" t="s">
        <v>9</v>
      </c>
      <c r="Q268" s="76"/>
      <c r="R268" s="76"/>
      <c r="S268" s="76"/>
      <c r="T268" s="76"/>
      <c r="U268" s="76"/>
      <c r="V268" s="76"/>
      <c r="X268" s="76"/>
      <c r="Y268" s="76"/>
      <c r="Z268" s="76"/>
      <c r="AA268" s="76"/>
      <c r="AB268" s="76"/>
      <c r="AD268" s="76"/>
      <c r="AE268" s="76"/>
      <c r="AF268" s="76"/>
      <c r="AG268" s="76"/>
      <c r="AH268" s="76"/>
      <c r="AJ268" s="76">
        <f t="shared" si="1156"/>
        <v>136</v>
      </c>
      <c r="AK268" s="76">
        <f t="shared" si="1157"/>
        <v>52</v>
      </c>
    </row>
    <row r="269" spans="1:37" x14ac:dyDescent="0.25">
      <c r="A269" s="76">
        <f t="shared" ref="A269" si="1201">D269</f>
        <v>138</v>
      </c>
      <c r="B269" s="76">
        <f t="shared" ref="B269" si="1202">E269</f>
        <v>87</v>
      </c>
      <c r="C269" s="76" t="str">
        <f>INDEX(BEAMPROP,MATCH(D269,BLIST,0),2)</f>
        <v>H150X75X5X7</v>
      </c>
      <c r="D269" s="76">
        <v>138</v>
      </c>
      <c r="E269" s="76">
        <v>87</v>
      </c>
      <c r="F269" s="76" t="s">
        <v>8</v>
      </c>
      <c r="G269" s="76">
        <v>1.629</v>
      </c>
      <c r="H269" s="76">
        <v>0.22800000000000001</v>
      </c>
      <c r="I269" s="76">
        <v>5.1999999999999998E-2</v>
      </c>
      <c r="J269" s="76">
        <v>0</v>
      </c>
      <c r="K269" s="76">
        <v>8.4000000000000005E-2</v>
      </c>
      <c r="L269" s="76">
        <v>0</v>
      </c>
      <c r="Q269" s="76" t="str">
        <f t="shared" ca="1" si="1174"/>
        <v>H150x75x5x7</v>
      </c>
      <c r="R269" s="43">
        <f t="shared" ca="1" si="1174"/>
        <v>419.47500000000008</v>
      </c>
      <c r="S269" s="43">
        <f t="shared" ca="1" si="1174"/>
        <v>97.124277456647391</v>
      </c>
      <c r="T269" s="43">
        <f t="shared" ca="1" si="1174"/>
        <v>142.63005780346819</v>
      </c>
      <c r="U269" s="43">
        <f t="shared" ca="1" si="1174"/>
        <v>4.6265625000000004</v>
      </c>
      <c r="V269" s="43">
        <f t="shared" ca="1" si="1174"/>
        <v>23.075825000000002</v>
      </c>
      <c r="X269" s="44" t="str">
        <f t="shared" ref="X269" ca="1" si="1203">IF(ABS(G269)&gt;$X$4*$R269,ABS(G269),"-")</f>
        <v>-</v>
      </c>
      <c r="Y269" s="44" t="str">
        <f t="shared" ref="Y269" ca="1" si="1204">IF(ABS(H269)&gt;$Y$4*S269,ABS(H269),"-")</f>
        <v>-</v>
      </c>
      <c r="Z269" s="44" t="str">
        <f t="shared" ref="Z269" ca="1" si="1205">IF(ABS(I269)&gt;$Z$4*T269,ABS(I269),"-")</f>
        <v>-</v>
      </c>
      <c r="AA269" s="44" t="str">
        <f t="shared" ref="AA269" ca="1" si="1206">IF(ABS(K269)&gt;$AA$4*U269,ABS(K269),"-")</f>
        <v>-</v>
      </c>
      <c r="AB269" s="44" t="str">
        <f t="shared" ref="AB269" ca="1" si="1207">IF(ABS(L269)&gt;$AB$4*V269,ABS(L269),"-")</f>
        <v>-</v>
      </c>
      <c r="AD269" s="76" t="str">
        <f t="shared" ref="AD269" ca="1" si="1208">IF(COUNT($X269:$AB269)&gt;0,IF(G269&gt;0,CEILING(G269,5),FLOOR(G269,5)),"")</f>
        <v/>
      </c>
      <c r="AE269" s="76" t="str">
        <f t="shared" ref="AE269" ca="1" si="1209">IF(COUNT($X269:$AB269)&gt;0,IF(H269&gt;0,CEILING(H269,5),FLOOR(H269,5)),"")</f>
        <v/>
      </c>
      <c r="AF269" s="76" t="str">
        <f t="shared" ref="AF269" ca="1" si="1210">IF(COUNT($X269:$AB269)&gt;0,IF(I269&gt;0,CEILING(I269,5),FLOOR(I269,5)),"")</f>
        <v/>
      </c>
      <c r="AG269" s="76" t="str">
        <f t="shared" ref="AG269" ca="1" si="1211">IF(COUNT($X269:$AB269)&gt;0,IF(K269&gt;0,CEILING(K269,5),FLOOR(K269,5)),"")</f>
        <v/>
      </c>
      <c r="AH269" s="76" t="str">
        <f t="shared" ref="AH269" ca="1" si="1212">IF(COUNT($X269:$AB269)&gt;0,IF(L269&gt;0,CEILING(L269,5),FLOOR(L269,5)),"")</f>
        <v/>
      </c>
      <c r="AJ269" s="76">
        <f t="shared" si="1156"/>
        <v>138</v>
      </c>
      <c r="AK269" s="76">
        <f t="shared" si="1157"/>
        <v>87</v>
      </c>
    </row>
    <row r="270" spans="1:37" x14ac:dyDescent="0.25">
      <c r="A270" s="76">
        <f t="shared" ref="A270" si="1213">D269</f>
        <v>138</v>
      </c>
      <c r="B270" s="76">
        <f t="shared" ref="B270" si="1214">E269</f>
        <v>87</v>
      </c>
      <c r="C270" s="76"/>
      <c r="D270" s="76"/>
      <c r="E270" s="76"/>
      <c r="F270" s="76"/>
      <c r="G270" s="76" t="s">
        <v>103</v>
      </c>
      <c r="H270" s="76" t="s">
        <v>559</v>
      </c>
      <c r="I270" s="76" t="s">
        <v>124</v>
      </c>
      <c r="J270" s="76" t="s">
        <v>115</v>
      </c>
      <c r="K270" s="76" t="s">
        <v>103</v>
      </c>
      <c r="L270" s="76" t="s">
        <v>9</v>
      </c>
      <c r="Q270" s="76"/>
      <c r="R270" s="76"/>
      <c r="S270" s="76"/>
      <c r="T270" s="76"/>
      <c r="U270" s="76"/>
      <c r="V270" s="76"/>
      <c r="X270" s="76"/>
      <c r="Y270" s="76"/>
      <c r="Z270" s="76"/>
      <c r="AA270" s="76"/>
      <c r="AB270" s="76"/>
      <c r="AD270" s="76"/>
      <c r="AE270" s="76"/>
      <c r="AF270" s="76"/>
      <c r="AG270" s="76"/>
      <c r="AH270" s="76"/>
      <c r="AJ270" s="76">
        <f t="shared" si="1156"/>
        <v>138</v>
      </c>
      <c r="AK270" s="76">
        <f t="shared" si="1157"/>
        <v>87</v>
      </c>
    </row>
    <row r="271" spans="1:37" x14ac:dyDescent="0.25">
      <c r="A271" s="76">
        <f t="shared" ref="A271" si="1215">D269</f>
        <v>138</v>
      </c>
      <c r="B271" s="76">
        <f t="shared" ref="B271" si="1216">E269</f>
        <v>87</v>
      </c>
      <c r="C271" s="76"/>
      <c r="D271" s="76"/>
      <c r="E271" s="76"/>
      <c r="F271" s="76" t="s">
        <v>10</v>
      </c>
      <c r="G271" s="76">
        <v>-1.401</v>
      </c>
      <c r="H271" s="76">
        <v>-3.3000000000000002E-2</v>
      </c>
      <c r="I271" s="76">
        <v>-5.6000000000000001E-2</v>
      </c>
      <c r="J271" s="76">
        <v>0</v>
      </c>
      <c r="K271" s="76">
        <v>-7.8E-2</v>
      </c>
      <c r="L271" s="76">
        <v>-6.8579999999999997</v>
      </c>
      <c r="Q271" s="76" t="str">
        <f t="shared" ca="1" si="1174"/>
        <v>H150x75x5x7</v>
      </c>
      <c r="R271" s="43">
        <f t="shared" ca="1" si="1174"/>
        <v>419.47500000000008</v>
      </c>
      <c r="S271" s="43">
        <f t="shared" ca="1" si="1174"/>
        <v>97.124277456647391</v>
      </c>
      <c r="T271" s="43">
        <f t="shared" ca="1" si="1174"/>
        <v>142.63005780346819</v>
      </c>
      <c r="U271" s="43">
        <f t="shared" ca="1" si="1174"/>
        <v>4.6265625000000004</v>
      </c>
      <c r="V271" s="43">
        <f t="shared" ca="1" si="1174"/>
        <v>23.075825000000002</v>
      </c>
      <c r="X271" s="44" t="str">
        <f t="shared" ref="X271" ca="1" si="1217">IF(ABS(G271)&gt;$X$4*$R271,ABS(G271),"-")</f>
        <v>-</v>
      </c>
      <c r="Y271" s="44" t="str">
        <f t="shared" ref="Y271" ca="1" si="1218">IF(ABS(H271)&gt;$Y$4*S271,ABS(H271),"-")</f>
        <v>-</v>
      </c>
      <c r="Z271" s="44" t="str">
        <f t="shared" ref="Z271" ca="1" si="1219">IF(ABS(I271)&gt;$Z$4*T271,ABS(I271),"-")</f>
        <v>-</v>
      </c>
      <c r="AA271" s="44" t="str">
        <f t="shared" ref="AA271" ca="1" si="1220">IF(ABS(K271)&gt;$AA$4*U271,ABS(K271),"-")</f>
        <v>-</v>
      </c>
      <c r="AB271" s="44" t="str">
        <f t="shared" ref="AB271" ca="1" si="1221">IF(ABS(L271)&gt;$AB$4*V271,ABS(L271),"-")</f>
        <v>-</v>
      </c>
      <c r="AD271" s="76" t="str">
        <f t="shared" ref="AD271" ca="1" si="1222">IF(COUNT($X271:$AB271)&gt;0,IF(G271&gt;0,CEILING(G271,5),FLOOR(G271,5)),"")</f>
        <v/>
      </c>
      <c r="AE271" s="76" t="str">
        <f t="shared" ref="AE271" ca="1" si="1223">IF(COUNT($X271:$AB271)&gt;0,IF(H271&gt;0,CEILING(H271,5),FLOOR(H271,5)),"")</f>
        <v/>
      </c>
      <c r="AF271" s="76" t="str">
        <f t="shared" ref="AF271" ca="1" si="1224">IF(COUNT($X271:$AB271)&gt;0,IF(I271&gt;0,CEILING(I271,5),FLOOR(I271,5)),"")</f>
        <v/>
      </c>
      <c r="AG271" s="76" t="str">
        <f t="shared" ref="AG271" ca="1" si="1225">IF(COUNT($X271:$AB271)&gt;0,IF(K271&gt;0,CEILING(K271,5),FLOOR(K271,5)),"")</f>
        <v/>
      </c>
      <c r="AH271" s="76" t="str">
        <f t="shared" ref="AH271" ca="1" si="1226">IF(COUNT($X271:$AB271)&gt;0,IF(L271&gt;0,CEILING(L271,5),FLOOR(L271,5)),"")</f>
        <v/>
      </c>
      <c r="AJ271" s="76">
        <f t="shared" si="1156"/>
        <v>138</v>
      </c>
      <c r="AK271" s="76">
        <f t="shared" si="1157"/>
        <v>87</v>
      </c>
    </row>
    <row r="272" spans="1:37" x14ac:dyDescent="0.25">
      <c r="A272" s="76">
        <f t="shared" ref="A272" si="1227">D269</f>
        <v>138</v>
      </c>
      <c r="B272" s="76">
        <f t="shared" ref="B272" si="1228">E269</f>
        <v>87</v>
      </c>
      <c r="C272" s="76"/>
      <c r="D272" s="76"/>
      <c r="E272" s="76"/>
      <c r="F272" s="76"/>
      <c r="G272" s="76" t="s">
        <v>108</v>
      </c>
      <c r="H272" s="76" t="s">
        <v>537</v>
      </c>
      <c r="I272" s="76" t="s">
        <v>103</v>
      </c>
      <c r="J272" s="76" t="s">
        <v>116</v>
      </c>
      <c r="K272" s="76" t="s">
        <v>124</v>
      </c>
      <c r="L272" s="76" t="s">
        <v>127</v>
      </c>
      <c r="Q272" s="76"/>
      <c r="R272" s="76"/>
      <c r="S272" s="76"/>
      <c r="T272" s="76"/>
      <c r="U272" s="76"/>
      <c r="V272" s="76"/>
      <c r="X272" s="76"/>
      <c r="Y272" s="76"/>
      <c r="Z272" s="76"/>
      <c r="AA272" s="76"/>
      <c r="AB272" s="76"/>
      <c r="AD272" s="76"/>
      <c r="AE272" s="76"/>
      <c r="AF272" s="76"/>
      <c r="AG272" s="76"/>
      <c r="AH272" s="76"/>
      <c r="AJ272" s="76">
        <f t="shared" si="1156"/>
        <v>138</v>
      </c>
      <c r="AK272" s="76">
        <f t="shared" si="1157"/>
        <v>87</v>
      </c>
    </row>
    <row r="273" spans="1:37" x14ac:dyDescent="0.25">
      <c r="A273" s="76">
        <f t="shared" ref="A273" si="1229">D273</f>
        <v>138</v>
      </c>
      <c r="B273" s="76">
        <f t="shared" ref="B273" si="1230">E273</f>
        <v>54</v>
      </c>
      <c r="C273" s="76" t="str">
        <f>INDEX(BEAMPROP,MATCH(D273,BLIST,0),2)</f>
        <v>H150X75X5X7</v>
      </c>
      <c r="D273" s="76">
        <v>138</v>
      </c>
      <c r="E273" s="76">
        <v>54</v>
      </c>
      <c r="F273" s="76" t="s">
        <v>8</v>
      </c>
      <c r="G273" s="76">
        <v>1.665</v>
      </c>
      <c r="H273" s="76">
        <v>0</v>
      </c>
      <c r="I273" s="76">
        <v>5.1999999999999998E-2</v>
      </c>
      <c r="J273" s="76">
        <v>0</v>
      </c>
      <c r="K273" s="76">
        <v>0</v>
      </c>
      <c r="L273" s="76">
        <v>0</v>
      </c>
      <c r="Q273" s="76" t="str">
        <f t="shared" ca="1" si="1174"/>
        <v>H150x75x5x7</v>
      </c>
      <c r="R273" s="43">
        <f t="shared" ca="1" si="1174"/>
        <v>419.47500000000008</v>
      </c>
      <c r="S273" s="43">
        <f t="shared" ca="1" si="1174"/>
        <v>97.124277456647391</v>
      </c>
      <c r="T273" s="43">
        <f t="shared" ca="1" si="1174"/>
        <v>142.63005780346819</v>
      </c>
      <c r="U273" s="43">
        <f t="shared" ca="1" si="1174"/>
        <v>4.6265625000000004</v>
      </c>
      <c r="V273" s="43">
        <f t="shared" ca="1" si="1174"/>
        <v>23.075825000000002</v>
      </c>
      <c r="X273" s="44" t="str">
        <f t="shared" ref="X273" ca="1" si="1231">IF(ABS(G273)&gt;$X$4*$R273,ABS(G273),"-")</f>
        <v>-</v>
      </c>
      <c r="Y273" s="44" t="str">
        <f t="shared" ref="Y273" ca="1" si="1232">IF(ABS(H273)&gt;$Y$4*S273,ABS(H273),"-")</f>
        <v>-</v>
      </c>
      <c r="Z273" s="44" t="str">
        <f t="shared" ref="Z273" ca="1" si="1233">IF(ABS(I273)&gt;$Z$4*T273,ABS(I273),"-")</f>
        <v>-</v>
      </c>
      <c r="AA273" s="44" t="str">
        <f t="shared" ref="AA273" ca="1" si="1234">IF(ABS(K273)&gt;$AA$4*U273,ABS(K273),"-")</f>
        <v>-</v>
      </c>
      <c r="AB273" s="44" t="str">
        <f t="shared" ref="AB273" ca="1" si="1235">IF(ABS(L273)&gt;$AB$4*V273,ABS(L273),"-")</f>
        <v>-</v>
      </c>
      <c r="AD273" s="76" t="str">
        <f t="shared" ref="AD273" ca="1" si="1236">IF(COUNT($X273:$AB273)&gt;0,IF(G273&gt;0,CEILING(G273,5),FLOOR(G273,5)),"")</f>
        <v/>
      </c>
      <c r="AE273" s="76" t="str">
        <f t="shared" ref="AE273" ca="1" si="1237">IF(COUNT($X273:$AB273)&gt;0,IF(H273&gt;0,CEILING(H273,5),FLOOR(H273,5)),"")</f>
        <v/>
      </c>
      <c r="AF273" s="76" t="str">
        <f t="shared" ref="AF273" ca="1" si="1238">IF(COUNT($X273:$AB273)&gt;0,IF(I273&gt;0,CEILING(I273,5),FLOOR(I273,5)),"")</f>
        <v/>
      </c>
      <c r="AG273" s="76" t="str">
        <f t="shared" ref="AG273" ca="1" si="1239">IF(COUNT($X273:$AB273)&gt;0,IF(K273&gt;0,CEILING(K273,5),FLOOR(K273,5)),"")</f>
        <v/>
      </c>
      <c r="AH273" s="76" t="str">
        <f t="shared" ref="AH273" ca="1" si="1240">IF(COUNT($X273:$AB273)&gt;0,IF(L273&gt;0,CEILING(L273,5),FLOOR(L273,5)),"")</f>
        <v/>
      </c>
      <c r="AJ273" s="76">
        <f t="shared" si="1156"/>
        <v>138</v>
      </c>
      <c r="AK273" s="76">
        <f t="shared" si="1157"/>
        <v>54</v>
      </c>
    </row>
    <row r="274" spans="1:37" x14ac:dyDescent="0.25">
      <c r="A274" s="76">
        <f t="shared" ref="A274" si="1241">D273</f>
        <v>138</v>
      </c>
      <c r="B274" s="76">
        <f t="shared" ref="B274" si="1242">E273</f>
        <v>54</v>
      </c>
      <c r="C274" s="76"/>
      <c r="D274" s="76"/>
      <c r="E274" s="76"/>
      <c r="F274" s="76"/>
      <c r="G274" s="76" t="s">
        <v>103</v>
      </c>
      <c r="H274" s="76" t="s">
        <v>9</v>
      </c>
      <c r="I274" s="76" t="s">
        <v>124</v>
      </c>
      <c r="J274" s="76" t="s">
        <v>115</v>
      </c>
      <c r="K274" s="76" t="s">
        <v>9</v>
      </c>
      <c r="L274" s="76" t="s">
        <v>9</v>
      </c>
      <c r="Q274" s="76"/>
      <c r="R274" s="76"/>
      <c r="S274" s="76"/>
      <c r="T274" s="76"/>
      <c r="U274" s="76"/>
      <c r="V274" s="76"/>
      <c r="X274" s="76"/>
      <c r="Y274" s="76"/>
      <c r="Z274" s="76"/>
      <c r="AA274" s="76"/>
      <c r="AB274" s="76"/>
      <c r="AD274" s="76"/>
      <c r="AE274" s="76"/>
      <c r="AF274" s="76"/>
      <c r="AG274" s="76"/>
      <c r="AH274" s="76"/>
      <c r="AJ274" s="76">
        <f t="shared" si="1156"/>
        <v>138</v>
      </c>
      <c r="AK274" s="76">
        <f t="shared" si="1157"/>
        <v>54</v>
      </c>
    </row>
    <row r="275" spans="1:37" x14ac:dyDescent="0.25">
      <c r="A275" s="76">
        <f t="shared" ref="A275" si="1243">D273</f>
        <v>138</v>
      </c>
      <c r="B275" s="76">
        <f t="shared" ref="B275" si="1244">E273</f>
        <v>54</v>
      </c>
      <c r="C275" s="76"/>
      <c r="D275" s="76"/>
      <c r="E275" s="76"/>
      <c r="F275" s="76" t="s">
        <v>10</v>
      </c>
      <c r="G275" s="76">
        <v>-1.4370000000000001</v>
      </c>
      <c r="H275" s="76">
        <v>-9.1120000000000001</v>
      </c>
      <c r="I275" s="76">
        <v>-5.6000000000000001E-2</v>
      </c>
      <c r="J275" s="76">
        <v>0</v>
      </c>
      <c r="K275" s="76">
        <v>0</v>
      </c>
      <c r="L275" s="76">
        <v>0</v>
      </c>
      <c r="Q275" s="76" t="str">
        <f t="shared" ca="1" si="1174"/>
        <v>H150x75x5x7</v>
      </c>
      <c r="R275" s="43">
        <f t="shared" ca="1" si="1174"/>
        <v>419.47500000000008</v>
      </c>
      <c r="S275" s="43">
        <f t="shared" ca="1" si="1174"/>
        <v>97.124277456647391</v>
      </c>
      <c r="T275" s="43">
        <f t="shared" ca="1" si="1174"/>
        <v>142.63005780346819</v>
      </c>
      <c r="U275" s="43">
        <f t="shared" ca="1" si="1174"/>
        <v>4.6265625000000004</v>
      </c>
      <c r="V275" s="43">
        <f t="shared" ca="1" si="1174"/>
        <v>23.075825000000002</v>
      </c>
      <c r="X275" s="44" t="str">
        <f t="shared" ref="X275" ca="1" si="1245">IF(ABS(G275)&gt;$X$4*$R275,ABS(G275),"-")</f>
        <v>-</v>
      </c>
      <c r="Y275" s="44" t="str">
        <f t="shared" ref="Y275" ca="1" si="1246">IF(ABS(H275)&gt;$Y$4*S275,ABS(H275),"-")</f>
        <v>-</v>
      </c>
      <c r="Z275" s="44" t="str">
        <f t="shared" ref="Z275" ca="1" si="1247">IF(ABS(I275)&gt;$Z$4*T275,ABS(I275),"-")</f>
        <v>-</v>
      </c>
      <c r="AA275" s="44" t="str">
        <f t="shared" ref="AA275" ca="1" si="1248">IF(ABS(K275)&gt;$AA$4*U275,ABS(K275),"-")</f>
        <v>-</v>
      </c>
      <c r="AB275" s="44" t="str">
        <f t="shared" ref="AB275" ca="1" si="1249">IF(ABS(L275)&gt;$AB$4*V275,ABS(L275),"-")</f>
        <v>-</v>
      </c>
      <c r="AD275" s="76" t="str">
        <f t="shared" ref="AD275" ca="1" si="1250">IF(COUNT($X275:$AB275)&gt;0,IF(G275&gt;0,CEILING(G275,5),FLOOR(G275,5)),"")</f>
        <v/>
      </c>
      <c r="AE275" s="76" t="str">
        <f t="shared" ref="AE275" ca="1" si="1251">IF(COUNT($X275:$AB275)&gt;0,IF(H275&gt;0,CEILING(H275,5),FLOOR(H275,5)),"")</f>
        <v/>
      </c>
      <c r="AF275" s="76" t="str">
        <f t="shared" ref="AF275" ca="1" si="1252">IF(COUNT($X275:$AB275)&gt;0,IF(I275&gt;0,CEILING(I275,5),FLOOR(I275,5)),"")</f>
        <v/>
      </c>
      <c r="AG275" s="76" t="str">
        <f t="shared" ref="AG275" ca="1" si="1253">IF(COUNT($X275:$AB275)&gt;0,IF(K275&gt;0,CEILING(K275,5),FLOOR(K275,5)),"")</f>
        <v/>
      </c>
      <c r="AH275" s="76" t="str">
        <f t="shared" ref="AH275" ca="1" si="1254">IF(COUNT($X275:$AB275)&gt;0,IF(L275&gt;0,CEILING(L275,5),FLOOR(L275,5)),"")</f>
        <v/>
      </c>
      <c r="AJ275" s="76">
        <f t="shared" si="1156"/>
        <v>138</v>
      </c>
      <c r="AK275" s="76">
        <f t="shared" si="1157"/>
        <v>54</v>
      </c>
    </row>
    <row r="276" spans="1:37" x14ac:dyDescent="0.25">
      <c r="A276" s="76">
        <f t="shared" ref="A276" si="1255">D273</f>
        <v>138</v>
      </c>
      <c r="B276" s="76">
        <f t="shared" ref="B276" si="1256">E273</f>
        <v>54</v>
      </c>
      <c r="C276" s="76"/>
      <c r="D276" s="76"/>
      <c r="E276" s="76"/>
      <c r="F276" s="76"/>
      <c r="G276" s="76" t="s">
        <v>108</v>
      </c>
      <c r="H276" s="76" t="s">
        <v>127</v>
      </c>
      <c r="I276" s="76" t="s">
        <v>103</v>
      </c>
      <c r="J276" s="76" t="s">
        <v>116</v>
      </c>
      <c r="K276" s="76" t="s">
        <v>9</v>
      </c>
      <c r="L276" s="76" t="s">
        <v>9</v>
      </c>
      <c r="Q276" s="76"/>
      <c r="R276" s="76"/>
      <c r="S276" s="76"/>
      <c r="T276" s="76"/>
      <c r="U276" s="76"/>
      <c r="V276" s="76"/>
      <c r="X276" s="76"/>
      <c r="Y276" s="76"/>
      <c r="Z276" s="76"/>
      <c r="AA276" s="76"/>
      <c r="AB276" s="76"/>
      <c r="AD276" s="76"/>
      <c r="AE276" s="76"/>
      <c r="AF276" s="76"/>
      <c r="AG276" s="76"/>
      <c r="AH276" s="76"/>
      <c r="AJ276" s="76">
        <f t="shared" si="1156"/>
        <v>138</v>
      </c>
      <c r="AK276" s="76">
        <f t="shared" si="1157"/>
        <v>54</v>
      </c>
    </row>
    <row r="277" spans="1:37" x14ac:dyDescent="0.25">
      <c r="A277" s="76">
        <f t="shared" ref="A277" si="1257">D277</f>
        <v>144</v>
      </c>
      <c r="B277" s="76">
        <f t="shared" ref="B277" si="1258">E277</f>
        <v>90</v>
      </c>
      <c r="C277" s="76" t="str">
        <f>INDEX(BEAMPROP,MATCH(D277,BLIST,0),2)</f>
        <v>H150X75X5X7</v>
      </c>
      <c r="D277" s="76">
        <v>144</v>
      </c>
      <c r="E277" s="76">
        <v>90</v>
      </c>
      <c r="F277" s="76" t="s">
        <v>8</v>
      </c>
      <c r="G277" s="76">
        <v>3.5219999999999998</v>
      </c>
      <c r="H277" s="76">
        <v>0.217</v>
      </c>
      <c r="I277" s="76">
        <v>0.127</v>
      </c>
      <c r="J277" s="76">
        <v>0</v>
      </c>
      <c r="K277" s="76">
        <v>0.17100000000000001</v>
      </c>
      <c r="L277" s="76">
        <v>0</v>
      </c>
      <c r="Q277" s="76" t="str">
        <f t="shared" ca="1" si="1174"/>
        <v>H150x75x5x7</v>
      </c>
      <c r="R277" s="43">
        <f t="shared" ca="1" si="1174"/>
        <v>419.47500000000008</v>
      </c>
      <c r="S277" s="43">
        <f t="shared" ca="1" si="1174"/>
        <v>97.124277456647391</v>
      </c>
      <c r="T277" s="43">
        <f t="shared" ca="1" si="1174"/>
        <v>142.63005780346819</v>
      </c>
      <c r="U277" s="43">
        <f t="shared" ca="1" si="1174"/>
        <v>4.6265625000000004</v>
      </c>
      <c r="V277" s="43">
        <f t="shared" ca="1" si="1174"/>
        <v>23.075825000000002</v>
      </c>
      <c r="X277" s="44" t="str">
        <f t="shared" ref="X277" ca="1" si="1259">IF(ABS(G277)&gt;$X$4*$R277,ABS(G277),"-")</f>
        <v>-</v>
      </c>
      <c r="Y277" s="44" t="str">
        <f t="shared" ref="Y277" ca="1" si="1260">IF(ABS(H277)&gt;$Y$4*S277,ABS(H277),"-")</f>
        <v>-</v>
      </c>
      <c r="Z277" s="44" t="str">
        <f t="shared" ref="Z277" ca="1" si="1261">IF(ABS(I277)&gt;$Z$4*T277,ABS(I277),"-")</f>
        <v>-</v>
      </c>
      <c r="AA277" s="44" t="str">
        <f t="shared" ref="AA277" ca="1" si="1262">IF(ABS(K277)&gt;$AA$4*U277,ABS(K277),"-")</f>
        <v>-</v>
      </c>
      <c r="AB277" s="44" t="str">
        <f t="shared" ref="AB277" ca="1" si="1263">IF(ABS(L277)&gt;$AB$4*V277,ABS(L277),"-")</f>
        <v>-</v>
      </c>
      <c r="AD277" s="76" t="str">
        <f t="shared" ref="AD277" ca="1" si="1264">IF(COUNT($X277:$AB277)&gt;0,IF(G277&gt;0,CEILING(G277,5),FLOOR(G277,5)),"")</f>
        <v/>
      </c>
      <c r="AE277" s="76" t="str">
        <f t="shared" ref="AE277" ca="1" si="1265">IF(COUNT($X277:$AB277)&gt;0,IF(H277&gt;0,CEILING(H277,5),FLOOR(H277,5)),"")</f>
        <v/>
      </c>
      <c r="AF277" s="76" t="str">
        <f t="shared" ref="AF277" ca="1" si="1266">IF(COUNT($X277:$AB277)&gt;0,IF(I277&gt;0,CEILING(I277,5),FLOOR(I277,5)),"")</f>
        <v/>
      </c>
      <c r="AG277" s="76" t="str">
        <f t="shared" ref="AG277" ca="1" si="1267">IF(COUNT($X277:$AB277)&gt;0,IF(K277&gt;0,CEILING(K277,5),FLOOR(K277,5)),"")</f>
        <v/>
      </c>
      <c r="AH277" s="76" t="str">
        <f t="shared" ref="AH277" ca="1" si="1268">IF(COUNT($X277:$AB277)&gt;0,IF(L277&gt;0,CEILING(L277,5),FLOOR(L277,5)),"")</f>
        <v/>
      </c>
      <c r="AJ277" s="76">
        <f t="shared" si="1156"/>
        <v>144</v>
      </c>
      <c r="AK277" s="76">
        <f t="shared" si="1157"/>
        <v>90</v>
      </c>
    </row>
    <row r="278" spans="1:37" x14ac:dyDescent="0.25">
      <c r="A278" s="76">
        <f t="shared" ref="A278" si="1269">D277</f>
        <v>144</v>
      </c>
      <c r="B278" s="76">
        <f t="shared" ref="B278" si="1270">E277</f>
        <v>90</v>
      </c>
      <c r="C278" s="76"/>
      <c r="D278" s="76"/>
      <c r="E278" s="76"/>
      <c r="F278" s="76"/>
      <c r="G278" s="76" t="s">
        <v>111</v>
      </c>
      <c r="H278" s="76" t="s">
        <v>559</v>
      </c>
      <c r="I278" s="76" t="s">
        <v>104</v>
      </c>
      <c r="J278" s="76" t="s">
        <v>114</v>
      </c>
      <c r="K278" s="76" t="s">
        <v>118</v>
      </c>
      <c r="L278" s="76" t="s">
        <v>9</v>
      </c>
      <c r="Q278" s="76"/>
      <c r="R278" s="76"/>
      <c r="S278" s="76"/>
      <c r="T278" s="76"/>
      <c r="U278" s="76"/>
      <c r="V278" s="76"/>
      <c r="X278" s="76"/>
      <c r="Y278" s="76"/>
      <c r="Z278" s="76"/>
      <c r="AA278" s="76"/>
      <c r="AB278" s="76"/>
      <c r="AD278" s="76"/>
      <c r="AE278" s="76"/>
      <c r="AF278" s="76"/>
      <c r="AG278" s="76"/>
      <c r="AH278" s="76"/>
      <c r="AJ278" s="76">
        <f t="shared" si="1156"/>
        <v>144</v>
      </c>
      <c r="AK278" s="76">
        <f t="shared" si="1157"/>
        <v>90</v>
      </c>
    </row>
    <row r="279" spans="1:37" x14ac:dyDescent="0.25">
      <c r="A279" s="76">
        <f t="shared" ref="A279" si="1271">D277</f>
        <v>144</v>
      </c>
      <c r="B279" s="76">
        <f t="shared" ref="B279" si="1272">E277</f>
        <v>90</v>
      </c>
      <c r="C279" s="76"/>
      <c r="D279" s="76"/>
      <c r="E279" s="76"/>
      <c r="F279" s="76" t="s">
        <v>10</v>
      </c>
      <c r="G279" s="76">
        <v>-3.1110000000000002</v>
      </c>
      <c r="H279" s="76">
        <v>-6.0999999999999999E-2</v>
      </c>
      <c r="I279" s="76">
        <v>-0.114</v>
      </c>
      <c r="J279" s="76">
        <v>0</v>
      </c>
      <c r="K279" s="76">
        <v>-0.191</v>
      </c>
      <c r="L279" s="76">
        <v>-6.9729999999999999</v>
      </c>
      <c r="Q279" s="76" t="str">
        <f t="shared" ca="1" si="1174"/>
        <v>H150x75x5x7</v>
      </c>
      <c r="R279" s="43">
        <f t="shared" ca="1" si="1174"/>
        <v>419.47500000000008</v>
      </c>
      <c r="S279" s="43">
        <f t="shared" ca="1" si="1174"/>
        <v>97.124277456647391</v>
      </c>
      <c r="T279" s="43">
        <f t="shared" ca="1" si="1174"/>
        <v>142.63005780346819</v>
      </c>
      <c r="U279" s="43">
        <f t="shared" ca="1" si="1174"/>
        <v>4.6265625000000004</v>
      </c>
      <c r="V279" s="43">
        <f t="shared" ca="1" si="1174"/>
        <v>23.075825000000002</v>
      </c>
      <c r="X279" s="44" t="str">
        <f t="shared" ref="X279" ca="1" si="1273">IF(ABS(G279)&gt;$X$4*$R279,ABS(G279),"-")</f>
        <v>-</v>
      </c>
      <c r="Y279" s="44" t="str">
        <f t="shared" ref="Y279" ca="1" si="1274">IF(ABS(H279)&gt;$Y$4*S279,ABS(H279),"-")</f>
        <v>-</v>
      </c>
      <c r="Z279" s="44" t="str">
        <f t="shared" ref="Z279" ca="1" si="1275">IF(ABS(I279)&gt;$Z$4*T279,ABS(I279),"-")</f>
        <v>-</v>
      </c>
      <c r="AA279" s="44" t="str">
        <f t="shared" ref="AA279" ca="1" si="1276">IF(ABS(K279)&gt;$AA$4*U279,ABS(K279),"-")</f>
        <v>-</v>
      </c>
      <c r="AB279" s="44" t="str">
        <f t="shared" ref="AB279" ca="1" si="1277">IF(ABS(L279)&gt;$AB$4*V279,ABS(L279),"-")</f>
        <v>-</v>
      </c>
      <c r="AD279" s="76" t="str">
        <f t="shared" ref="AD279" ca="1" si="1278">IF(COUNT($X279:$AB279)&gt;0,IF(G279&gt;0,CEILING(G279,5),FLOOR(G279,5)),"")</f>
        <v/>
      </c>
      <c r="AE279" s="76" t="str">
        <f t="shared" ref="AE279" ca="1" si="1279">IF(COUNT($X279:$AB279)&gt;0,IF(H279&gt;0,CEILING(H279,5),FLOOR(H279,5)),"")</f>
        <v/>
      </c>
      <c r="AF279" s="76" t="str">
        <f t="shared" ref="AF279" ca="1" si="1280">IF(COUNT($X279:$AB279)&gt;0,IF(I279&gt;0,CEILING(I279,5),FLOOR(I279,5)),"")</f>
        <v/>
      </c>
      <c r="AG279" s="76" t="str">
        <f t="shared" ref="AG279" ca="1" si="1281">IF(COUNT($X279:$AB279)&gt;0,IF(K279&gt;0,CEILING(K279,5),FLOOR(K279,5)),"")</f>
        <v/>
      </c>
      <c r="AH279" s="76" t="str">
        <f t="shared" ref="AH279" ca="1" si="1282">IF(COUNT($X279:$AB279)&gt;0,IF(L279&gt;0,CEILING(L279,5),FLOOR(L279,5)),"")</f>
        <v/>
      </c>
      <c r="AJ279" s="76">
        <f t="shared" si="1156"/>
        <v>144</v>
      </c>
      <c r="AK279" s="76">
        <f t="shared" si="1157"/>
        <v>90</v>
      </c>
    </row>
    <row r="280" spans="1:37" x14ac:dyDescent="0.25">
      <c r="A280" s="76">
        <f t="shared" ref="A280" si="1283">D277</f>
        <v>144</v>
      </c>
      <c r="B280" s="76">
        <f t="shared" ref="B280" si="1284">E277</f>
        <v>90</v>
      </c>
      <c r="C280" s="76"/>
      <c r="D280" s="76"/>
      <c r="E280" s="76"/>
      <c r="F280" s="76"/>
      <c r="G280" s="76" t="s">
        <v>535</v>
      </c>
      <c r="H280" s="76" t="s">
        <v>127</v>
      </c>
      <c r="I280" s="76" t="s">
        <v>118</v>
      </c>
      <c r="J280" s="76" t="s">
        <v>113</v>
      </c>
      <c r="K280" s="76" t="s">
        <v>104</v>
      </c>
      <c r="L280" s="76" t="s">
        <v>127</v>
      </c>
      <c r="Q280" s="76"/>
      <c r="R280" s="76"/>
      <c r="S280" s="76"/>
      <c r="T280" s="76"/>
      <c r="U280" s="76"/>
      <c r="V280" s="76"/>
      <c r="X280" s="76"/>
      <c r="Y280" s="76"/>
      <c r="Z280" s="76"/>
      <c r="AA280" s="76"/>
      <c r="AB280" s="76"/>
      <c r="AD280" s="76"/>
      <c r="AE280" s="76"/>
      <c r="AF280" s="76"/>
      <c r="AG280" s="76"/>
      <c r="AH280" s="76"/>
      <c r="AJ280" s="76">
        <f t="shared" si="1156"/>
        <v>144</v>
      </c>
      <c r="AK280" s="76">
        <f t="shared" si="1157"/>
        <v>90</v>
      </c>
    </row>
    <row r="281" spans="1:37" x14ac:dyDescent="0.25">
      <c r="A281" s="76">
        <f t="shared" ref="A281" si="1285">D281</f>
        <v>144</v>
      </c>
      <c r="B281" s="76">
        <f t="shared" ref="B281" si="1286">E281</f>
        <v>60</v>
      </c>
      <c r="C281" s="76" t="str">
        <f>INDEX(BEAMPROP,MATCH(D281,BLIST,0),2)</f>
        <v>H150X75X5X7</v>
      </c>
      <c r="D281" s="76">
        <v>144</v>
      </c>
      <c r="E281" s="76">
        <v>60</v>
      </c>
      <c r="F281" s="76" t="s">
        <v>8</v>
      </c>
      <c r="G281" s="76">
        <v>3.5590000000000002</v>
      </c>
      <c r="H281" s="76">
        <v>0</v>
      </c>
      <c r="I281" s="76">
        <v>0.127</v>
      </c>
      <c r="J281" s="76">
        <v>0</v>
      </c>
      <c r="K281" s="76">
        <v>0</v>
      </c>
      <c r="L281" s="76">
        <v>0</v>
      </c>
      <c r="Q281" s="76" t="str">
        <f t="shared" ca="1" si="1174"/>
        <v>H150x75x5x7</v>
      </c>
      <c r="R281" s="43">
        <f t="shared" ca="1" si="1174"/>
        <v>419.47500000000008</v>
      </c>
      <c r="S281" s="43">
        <f t="shared" ca="1" si="1174"/>
        <v>97.124277456647391</v>
      </c>
      <c r="T281" s="43">
        <f t="shared" ca="1" si="1174"/>
        <v>142.63005780346819</v>
      </c>
      <c r="U281" s="43">
        <f t="shared" ca="1" si="1174"/>
        <v>4.6265625000000004</v>
      </c>
      <c r="V281" s="43">
        <f t="shared" ca="1" si="1174"/>
        <v>23.075825000000002</v>
      </c>
      <c r="X281" s="44" t="str">
        <f t="shared" ref="X281" ca="1" si="1287">IF(ABS(G281)&gt;$X$4*$R281,ABS(G281),"-")</f>
        <v>-</v>
      </c>
      <c r="Y281" s="44" t="str">
        <f t="shared" ref="Y281" ca="1" si="1288">IF(ABS(H281)&gt;$Y$4*S281,ABS(H281),"-")</f>
        <v>-</v>
      </c>
      <c r="Z281" s="44" t="str">
        <f t="shared" ref="Z281" ca="1" si="1289">IF(ABS(I281)&gt;$Z$4*T281,ABS(I281),"-")</f>
        <v>-</v>
      </c>
      <c r="AA281" s="44" t="str">
        <f t="shared" ref="AA281" ca="1" si="1290">IF(ABS(K281)&gt;$AA$4*U281,ABS(K281),"-")</f>
        <v>-</v>
      </c>
      <c r="AB281" s="44" t="str">
        <f t="shared" ref="AB281" ca="1" si="1291">IF(ABS(L281)&gt;$AB$4*V281,ABS(L281),"-")</f>
        <v>-</v>
      </c>
      <c r="AD281" s="76" t="str">
        <f t="shared" ref="AD281" ca="1" si="1292">IF(COUNT($X281:$AB281)&gt;0,IF(G281&gt;0,CEILING(G281,5),FLOOR(G281,5)),"")</f>
        <v/>
      </c>
      <c r="AE281" s="76" t="str">
        <f t="shared" ref="AE281" ca="1" si="1293">IF(COUNT($X281:$AB281)&gt;0,IF(H281&gt;0,CEILING(H281,5),FLOOR(H281,5)),"")</f>
        <v/>
      </c>
      <c r="AF281" s="76" t="str">
        <f t="shared" ref="AF281" ca="1" si="1294">IF(COUNT($X281:$AB281)&gt;0,IF(I281&gt;0,CEILING(I281,5),FLOOR(I281,5)),"")</f>
        <v/>
      </c>
      <c r="AG281" s="76" t="str">
        <f t="shared" ref="AG281" ca="1" si="1295">IF(COUNT($X281:$AB281)&gt;0,IF(K281&gt;0,CEILING(K281,5),FLOOR(K281,5)),"")</f>
        <v/>
      </c>
      <c r="AH281" s="76" t="str">
        <f t="shared" ref="AH281" ca="1" si="1296">IF(COUNT($X281:$AB281)&gt;0,IF(L281&gt;0,CEILING(L281,5),FLOOR(L281,5)),"")</f>
        <v/>
      </c>
      <c r="AJ281" s="76">
        <f t="shared" si="1156"/>
        <v>144</v>
      </c>
      <c r="AK281" s="76">
        <f t="shared" si="1157"/>
        <v>60</v>
      </c>
    </row>
    <row r="282" spans="1:37" x14ac:dyDescent="0.25">
      <c r="A282" s="76">
        <f t="shared" ref="A282" si="1297">D281</f>
        <v>144</v>
      </c>
      <c r="B282" s="76">
        <f t="shared" ref="B282" si="1298">E281</f>
        <v>60</v>
      </c>
      <c r="C282" s="76"/>
      <c r="D282" s="76"/>
      <c r="E282" s="76"/>
      <c r="F282" s="76"/>
      <c r="G282" s="76" t="s">
        <v>111</v>
      </c>
      <c r="H282" s="76" t="s">
        <v>9</v>
      </c>
      <c r="I282" s="76" t="s">
        <v>104</v>
      </c>
      <c r="J282" s="76" t="s">
        <v>114</v>
      </c>
      <c r="K282" s="76" t="s">
        <v>9</v>
      </c>
      <c r="L282" s="76" t="s">
        <v>9</v>
      </c>
      <c r="Q282" s="76"/>
      <c r="R282" s="76"/>
      <c r="S282" s="76"/>
      <c r="T282" s="76"/>
      <c r="U282" s="76"/>
      <c r="V282" s="76"/>
      <c r="X282" s="76"/>
      <c r="Y282" s="76"/>
      <c r="Z282" s="76"/>
      <c r="AA282" s="76"/>
      <c r="AB282" s="76"/>
      <c r="AD282" s="76"/>
      <c r="AE282" s="76"/>
      <c r="AF282" s="76"/>
      <c r="AG282" s="76"/>
      <c r="AH282" s="76"/>
      <c r="AJ282" s="76">
        <f t="shared" si="1156"/>
        <v>144</v>
      </c>
      <c r="AK282" s="76">
        <f t="shared" si="1157"/>
        <v>60</v>
      </c>
    </row>
    <row r="283" spans="1:37" x14ac:dyDescent="0.25">
      <c r="A283" s="76">
        <f t="shared" ref="A283" si="1299">D281</f>
        <v>144</v>
      </c>
      <c r="B283" s="76">
        <f t="shared" ref="B283" si="1300">E281</f>
        <v>60</v>
      </c>
      <c r="C283" s="76"/>
      <c r="D283" s="76"/>
      <c r="E283" s="76"/>
      <c r="F283" s="76" t="s">
        <v>10</v>
      </c>
      <c r="G283" s="76">
        <v>-3.1480000000000001</v>
      </c>
      <c r="H283" s="76">
        <v>-9.2360000000000007</v>
      </c>
      <c r="I283" s="76">
        <v>-0.114</v>
      </c>
      <c r="J283" s="76">
        <v>0</v>
      </c>
      <c r="K283" s="76">
        <v>0</v>
      </c>
      <c r="L283" s="76">
        <v>0</v>
      </c>
      <c r="Q283" s="76" t="str">
        <f t="shared" ca="1" si="1174"/>
        <v>H150x75x5x7</v>
      </c>
      <c r="R283" s="43">
        <f t="shared" ca="1" si="1174"/>
        <v>419.47500000000008</v>
      </c>
      <c r="S283" s="43">
        <f t="shared" ca="1" si="1174"/>
        <v>97.124277456647391</v>
      </c>
      <c r="T283" s="43">
        <f t="shared" ca="1" si="1174"/>
        <v>142.63005780346819</v>
      </c>
      <c r="U283" s="43">
        <f t="shared" ca="1" si="1174"/>
        <v>4.6265625000000004</v>
      </c>
      <c r="V283" s="43">
        <f t="shared" ca="1" si="1174"/>
        <v>23.075825000000002</v>
      </c>
      <c r="X283" s="44" t="str">
        <f t="shared" ref="X283" ca="1" si="1301">IF(ABS(G283)&gt;$X$4*$R283,ABS(G283),"-")</f>
        <v>-</v>
      </c>
      <c r="Y283" s="44" t="str">
        <f t="shared" ref="Y283" ca="1" si="1302">IF(ABS(H283)&gt;$Y$4*S283,ABS(H283),"-")</f>
        <v>-</v>
      </c>
      <c r="Z283" s="44" t="str">
        <f t="shared" ref="Z283" ca="1" si="1303">IF(ABS(I283)&gt;$Z$4*T283,ABS(I283),"-")</f>
        <v>-</v>
      </c>
      <c r="AA283" s="44" t="str">
        <f t="shared" ref="AA283" ca="1" si="1304">IF(ABS(K283)&gt;$AA$4*U283,ABS(K283),"-")</f>
        <v>-</v>
      </c>
      <c r="AB283" s="44" t="str">
        <f t="shared" ref="AB283" ca="1" si="1305">IF(ABS(L283)&gt;$AB$4*V283,ABS(L283),"-")</f>
        <v>-</v>
      </c>
      <c r="AD283" s="76" t="str">
        <f t="shared" ref="AD283" ca="1" si="1306">IF(COUNT($X283:$AB283)&gt;0,IF(G283&gt;0,CEILING(G283,5),FLOOR(G283,5)),"")</f>
        <v/>
      </c>
      <c r="AE283" s="76" t="str">
        <f t="shared" ref="AE283" ca="1" si="1307">IF(COUNT($X283:$AB283)&gt;0,IF(H283&gt;0,CEILING(H283,5),FLOOR(H283,5)),"")</f>
        <v/>
      </c>
      <c r="AF283" s="76" t="str">
        <f t="shared" ref="AF283" ca="1" si="1308">IF(COUNT($X283:$AB283)&gt;0,IF(I283&gt;0,CEILING(I283,5),FLOOR(I283,5)),"")</f>
        <v/>
      </c>
      <c r="AG283" s="76" t="str">
        <f t="shared" ref="AG283" ca="1" si="1309">IF(COUNT($X283:$AB283)&gt;0,IF(K283&gt;0,CEILING(K283,5),FLOOR(K283,5)),"")</f>
        <v/>
      </c>
      <c r="AH283" s="76" t="str">
        <f t="shared" ref="AH283" ca="1" si="1310">IF(COUNT($X283:$AB283)&gt;0,IF(L283&gt;0,CEILING(L283,5),FLOOR(L283,5)),"")</f>
        <v/>
      </c>
      <c r="AJ283" s="76">
        <f t="shared" si="1156"/>
        <v>144</v>
      </c>
      <c r="AK283" s="76">
        <f t="shared" si="1157"/>
        <v>60</v>
      </c>
    </row>
    <row r="284" spans="1:37" x14ac:dyDescent="0.25">
      <c r="A284" s="76">
        <f t="shared" ref="A284" si="1311">D281</f>
        <v>144</v>
      </c>
      <c r="B284" s="76">
        <f t="shared" ref="B284" si="1312">E281</f>
        <v>60</v>
      </c>
      <c r="C284" s="76"/>
      <c r="D284" s="76"/>
      <c r="E284" s="76"/>
      <c r="F284" s="76"/>
      <c r="G284" s="76" t="s">
        <v>535</v>
      </c>
      <c r="H284" s="76" t="s">
        <v>127</v>
      </c>
      <c r="I284" s="76" t="s">
        <v>118</v>
      </c>
      <c r="J284" s="76" t="s">
        <v>113</v>
      </c>
      <c r="K284" s="76" t="s">
        <v>9</v>
      </c>
      <c r="L284" s="76" t="s">
        <v>9</v>
      </c>
      <c r="Q284" s="76"/>
      <c r="R284" s="76"/>
      <c r="S284" s="76"/>
      <c r="T284" s="76"/>
      <c r="U284" s="76"/>
      <c r="V284" s="76"/>
      <c r="X284" s="76"/>
      <c r="Y284" s="76"/>
      <c r="Z284" s="76"/>
      <c r="AA284" s="76"/>
      <c r="AB284" s="76"/>
      <c r="AD284" s="76"/>
      <c r="AE284" s="76"/>
      <c r="AF284" s="76"/>
      <c r="AG284" s="76"/>
      <c r="AH284" s="76"/>
      <c r="AJ284" s="76">
        <f t="shared" si="1156"/>
        <v>144</v>
      </c>
      <c r="AK284" s="76">
        <f t="shared" si="1157"/>
        <v>60</v>
      </c>
    </row>
    <row r="285" spans="1:37" x14ac:dyDescent="0.25">
      <c r="A285" s="76">
        <f t="shared" ref="A285" si="1313">D285</f>
        <v>146</v>
      </c>
      <c r="B285" s="76">
        <f t="shared" ref="B285" si="1314">E285</f>
        <v>91</v>
      </c>
      <c r="C285" s="76" t="str">
        <f>INDEX(BEAMPROP,MATCH(D285,BLIST,0),2)</f>
        <v>H150X75X5X7</v>
      </c>
      <c r="D285" s="76">
        <v>146</v>
      </c>
      <c r="E285" s="76">
        <v>91</v>
      </c>
      <c r="F285" s="76" t="s">
        <v>8</v>
      </c>
      <c r="G285" s="76">
        <v>1.7809999999999999</v>
      </c>
      <c r="H285" s="76">
        <v>0.126</v>
      </c>
      <c r="I285" s="76">
        <v>0.14000000000000001</v>
      </c>
      <c r="J285" s="76">
        <v>0</v>
      </c>
      <c r="K285" s="76">
        <v>0.20200000000000001</v>
      </c>
      <c r="L285" s="76">
        <v>0</v>
      </c>
      <c r="Q285" s="76" t="str">
        <f t="shared" ca="1" si="1174"/>
        <v>H150x75x5x7</v>
      </c>
      <c r="R285" s="43">
        <f t="shared" ca="1" si="1174"/>
        <v>419.47500000000008</v>
      </c>
      <c r="S285" s="43">
        <f t="shared" ca="1" si="1174"/>
        <v>97.124277456647391</v>
      </c>
      <c r="T285" s="43">
        <f t="shared" ca="1" si="1174"/>
        <v>142.63005780346819</v>
      </c>
      <c r="U285" s="43">
        <f t="shared" ca="1" si="1174"/>
        <v>4.6265625000000004</v>
      </c>
      <c r="V285" s="43">
        <f t="shared" ca="1" si="1174"/>
        <v>23.075825000000002</v>
      </c>
      <c r="X285" s="44" t="str">
        <f t="shared" ref="X285" ca="1" si="1315">IF(ABS(G285)&gt;$X$4*$R285,ABS(G285),"-")</f>
        <v>-</v>
      </c>
      <c r="Y285" s="44" t="str">
        <f t="shared" ref="Y285" ca="1" si="1316">IF(ABS(H285)&gt;$Y$4*S285,ABS(H285),"-")</f>
        <v>-</v>
      </c>
      <c r="Z285" s="44" t="str">
        <f t="shared" ref="Z285" ca="1" si="1317">IF(ABS(I285)&gt;$Z$4*T285,ABS(I285),"-")</f>
        <v>-</v>
      </c>
      <c r="AA285" s="44" t="str">
        <f t="shared" ref="AA285" ca="1" si="1318">IF(ABS(K285)&gt;$AA$4*U285,ABS(K285),"-")</f>
        <v>-</v>
      </c>
      <c r="AB285" s="44" t="str">
        <f t="shared" ref="AB285" ca="1" si="1319">IF(ABS(L285)&gt;$AB$4*V285,ABS(L285),"-")</f>
        <v>-</v>
      </c>
      <c r="AD285" s="76" t="str">
        <f t="shared" ref="AD285" ca="1" si="1320">IF(COUNT($X285:$AB285)&gt;0,IF(G285&gt;0,CEILING(G285,5),FLOOR(G285,5)),"")</f>
        <v/>
      </c>
      <c r="AE285" s="76" t="str">
        <f t="shared" ref="AE285" ca="1" si="1321">IF(COUNT($X285:$AB285)&gt;0,IF(H285&gt;0,CEILING(H285,5),FLOOR(H285,5)),"")</f>
        <v/>
      </c>
      <c r="AF285" s="76" t="str">
        <f t="shared" ref="AF285" ca="1" si="1322">IF(COUNT($X285:$AB285)&gt;0,IF(I285&gt;0,CEILING(I285,5),FLOOR(I285,5)),"")</f>
        <v/>
      </c>
      <c r="AG285" s="76" t="str">
        <f t="shared" ref="AG285" ca="1" si="1323">IF(COUNT($X285:$AB285)&gt;0,IF(K285&gt;0,CEILING(K285,5),FLOOR(K285,5)),"")</f>
        <v/>
      </c>
      <c r="AH285" s="76" t="str">
        <f t="shared" ref="AH285" ca="1" si="1324">IF(COUNT($X285:$AB285)&gt;0,IF(L285&gt;0,CEILING(L285,5),FLOOR(L285,5)),"")</f>
        <v/>
      </c>
      <c r="AJ285" s="76">
        <f t="shared" si="1156"/>
        <v>146</v>
      </c>
      <c r="AK285" s="76">
        <f t="shared" si="1157"/>
        <v>91</v>
      </c>
    </row>
    <row r="286" spans="1:37" x14ac:dyDescent="0.25">
      <c r="A286" s="76">
        <f t="shared" ref="A286" si="1325">D285</f>
        <v>146</v>
      </c>
      <c r="B286" s="76">
        <f t="shared" ref="B286" si="1326">E285</f>
        <v>91</v>
      </c>
      <c r="C286" s="76"/>
      <c r="D286" s="76"/>
      <c r="E286" s="76"/>
      <c r="F286" s="76"/>
      <c r="G286" s="76" t="s">
        <v>104</v>
      </c>
      <c r="H286" s="76" t="s">
        <v>559</v>
      </c>
      <c r="I286" s="76" t="s">
        <v>104</v>
      </c>
      <c r="J286" s="76" t="s">
        <v>116</v>
      </c>
      <c r="K286" s="76" t="s">
        <v>118</v>
      </c>
      <c r="L286" s="76" t="s">
        <v>9</v>
      </c>
      <c r="Q286" s="76"/>
      <c r="R286" s="76"/>
      <c r="S286" s="76"/>
      <c r="T286" s="76"/>
      <c r="U286" s="76"/>
      <c r="V286" s="76"/>
      <c r="X286" s="76"/>
      <c r="Y286" s="76"/>
      <c r="Z286" s="76"/>
      <c r="AA286" s="76"/>
      <c r="AB286" s="76"/>
      <c r="AD286" s="76"/>
      <c r="AE286" s="76"/>
      <c r="AF286" s="76"/>
      <c r="AG286" s="76"/>
      <c r="AH286" s="76"/>
      <c r="AJ286" s="76">
        <f t="shared" si="1156"/>
        <v>146</v>
      </c>
      <c r="AK286" s="76">
        <f t="shared" si="1157"/>
        <v>91</v>
      </c>
    </row>
    <row r="287" spans="1:37" x14ac:dyDescent="0.25">
      <c r="A287" s="76">
        <f t="shared" ref="A287" si="1327">D285</f>
        <v>146</v>
      </c>
      <c r="B287" s="76">
        <f t="shared" ref="B287" si="1328">E285</f>
        <v>91</v>
      </c>
      <c r="C287" s="76"/>
      <c r="D287" s="76"/>
      <c r="E287" s="76"/>
      <c r="F287" s="76" t="s">
        <v>10</v>
      </c>
      <c r="G287" s="76">
        <v>-1.2669999999999999</v>
      </c>
      <c r="H287" s="76">
        <v>-8.7999999999999995E-2</v>
      </c>
      <c r="I287" s="76">
        <v>-0.13500000000000001</v>
      </c>
      <c r="J287" s="76">
        <v>0</v>
      </c>
      <c r="K287" s="76">
        <v>-0.20899999999999999</v>
      </c>
      <c r="L287" s="76">
        <v>-7</v>
      </c>
      <c r="Q287" s="76" t="str">
        <f t="shared" ca="1" si="1174"/>
        <v>H150x75x5x7</v>
      </c>
      <c r="R287" s="43">
        <f t="shared" ca="1" si="1174"/>
        <v>419.47500000000008</v>
      </c>
      <c r="S287" s="43">
        <f t="shared" ca="1" si="1174"/>
        <v>97.124277456647391</v>
      </c>
      <c r="T287" s="43">
        <f t="shared" ca="1" si="1174"/>
        <v>142.63005780346819</v>
      </c>
      <c r="U287" s="43">
        <f t="shared" ca="1" si="1174"/>
        <v>4.6265625000000004</v>
      </c>
      <c r="V287" s="43">
        <f t="shared" ca="1" si="1174"/>
        <v>23.075825000000002</v>
      </c>
      <c r="X287" s="44" t="str">
        <f t="shared" ref="X287" ca="1" si="1329">IF(ABS(G287)&gt;$X$4*$R287,ABS(G287),"-")</f>
        <v>-</v>
      </c>
      <c r="Y287" s="44" t="str">
        <f t="shared" ref="Y287" ca="1" si="1330">IF(ABS(H287)&gt;$Y$4*S287,ABS(H287),"-")</f>
        <v>-</v>
      </c>
      <c r="Z287" s="44" t="str">
        <f t="shared" ref="Z287" ca="1" si="1331">IF(ABS(I287)&gt;$Z$4*T287,ABS(I287),"-")</f>
        <v>-</v>
      </c>
      <c r="AA287" s="44" t="str">
        <f t="shared" ref="AA287" ca="1" si="1332">IF(ABS(K287)&gt;$AA$4*U287,ABS(K287),"-")</f>
        <v>-</v>
      </c>
      <c r="AB287" s="44" t="str">
        <f t="shared" ref="AB287" ca="1" si="1333">IF(ABS(L287)&gt;$AB$4*V287,ABS(L287),"-")</f>
        <v>-</v>
      </c>
      <c r="AD287" s="76" t="str">
        <f t="shared" ref="AD287" ca="1" si="1334">IF(COUNT($X287:$AB287)&gt;0,IF(G287&gt;0,CEILING(G287,5),FLOOR(G287,5)),"")</f>
        <v/>
      </c>
      <c r="AE287" s="76" t="str">
        <f t="shared" ref="AE287" ca="1" si="1335">IF(COUNT($X287:$AB287)&gt;0,IF(H287&gt;0,CEILING(H287,5),FLOOR(H287,5)),"")</f>
        <v/>
      </c>
      <c r="AF287" s="76" t="str">
        <f t="shared" ref="AF287" ca="1" si="1336">IF(COUNT($X287:$AB287)&gt;0,IF(I287&gt;0,CEILING(I287,5),FLOOR(I287,5)),"")</f>
        <v/>
      </c>
      <c r="AG287" s="76" t="str">
        <f t="shared" ref="AG287" ca="1" si="1337">IF(COUNT($X287:$AB287)&gt;0,IF(K287&gt;0,CEILING(K287,5),FLOOR(K287,5)),"")</f>
        <v/>
      </c>
      <c r="AH287" s="76" t="str">
        <f t="shared" ref="AH287" ca="1" si="1338">IF(COUNT($X287:$AB287)&gt;0,IF(L287&gt;0,CEILING(L287,5),FLOOR(L287,5)),"")</f>
        <v/>
      </c>
      <c r="AJ287" s="76">
        <f t="shared" si="1156"/>
        <v>146</v>
      </c>
      <c r="AK287" s="76">
        <f t="shared" si="1157"/>
        <v>91</v>
      </c>
    </row>
    <row r="288" spans="1:37" x14ac:dyDescent="0.25">
      <c r="A288" s="76">
        <f t="shared" ref="A288" si="1339">D285</f>
        <v>146</v>
      </c>
      <c r="B288" s="76">
        <f t="shared" ref="B288" si="1340">E285</f>
        <v>91</v>
      </c>
      <c r="C288" s="76"/>
      <c r="D288" s="76"/>
      <c r="E288" s="76"/>
      <c r="F288" s="76"/>
      <c r="G288" s="76" t="s">
        <v>118</v>
      </c>
      <c r="H288" s="76" t="s">
        <v>127</v>
      </c>
      <c r="I288" s="76" t="s">
        <v>118</v>
      </c>
      <c r="J288" s="76" t="s">
        <v>115</v>
      </c>
      <c r="K288" s="76" t="s">
        <v>104</v>
      </c>
      <c r="L288" s="76" t="s">
        <v>127</v>
      </c>
      <c r="Q288" s="76"/>
      <c r="R288" s="76"/>
      <c r="S288" s="76"/>
      <c r="T288" s="76"/>
      <c r="U288" s="76"/>
      <c r="V288" s="76"/>
      <c r="X288" s="76"/>
      <c r="Y288" s="76"/>
      <c r="Z288" s="76"/>
      <c r="AA288" s="76"/>
      <c r="AB288" s="76"/>
      <c r="AD288" s="76"/>
      <c r="AE288" s="76"/>
      <c r="AF288" s="76"/>
      <c r="AG288" s="76"/>
      <c r="AH288" s="76"/>
      <c r="AJ288" s="76">
        <f t="shared" si="1156"/>
        <v>146</v>
      </c>
      <c r="AK288" s="76">
        <f t="shared" si="1157"/>
        <v>91</v>
      </c>
    </row>
    <row r="289" spans="1:37" x14ac:dyDescent="0.25">
      <c r="A289" s="76">
        <f t="shared" ref="A289" si="1341">D289</f>
        <v>146</v>
      </c>
      <c r="B289" s="76">
        <f t="shared" ref="B289" si="1342">E289</f>
        <v>62</v>
      </c>
      <c r="C289" s="76" t="str">
        <f>INDEX(BEAMPROP,MATCH(D289,BLIST,0),2)</f>
        <v>H150X75X5X7</v>
      </c>
      <c r="D289" s="76">
        <v>146</v>
      </c>
      <c r="E289" s="76">
        <v>62</v>
      </c>
      <c r="F289" s="76" t="s">
        <v>8</v>
      </c>
      <c r="G289" s="76">
        <v>1.7450000000000001</v>
      </c>
      <c r="H289" s="76">
        <v>0</v>
      </c>
      <c r="I289" s="76">
        <v>0.14000000000000001</v>
      </c>
      <c r="J289" s="76">
        <v>0</v>
      </c>
      <c r="K289" s="76">
        <v>0</v>
      </c>
      <c r="L289" s="76">
        <v>0</v>
      </c>
      <c r="Q289" s="76" t="str">
        <f t="shared" ca="1" si="1174"/>
        <v>H150x75x5x7</v>
      </c>
      <c r="R289" s="43">
        <f t="shared" ca="1" si="1174"/>
        <v>419.47500000000008</v>
      </c>
      <c r="S289" s="43">
        <f t="shared" ca="1" si="1174"/>
        <v>97.124277456647391</v>
      </c>
      <c r="T289" s="43">
        <f t="shared" ca="1" si="1174"/>
        <v>142.63005780346819</v>
      </c>
      <c r="U289" s="43">
        <f t="shared" ca="1" si="1174"/>
        <v>4.6265625000000004</v>
      </c>
      <c r="V289" s="43">
        <f t="shared" ca="1" si="1174"/>
        <v>23.075825000000002</v>
      </c>
      <c r="X289" s="44" t="str">
        <f t="shared" ref="X289" ca="1" si="1343">IF(ABS(G289)&gt;$X$4*$R289,ABS(G289),"-")</f>
        <v>-</v>
      </c>
      <c r="Y289" s="44" t="str">
        <f t="shared" ref="Y289" ca="1" si="1344">IF(ABS(H289)&gt;$Y$4*S289,ABS(H289),"-")</f>
        <v>-</v>
      </c>
      <c r="Z289" s="44" t="str">
        <f t="shared" ref="Z289" ca="1" si="1345">IF(ABS(I289)&gt;$Z$4*T289,ABS(I289),"-")</f>
        <v>-</v>
      </c>
      <c r="AA289" s="44" t="str">
        <f t="shared" ref="AA289" ca="1" si="1346">IF(ABS(K289)&gt;$AA$4*U289,ABS(K289),"-")</f>
        <v>-</v>
      </c>
      <c r="AB289" s="44" t="str">
        <f t="shared" ref="AB289" ca="1" si="1347">IF(ABS(L289)&gt;$AB$4*V289,ABS(L289),"-")</f>
        <v>-</v>
      </c>
      <c r="AD289" s="76" t="str">
        <f t="shared" ref="AD289" ca="1" si="1348">IF(COUNT($X289:$AB289)&gt;0,IF(G289&gt;0,CEILING(G289,5),FLOOR(G289,5)),"")</f>
        <v/>
      </c>
      <c r="AE289" s="76" t="str">
        <f t="shared" ref="AE289" ca="1" si="1349">IF(COUNT($X289:$AB289)&gt;0,IF(H289&gt;0,CEILING(H289,5),FLOOR(H289,5)),"")</f>
        <v/>
      </c>
      <c r="AF289" s="76" t="str">
        <f t="shared" ref="AF289" ca="1" si="1350">IF(COUNT($X289:$AB289)&gt;0,IF(I289&gt;0,CEILING(I289,5),FLOOR(I289,5)),"")</f>
        <v/>
      </c>
      <c r="AG289" s="76" t="str">
        <f t="shared" ref="AG289" ca="1" si="1351">IF(COUNT($X289:$AB289)&gt;0,IF(K289&gt;0,CEILING(K289,5),FLOOR(K289,5)),"")</f>
        <v/>
      </c>
      <c r="AH289" s="76" t="str">
        <f t="shared" ref="AH289" ca="1" si="1352">IF(COUNT($X289:$AB289)&gt;0,IF(L289&gt;0,CEILING(L289,5),FLOOR(L289,5)),"")</f>
        <v/>
      </c>
      <c r="AJ289" s="76">
        <f t="shared" si="1156"/>
        <v>146</v>
      </c>
      <c r="AK289" s="76">
        <f t="shared" si="1157"/>
        <v>62</v>
      </c>
    </row>
    <row r="290" spans="1:37" x14ac:dyDescent="0.25">
      <c r="A290" s="76">
        <f t="shared" ref="A290" si="1353">D289</f>
        <v>146</v>
      </c>
      <c r="B290" s="76">
        <f t="shared" ref="B290" si="1354">E289</f>
        <v>62</v>
      </c>
      <c r="C290" s="76"/>
      <c r="D290" s="76"/>
      <c r="E290" s="76"/>
      <c r="F290" s="76"/>
      <c r="G290" s="76" t="s">
        <v>104</v>
      </c>
      <c r="H290" s="76" t="s">
        <v>9</v>
      </c>
      <c r="I290" s="76" t="s">
        <v>104</v>
      </c>
      <c r="J290" s="76" t="s">
        <v>116</v>
      </c>
      <c r="K290" s="76" t="s">
        <v>9</v>
      </c>
      <c r="L290" s="76" t="s">
        <v>9</v>
      </c>
      <c r="Q290" s="76"/>
      <c r="R290" s="76"/>
      <c r="S290" s="76"/>
      <c r="T290" s="76"/>
      <c r="U290" s="76"/>
      <c r="V290" s="76"/>
      <c r="X290" s="76"/>
      <c r="Y290" s="76"/>
      <c r="Z290" s="76"/>
      <c r="AA290" s="76"/>
      <c r="AB290" s="76"/>
      <c r="AD290" s="76"/>
      <c r="AE290" s="76"/>
      <c r="AF290" s="76"/>
      <c r="AG290" s="76"/>
      <c r="AH290" s="76"/>
      <c r="AJ290" s="76">
        <f t="shared" si="1156"/>
        <v>146</v>
      </c>
      <c r="AK290" s="76">
        <f t="shared" si="1157"/>
        <v>62</v>
      </c>
    </row>
    <row r="291" spans="1:37" x14ac:dyDescent="0.25">
      <c r="A291" s="76">
        <f t="shared" ref="A291" si="1355">D289</f>
        <v>146</v>
      </c>
      <c r="B291" s="76">
        <f t="shared" ref="B291" si="1356">E289</f>
        <v>62</v>
      </c>
      <c r="C291" s="76"/>
      <c r="D291" s="76"/>
      <c r="E291" s="76"/>
      <c r="F291" s="76" t="s">
        <v>10</v>
      </c>
      <c r="G291" s="76">
        <v>-1.2310000000000001</v>
      </c>
      <c r="H291" s="76">
        <v>-9.2449999999999992</v>
      </c>
      <c r="I291" s="76">
        <v>-0.13500000000000001</v>
      </c>
      <c r="J291" s="76">
        <v>0</v>
      </c>
      <c r="K291" s="76">
        <v>0</v>
      </c>
      <c r="L291" s="76">
        <v>0</v>
      </c>
      <c r="Q291" s="76" t="str">
        <f t="shared" ca="1" si="1174"/>
        <v>H150x75x5x7</v>
      </c>
      <c r="R291" s="43">
        <f t="shared" ca="1" si="1174"/>
        <v>419.47500000000008</v>
      </c>
      <c r="S291" s="43">
        <f t="shared" ca="1" si="1174"/>
        <v>97.124277456647391</v>
      </c>
      <c r="T291" s="43">
        <f t="shared" ca="1" si="1174"/>
        <v>142.63005780346819</v>
      </c>
      <c r="U291" s="43">
        <f t="shared" ca="1" si="1174"/>
        <v>4.6265625000000004</v>
      </c>
      <c r="V291" s="43">
        <f t="shared" ca="1" si="1174"/>
        <v>23.075825000000002</v>
      </c>
      <c r="X291" s="44" t="str">
        <f t="shared" ref="X291" ca="1" si="1357">IF(ABS(G291)&gt;$X$4*$R291,ABS(G291),"-")</f>
        <v>-</v>
      </c>
      <c r="Y291" s="44" t="str">
        <f t="shared" ref="Y291" ca="1" si="1358">IF(ABS(H291)&gt;$Y$4*S291,ABS(H291),"-")</f>
        <v>-</v>
      </c>
      <c r="Z291" s="44" t="str">
        <f t="shared" ref="Z291" ca="1" si="1359">IF(ABS(I291)&gt;$Z$4*T291,ABS(I291),"-")</f>
        <v>-</v>
      </c>
      <c r="AA291" s="44" t="str">
        <f t="shared" ref="AA291" ca="1" si="1360">IF(ABS(K291)&gt;$AA$4*U291,ABS(K291),"-")</f>
        <v>-</v>
      </c>
      <c r="AB291" s="44" t="str">
        <f t="shared" ref="AB291" ca="1" si="1361">IF(ABS(L291)&gt;$AB$4*V291,ABS(L291),"-")</f>
        <v>-</v>
      </c>
      <c r="AD291" s="76" t="str">
        <f t="shared" ref="AD291" ca="1" si="1362">IF(COUNT($X291:$AB291)&gt;0,IF(G291&gt;0,CEILING(G291,5),FLOOR(G291,5)),"")</f>
        <v/>
      </c>
      <c r="AE291" s="76" t="str">
        <f t="shared" ref="AE291" ca="1" si="1363">IF(COUNT($X291:$AB291)&gt;0,IF(H291&gt;0,CEILING(H291,5),FLOOR(H291,5)),"")</f>
        <v/>
      </c>
      <c r="AF291" s="76" t="str">
        <f t="shared" ref="AF291" ca="1" si="1364">IF(COUNT($X291:$AB291)&gt;0,IF(I291&gt;0,CEILING(I291,5),FLOOR(I291,5)),"")</f>
        <v/>
      </c>
      <c r="AG291" s="76" t="str">
        <f t="shared" ref="AG291" ca="1" si="1365">IF(COUNT($X291:$AB291)&gt;0,IF(K291&gt;0,CEILING(K291,5),FLOOR(K291,5)),"")</f>
        <v/>
      </c>
      <c r="AH291" s="76" t="str">
        <f t="shared" ref="AH291" ca="1" si="1366">IF(COUNT($X291:$AB291)&gt;0,IF(L291&gt;0,CEILING(L291,5),FLOOR(L291,5)),"")</f>
        <v/>
      </c>
      <c r="AJ291" s="76">
        <f t="shared" si="1156"/>
        <v>146</v>
      </c>
      <c r="AK291" s="76">
        <f t="shared" si="1157"/>
        <v>62</v>
      </c>
    </row>
    <row r="292" spans="1:37" x14ac:dyDescent="0.25">
      <c r="A292" s="76">
        <f t="shared" ref="A292" si="1367">D289</f>
        <v>146</v>
      </c>
      <c r="B292" s="76">
        <f t="shared" ref="B292" si="1368">E289</f>
        <v>62</v>
      </c>
      <c r="C292" s="76"/>
      <c r="D292" s="76"/>
      <c r="E292" s="76"/>
      <c r="F292" s="76"/>
      <c r="G292" s="76" t="s">
        <v>118</v>
      </c>
      <c r="H292" s="76" t="s">
        <v>127</v>
      </c>
      <c r="I292" s="76" t="s">
        <v>118</v>
      </c>
      <c r="J292" s="76" t="s">
        <v>115</v>
      </c>
      <c r="K292" s="76" t="s">
        <v>9</v>
      </c>
      <c r="L292" s="76" t="s">
        <v>9</v>
      </c>
      <c r="Q292" s="76"/>
      <c r="R292" s="76"/>
      <c r="S292" s="76"/>
      <c r="T292" s="76"/>
      <c r="U292" s="76"/>
      <c r="V292" s="76"/>
      <c r="X292" s="76"/>
      <c r="Y292" s="76"/>
      <c r="Z292" s="76"/>
      <c r="AA292" s="76"/>
      <c r="AB292" s="76"/>
      <c r="AD292" s="76"/>
      <c r="AE292" s="76"/>
      <c r="AF292" s="76"/>
      <c r="AG292" s="76"/>
      <c r="AH292" s="76"/>
      <c r="AJ292" s="76">
        <f t="shared" si="1156"/>
        <v>146</v>
      </c>
      <c r="AK292" s="76">
        <f t="shared" si="1157"/>
        <v>62</v>
      </c>
    </row>
    <row r="293" spans="1:37" x14ac:dyDescent="0.25">
      <c r="A293" s="76">
        <f t="shared" ref="A293" si="1369">D293</f>
        <v>150</v>
      </c>
      <c r="B293" s="76">
        <f t="shared" ref="B293" si="1370">E293</f>
        <v>93</v>
      </c>
      <c r="C293" s="76" t="str">
        <f>INDEX(BEAMPROP,MATCH(D293,BLIST,0),2)</f>
        <v>H150X75X5X7</v>
      </c>
      <c r="D293" s="76">
        <v>150</v>
      </c>
      <c r="E293" s="76">
        <v>93</v>
      </c>
      <c r="F293" s="76" t="s">
        <v>8</v>
      </c>
      <c r="G293" s="76">
        <v>1.6559999999999999</v>
      </c>
      <c r="H293" s="76">
        <v>0</v>
      </c>
      <c r="I293" s="76">
        <v>2.3E-2</v>
      </c>
      <c r="J293" s="76">
        <v>0</v>
      </c>
      <c r="K293" s="76">
        <v>6.3E-2</v>
      </c>
      <c r="L293" s="76">
        <v>0</v>
      </c>
      <c r="Q293" s="76" t="str">
        <f t="shared" ca="1" si="1174"/>
        <v>H150x75x5x7</v>
      </c>
      <c r="R293" s="43">
        <f t="shared" ca="1" si="1174"/>
        <v>419.47500000000008</v>
      </c>
      <c r="S293" s="43">
        <f t="shared" ca="1" si="1174"/>
        <v>97.124277456647391</v>
      </c>
      <c r="T293" s="43">
        <f t="shared" ca="1" si="1174"/>
        <v>142.63005780346819</v>
      </c>
      <c r="U293" s="43">
        <f t="shared" ca="1" si="1174"/>
        <v>4.6265625000000004</v>
      </c>
      <c r="V293" s="43">
        <f t="shared" ca="1" si="1174"/>
        <v>23.075825000000002</v>
      </c>
      <c r="X293" s="44" t="str">
        <f t="shared" ref="X293" ca="1" si="1371">IF(ABS(G293)&gt;$X$4*$R293,ABS(G293),"-")</f>
        <v>-</v>
      </c>
      <c r="Y293" s="44" t="str">
        <f t="shared" ref="Y293" ca="1" si="1372">IF(ABS(H293)&gt;$Y$4*S293,ABS(H293),"-")</f>
        <v>-</v>
      </c>
      <c r="Z293" s="44" t="str">
        <f t="shared" ref="Z293" ca="1" si="1373">IF(ABS(I293)&gt;$Z$4*T293,ABS(I293),"-")</f>
        <v>-</v>
      </c>
      <c r="AA293" s="44" t="str">
        <f t="shared" ref="AA293" ca="1" si="1374">IF(ABS(K293)&gt;$AA$4*U293,ABS(K293),"-")</f>
        <v>-</v>
      </c>
      <c r="AB293" s="44" t="str">
        <f t="shared" ref="AB293" ca="1" si="1375">IF(ABS(L293)&gt;$AB$4*V293,ABS(L293),"-")</f>
        <v>-</v>
      </c>
      <c r="AD293" s="76" t="str">
        <f t="shared" ref="AD293" ca="1" si="1376">IF(COUNT($X293:$AB293)&gt;0,IF(G293&gt;0,CEILING(G293,5),FLOOR(G293,5)),"")</f>
        <v/>
      </c>
      <c r="AE293" s="76" t="str">
        <f t="shared" ref="AE293" ca="1" si="1377">IF(COUNT($X293:$AB293)&gt;0,IF(H293&gt;0,CEILING(H293,5),FLOOR(H293,5)),"")</f>
        <v/>
      </c>
      <c r="AF293" s="76" t="str">
        <f t="shared" ref="AF293" ca="1" si="1378">IF(COUNT($X293:$AB293)&gt;0,IF(I293&gt;0,CEILING(I293,5),FLOOR(I293,5)),"")</f>
        <v/>
      </c>
      <c r="AG293" s="76" t="str">
        <f t="shared" ref="AG293" ca="1" si="1379">IF(COUNT($X293:$AB293)&gt;0,IF(K293&gt;0,CEILING(K293,5),FLOOR(K293,5)),"")</f>
        <v/>
      </c>
      <c r="AH293" s="76" t="str">
        <f t="shared" ref="AH293" ca="1" si="1380">IF(COUNT($X293:$AB293)&gt;0,IF(L293&gt;0,CEILING(L293,5),FLOOR(L293,5)),"")</f>
        <v/>
      </c>
      <c r="AJ293" s="76">
        <f t="shared" si="1156"/>
        <v>150</v>
      </c>
      <c r="AK293" s="76">
        <f t="shared" si="1157"/>
        <v>93</v>
      </c>
    </row>
    <row r="294" spans="1:37" x14ac:dyDescent="0.25">
      <c r="A294" s="76">
        <f t="shared" ref="A294" si="1381">D293</f>
        <v>150</v>
      </c>
      <c r="B294" s="76">
        <f t="shared" ref="B294" si="1382">E293</f>
        <v>93</v>
      </c>
      <c r="C294" s="76"/>
      <c r="D294" s="76"/>
      <c r="E294" s="76"/>
      <c r="F294" s="76"/>
      <c r="G294" s="76" t="s">
        <v>112</v>
      </c>
      <c r="H294" s="76" t="s">
        <v>9</v>
      </c>
      <c r="I294" s="76" t="s">
        <v>560</v>
      </c>
      <c r="J294" s="76" t="s">
        <v>9</v>
      </c>
      <c r="K294" s="76" t="s">
        <v>559</v>
      </c>
      <c r="L294" s="76" t="s">
        <v>9</v>
      </c>
      <c r="Q294" s="76"/>
      <c r="R294" s="76"/>
      <c r="S294" s="76"/>
      <c r="T294" s="76"/>
      <c r="U294" s="76"/>
      <c r="V294" s="76"/>
      <c r="X294" s="76"/>
      <c r="Y294" s="76"/>
      <c r="Z294" s="76"/>
      <c r="AA294" s="76"/>
      <c r="AB294" s="76"/>
      <c r="AD294" s="76"/>
      <c r="AE294" s="76"/>
      <c r="AF294" s="76"/>
      <c r="AG294" s="76"/>
      <c r="AH294" s="76"/>
      <c r="AJ294" s="76">
        <f t="shared" si="1156"/>
        <v>150</v>
      </c>
      <c r="AK294" s="76">
        <f t="shared" si="1157"/>
        <v>93</v>
      </c>
    </row>
    <row r="295" spans="1:37" x14ac:dyDescent="0.25">
      <c r="A295" s="76">
        <f t="shared" ref="A295" si="1383">D293</f>
        <v>150</v>
      </c>
      <c r="B295" s="76">
        <f t="shared" ref="B295" si="1384">E293</f>
        <v>93</v>
      </c>
      <c r="C295" s="76"/>
      <c r="D295" s="76"/>
      <c r="E295" s="76"/>
      <c r="F295" s="76" t="s">
        <v>10</v>
      </c>
      <c r="G295" s="76">
        <v>-1.595</v>
      </c>
      <c r="H295" s="76">
        <v>-8.6999999999999994E-2</v>
      </c>
      <c r="I295" s="76">
        <v>-3.1E-2</v>
      </c>
      <c r="J295" s="76">
        <v>-2E-3</v>
      </c>
      <c r="K295" s="76">
        <v>-2.5000000000000001E-2</v>
      </c>
      <c r="L295" s="76">
        <v>-6.7789999999999999</v>
      </c>
      <c r="Q295" s="76" t="str">
        <f t="shared" ca="1" si="1174"/>
        <v>H150x75x5x7</v>
      </c>
      <c r="R295" s="43">
        <f t="shared" ca="1" si="1174"/>
        <v>419.47500000000008</v>
      </c>
      <c r="S295" s="43">
        <f t="shared" ca="1" si="1174"/>
        <v>97.124277456647391</v>
      </c>
      <c r="T295" s="43">
        <f t="shared" ca="1" si="1174"/>
        <v>142.63005780346819</v>
      </c>
      <c r="U295" s="43">
        <f t="shared" ca="1" si="1174"/>
        <v>4.6265625000000004</v>
      </c>
      <c r="V295" s="43">
        <f t="shared" ca="1" si="1174"/>
        <v>23.075825000000002</v>
      </c>
      <c r="X295" s="44" t="str">
        <f t="shared" ref="X295" ca="1" si="1385">IF(ABS(G295)&gt;$X$4*$R295,ABS(G295),"-")</f>
        <v>-</v>
      </c>
      <c r="Y295" s="44" t="str">
        <f t="shared" ref="Y295" ca="1" si="1386">IF(ABS(H295)&gt;$Y$4*S295,ABS(H295),"-")</f>
        <v>-</v>
      </c>
      <c r="Z295" s="44" t="str">
        <f t="shared" ref="Z295" ca="1" si="1387">IF(ABS(I295)&gt;$Z$4*T295,ABS(I295),"-")</f>
        <v>-</v>
      </c>
      <c r="AA295" s="44" t="str">
        <f t="shared" ref="AA295" ca="1" si="1388">IF(ABS(K295)&gt;$AA$4*U295,ABS(K295),"-")</f>
        <v>-</v>
      </c>
      <c r="AB295" s="44" t="str">
        <f t="shared" ref="AB295" ca="1" si="1389">IF(ABS(L295)&gt;$AB$4*V295,ABS(L295),"-")</f>
        <v>-</v>
      </c>
      <c r="AD295" s="76" t="str">
        <f t="shared" ref="AD295" ca="1" si="1390">IF(COUNT($X295:$AB295)&gt;0,IF(G295&gt;0,CEILING(G295,5),FLOOR(G295,5)),"")</f>
        <v/>
      </c>
      <c r="AE295" s="76" t="str">
        <f t="shared" ref="AE295" ca="1" si="1391">IF(COUNT($X295:$AB295)&gt;0,IF(H295&gt;0,CEILING(H295,5),FLOOR(H295,5)),"")</f>
        <v/>
      </c>
      <c r="AF295" s="76" t="str">
        <f t="shared" ref="AF295" ca="1" si="1392">IF(COUNT($X295:$AB295)&gt;0,IF(I295&gt;0,CEILING(I295,5),FLOOR(I295,5)),"")</f>
        <v/>
      </c>
      <c r="AG295" s="76" t="str">
        <f t="shared" ref="AG295" ca="1" si="1393">IF(COUNT($X295:$AB295)&gt;0,IF(K295&gt;0,CEILING(K295,5),FLOOR(K295,5)),"")</f>
        <v/>
      </c>
      <c r="AH295" s="76" t="str">
        <f t="shared" ref="AH295" ca="1" si="1394">IF(COUNT($X295:$AB295)&gt;0,IF(L295&gt;0,CEILING(L295,5),FLOOR(L295,5)),"")</f>
        <v/>
      </c>
      <c r="AJ295" s="76">
        <f t="shared" si="1156"/>
        <v>150</v>
      </c>
      <c r="AK295" s="76">
        <f t="shared" si="1157"/>
        <v>93</v>
      </c>
    </row>
    <row r="296" spans="1:37" x14ac:dyDescent="0.25">
      <c r="A296" s="76">
        <f t="shared" ref="A296" si="1395">D293</f>
        <v>150</v>
      </c>
      <c r="B296" s="76">
        <f t="shared" ref="B296" si="1396">E293</f>
        <v>93</v>
      </c>
      <c r="C296" s="76"/>
      <c r="D296" s="76"/>
      <c r="E296" s="76"/>
      <c r="F296" s="76"/>
      <c r="G296" s="76" t="s">
        <v>120</v>
      </c>
      <c r="H296" s="76" t="s">
        <v>537</v>
      </c>
      <c r="I296" s="76" t="s">
        <v>115</v>
      </c>
      <c r="J296" s="76" t="s">
        <v>128</v>
      </c>
      <c r="K296" s="76" t="s">
        <v>116</v>
      </c>
      <c r="L296" s="76" t="s">
        <v>127</v>
      </c>
      <c r="Q296" s="76"/>
      <c r="R296" s="76"/>
      <c r="S296" s="76"/>
      <c r="T296" s="76"/>
      <c r="U296" s="76"/>
      <c r="V296" s="76"/>
      <c r="X296" s="76"/>
      <c r="Y296" s="76"/>
      <c r="Z296" s="76"/>
      <c r="AA296" s="76"/>
      <c r="AB296" s="76"/>
      <c r="AD296" s="76"/>
      <c r="AE296" s="76"/>
      <c r="AF296" s="76"/>
      <c r="AG296" s="76"/>
      <c r="AH296" s="76"/>
      <c r="AJ296" s="76">
        <f t="shared" si="1156"/>
        <v>150</v>
      </c>
      <c r="AK296" s="76">
        <f t="shared" si="1157"/>
        <v>93</v>
      </c>
    </row>
    <row r="297" spans="1:37" x14ac:dyDescent="0.25">
      <c r="A297" s="76">
        <f t="shared" ref="A297" si="1397">D297</f>
        <v>150</v>
      </c>
      <c r="B297" s="76">
        <f t="shared" ref="B297" si="1398">E297</f>
        <v>35</v>
      </c>
      <c r="C297" s="76" t="str">
        <f>INDEX(BEAMPROP,MATCH(D297,BLIST,0),2)</f>
        <v>H150X75X5X7</v>
      </c>
      <c r="D297" s="76">
        <v>150</v>
      </c>
      <c r="E297" s="76">
        <v>35</v>
      </c>
      <c r="F297" s="76" t="s">
        <v>8</v>
      </c>
      <c r="G297" s="76">
        <v>1.62</v>
      </c>
      <c r="H297" s="76">
        <v>0</v>
      </c>
      <c r="I297" s="76">
        <v>2.3E-2</v>
      </c>
      <c r="J297" s="76">
        <v>0</v>
      </c>
      <c r="K297" s="76">
        <v>0</v>
      </c>
      <c r="L297" s="76">
        <v>0</v>
      </c>
      <c r="Q297" s="76" t="str">
        <f t="shared" ca="1" si="1174"/>
        <v>H150x75x5x7</v>
      </c>
      <c r="R297" s="43">
        <f t="shared" ca="1" si="1174"/>
        <v>419.47500000000008</v>
      </c>
      <c r="S297" s="43">
        <f t="shared" ca="1" si="1174"/>
        <v>97.124277456647391</v>
      </c>
      <c r="T297" s="43">
        <f t="shared" ca="1" si="1174"/>
        <v>142.63005780346819</v>
      </c>
      <c r="U297" s="43">
        <f t="shared" ca="1" si="1174"/>
        <v>4.6265625000000004</v>
      </c>
      <c r="V297" s="43">
        <f t="shared" ca="1" si="1174"/>
        <v>23.075825000000002</v>
      </c>
      <c r="X297" s="44" t="str">
        <f t="shared" ref="X297" ca="1" si="1399">IF(ABS(G297)&gt;$X$4*$R297,ABS(G297),"-")</f>
        <v>-</v>
      </c>
      <c r="Y297" s="44" t="str">
        <f t="shared" ref="Y297" ca="1" si="1400">IF(ABS(H297)&gt;$Y$4*S297,ABS(H297),"-")</f>
        <v>-</v>
      </c>
      <c r="Z297" s="44" t="str">
        <f t="shared" ref="Z297" ca="1" si="1401">IF(ABS(I297)&gt;$Z$4*T297,ABS(I297),"-")</f>
        <v>-</v>
      </c>
      <c r="AA297" s="44" t="str">
        <f t="shared" ref="AA297" ca="1" si="1402">IF(ABS(K297)&gt;$AA$4*U297,ABS(K297),"-")</f>
        <v>-</v>
      </c>
      <c r="AB297" s="44" t="str">
        <f t="shared" ref="AB297" ca="1" si="1403">IF(ABS(L297)&gt;$AB$4*V297,ABS(L297),"-")</f>
        <v>-</v>
      </c>
      <c r="AD297" s="76" t="str">
        <f t="shared" ref="AD297" ca="1" si="1404">IF(COUNT($X297:$AB297)&gt;0,IF(G297&gt;0,CEILING(G297,5),FLOOR(G297,5)),"")</f>
        <v/>
      </c>
      <c r="AE297" s="76" t="str">
        <f t="shared" ref="AE297" ca="1" si="1405">IF(COUNT($X297:$AB297)&gt;0,IF(H297&gt;0,CEILING(H297,5),FLOOR(H297,5)),"")</f>
        <v/>
      </c>
      <c r="AF297" s="76" t="str">
        <f t="shared" ref="AF297" ca="1" si="1406">IF(COUNT($X297:$AB297)&gt;0,IF(I297&gt;0,CEILING(I297,5),FLOOR(I297,5)),"")</f>
        <v/>
      </c>
      <c r="AG297" s="76" t="str">
        <f t="shared" ref="AG297" ca="1" si="1407">IF(COUNT($X297:$AB297)&gt;0,IF(K297&gt;0,CEILING(K297,5),FLOOR(K297,5)),"")</f>
        <v/>
      </c>
      <c r="AH297" s="76" t="str">
        <f t="shared" ref="AH297" ca="1" si="1408">IF(COUNT($X297:$AB297)&gt;0,IF(L297&gt;0,CEILING(L297,5),FLOOR(L297,5)),"")</f>
        <v/>
      </c>
      <c r="AJ297" s="76">
        <f t="shared" si="1156"/>
        <v>150</v>
      </c>
      <c r="AK297" s="76">
        <f t="shared" si="1157"/>
        <v>35</v>
      </c>
    </row>
    <row r="298" spans="1:37" x14ac:dyDescent="0.25">
      <c r="A298" s="76">
        <f t="shared" ref="A298" si="1409">D297</f>
        <v>150</v>
      </c>
      <c r="B298" s="76">
        <f t="shared" ref="B298" si="1410">E297</f>
        <v>35</v>
      </c>
      <c r="C298" s="76"/>
      <c r="D298" s="76"/>
      <c r="E298" s="76"/>
      <c r="F298" s="76"/>
      <c r="G298" s="76" t="s">
        <v>112</v>
      </c>
      <c r="H298" s="76" t="s">
        <v>9</v>
      </c>
      <c r="I298" s="76" t="s">
        <v>560</v>
      </c>
      <c r="J298" s="76" t="s">
        <v>9</v>
      </c>
      <c r="K298" s="76" t="s">
        <v>9</v>
      </c>
      <c r="L298" s="76" t="s">
        <v>9</v>
      </c>
      <c r="Q298" s="76"/>
      <c r="R298" s="76"/>
      <c r="S298" s="76"/>
      <c r="T298" s="76"/>
      <c r="U298" s="76"/>
      <c r="V298" s="76"/>
      <c r="X298" s="76"/>
      <c r="Y298" s="76"/>
      <c r="Z298" s="76"/>
      <c r="AA298" s="76"/>
      <c r="AB298" s="76"/>
      <c r="AD298" s="76"/>
      <c r="AE298" s="76"/>
      <c r="AF298" s="76"/>
      <c r="AG298" s="76"/>
      <c r="AH298" s="76"/>
      <c r="AJ298" s="76">
        <f t="shared" si="1156"/>
        <v>150</v>
      </c>
      <c r="AK298" s="76">
        <f t="shared" si="1157"/>
        <v>35</v>
      </c>
    </row>
    <row r="299" spans="1:37" x14ac:dyDescent="0.25">
      <c r="A299" s="76">
        <f t="shared" ref="A299" si="1411">D297</f>
        <v>150</v>
      </c>
      <c r="B299" s="76">
        <f t="shared" ref="B299" si="1412">E297</f>
        <v>35</v>
      </c>
      <c r="C299" s="76"/>
      <c r="D299" s="76"/>
      <c r="E299" s="76"/>
      <c r="F299" s="76" t="s">
        <v>10</v>
      </c>
      <c r="G299" s="76">
        <v>-1.56</v>
      </c>
      <c r="H299" s="76">
        <v>-8.952</v>
      </c>
      <c r="I299" s="76">
        <v>-3.1E-2</v>
      </c>
      <c r="J299" s="76">
        <v>-2E-3</v>
      </c>
      <c r="K299" s="76">
        <v>0</v>
      </c>
      <c r="L299" s="76">
        <v>0</v>
      </c>
      <c r="Q299" s="76" t="str">
        <f t="shared" ca="1" si="1174"/>
        <v>H150x75x5x7</v>
      </c>
      <c r="R299" s="43">
        <f t="shared" ca="1" si="1174"/>
        <v>419.47500000000008</v>
      </c>
      <c r="S299" s="43">
        <f t="shared" ca="1" si="1174"/>
        <v>97.124277456647391</v>
      </c>
      <c r="T299" s="43">
        <f t="shared" ca="1" si="1174"/>
        <v>142.63005780346819</v>
      </c>
      <c r="U299" s="43">
        <f t="shared" ca="1" si="1174"/>
        <v>4.6265625000000004</v>
      </c>
      <c r="V299" s="43">
        <f t="shared" ca="1" si="1174"/>
        <v>23.075825000000002</v>
      </c>
      <c r="X299" s="44" t="str">
        <f t="shared" ref="X299" ca="1" si="1413">IF(ABS(G299)&gt;$X$4*$R299,ABS(G299),"-")</f>
        <v>-</v>
      </c>
      <c r="Y299" s="44" t="str">
        <f t="shared" ref="Y299" ca="1" si="1414">IF(ABS(H299)&gt;$Y$4*S299,ABS(H299),"-")</f>
        <v>-</v>
      </c>
      <c r="Z299" s="44" t="str">
        <f t="shared" ref="Z299" ca="1" si="1415">IF(ABS(I299)&gt;$Z$4*T299,ABS(I299),"-")</f>
        <v>-</v>
      </c>
      <c r="AA299" s="44" t="str">
        <f t="shared" ref="AA299" ca="1" si="1416">IF(ABS(K299)&gt;$AA$4*U299,ABS(K299),"-")</f>
        <v>-</v>
      </c>
      <c r="AB299" s="44" t="str">
        <f t="shared" ref="AB299" ca="1" si="1417">IF(ABS(L299)&gt;$AB$4*V299,ABS(L299),"-")</f>
        <v>-</v>
      </c>
      <c r="AD299" s="76" t="str">
        <f t="shared" ref="AD299" ca="1" si="1418">IF(COUNT($X299:$AB299)&gt;0,IF(G299&gt;0,CEILING(G299,5),FLOOR(G299,5)),"")</f>
        <v/>
      </c>
      <c r="AE299" s="76" t="str">
        <f t="shared" ref="AE299" ca="1" si="1419">IF(COUNT($X299:$AB299)&gt;0,IF(H299&gt;0,CEILING(H299,5),FLOOR(H299,5)),"")</f>
        <v/>
      </c>
      <c r="AF299" s="76" t="str">
        <f t="shared" ref="AF299" ca="1" si="1420">IF(COUNT($X299:$AB299)&gt;0,IF(I299&gt;0,CEILING(I299,5),FLOOR(I299,5)),"")</f>
        <v/>
      </c>
      <c r="AG299" s="76" t="str">
        <f t="shared" ref="AG299" ca="1" si="1421">IF(COUNT($X299:$AB299)&gt;0,IF(K299&gt;0,CEILING(K299,5),FLOOR(K299,5)),"")</f>
        <v/>
      </c>
      <c r="AH299" s="76" t="str">
        <f t="shared" ref="AH299" ca="1" si="1422">IF(COUNT($X299:$AB299)&gt;0,IF(L299&gt;0,CEILING(L299,5),FLOOR(L299,5)),"")</f>
        <v/>
      </c>
      <c r="AJ299" s="76">
        <f t="shared" si="1156"/>
        <v>150</v>
      </c>
      <c r="AK299" s="76">
        <f t="shared" si="1157"/>
        <v>35</v>
      </c>
    </row>
    <row r="300" spans="1:37" x14ac:dyDescent="0.25">
      <c r="A300" s="76">
        <f t="shared" ref="A300" si="1423">D297</f>
        <v>150</v>
      </c>
      <c r="B300" s="76">
        <f t="shared" ref="B300" si="1424">E297</f>
        <v>35</v>
      </c>
      <c r="C300" s="76"/>
      <c r="D300" s="76"/>
      <c r="E300" s="76"/>
      <c r="F300" s="76"/>
      <c r="G300" s="76" t="s">
        <v>120</v>
      </c>
      <c r="H300" s="76" t="s">
        <v>127</v>
      </c>
      <c r="I300" s="76" t="s">
        <v>115</v>
      </c>
      <c r="J300" s="76" t="s">
        <v>128</v>
      </c>
      <c r="K300" s="76" t="s">
        <v>9</v>
      </c>
      <c r="L300" s="76" t="s">
        <v>9</v>
      </c>
      <c r="Q300" s="76"/>
      <c r="R300" s="76"/>
      <c r="S300" s="76"/>
      <c r="T300" s="76"/>
      <c r="U300" s="76"/>
      <c r="V300" s="76"/>
      <c r="X300" s="76"/>
      <c r="Y300" s="76"/>
      <c r="Z300" s="76"/>
      <c r="AA300" s="76"/>
      <c r="AB300" s="76"/>
      <c r="AD300" s="76"/>
      <c r="AE300" s="76"/>
      <c r="AF300" s="76"/>
      <c r="AG300" s="76"/>
      <c r="AH300" s="76"/>
      <c r="AJ300" s="76">
        <f t="shared" si="1156"/>
        <v>150</v>
      </c>
      <c r="AK300" s="76">
        <f t="shared" si="1157"/>
        <v>35</v>
      </c>
    </row>
    <row r="301" spans="1:37" x14ac:dyDescent="0.25">
      <c r="A301" s="76">
        <f t="shared" ref="A301" si="1425">D301</f>
        <v>152</v>
      </c>
      <c r="B301" s="76">
        <f t="shared" ref="B301" si="1426">E301</f>
        <v>94</v>
      </c>
      <c r="C301" s="76" t="str">
        <f>INDEX(BEAMPROP,MATCH(D301,BLIST,0),2)</f>
        <v>H150X75X5X7</v>
      </c>
      <c r="D301" s="76">
        <v>152</v>
      </c>
      <c r="E301" s="76">
        <v>94</v>
      </c>
      <c r="F301" s="76" t="s">
        <v>8</v>
      </c>
      <c r="G301" s="76">
        <v>1.175</v>
      </c>
      <c r="H301" s="76">
        <v>0</v>
      </c>
      <c r="I301" s="76">
        <v>3.1E-2</v>
      </c>
      <c r="J301" s="76">
        <v>1E-3</v>
      </c>
      <c r="K301" s="76">
        <v>8.1000000000000003E-2</v>
      </c>
      <c r="L301" s="76">
        <v>0</v>
      </c>
      <c r="Q301" s="76" t="str">
        <f t="shared" ca="1" si="1174"/>
        <v>H150x75x5x7</v>
      </c>
      <c r="R301" s="43">
        <f t="shared" ca="1" si="1174"/>
        <v>419.47500000000008</v>
      </c>
      <c r="S301" s="43">
        <f t="shared" ca="1" si="1174"/>
        <v>97.124277456647391</v>
      </c>
      <c r="T301" s="43">
        <f t="shared" ca="1" si="1174"/>
        <v>142.63005780346819</v>
      </c>
      <c r="U301" s="43">
        <f t="shared" ca="1" si="1174"/>
        <v>4.6265625000000004</v>
      </c>
      <c r="V301" s="43">
        <f t="shared" ca="1" si="1174"/>
        <v>23.075825000000002</v>
      </c>
      <c r="X301" s="44" t="str">
        <f t="shared" ref="X301" ca="1" si="1427">IF(ABS(G301)&gt;$X$4*$R301,ABS(G301),"-")</f>
        <v>-</v>
      </c>
      <c r="Y301" s="44" t="str">
        <f t="shared" ref="Y301" ca="1" si="1428">IF(ABS(H301)&gt;$Y$4*S301,ABS(H301),"-")</f>
        <v>-</v>
      </c>
      <c r="Z301" s="44" t="str">
        <f t="shared" ref="Z301" ca="1" si="1429">IF(ABS(I301)&gt;$Z$4*T301,ABS(I301),"-")</f>
        <v>-</v>
      </c>
      <c r="AA301" s="44" t="str">
        <f t="shared" ref="AA301" ca="1" si="1430">IF(ABS(K301)&gt;$AA$4*U301,ABS(K301),"-")</f>
        <v>-</v>
      </c>
      <c r="AB301" s="44" t="str">
        <f t="shared" ref="AB301" ca="1" si="1431">IF(ABS(L301)&gt;$AB$4*V301,ABS(L301),"-")</f>
        <v>-</v>
      </c>
      <c r="AD301" s="76" t="str">
        <f t="shared" ref="AD301" ca="1" si="1432">IF(COUNT($X301:$AB301)&gt;0,IF(G301&gt;0,CEILING(G301,5),FLOOR(G301,5)),"")</f>
        <v/>
      </c>
      <c r="AE301" s="76" t="str">
        <f t="shared" ref="AE301" ca="1" si="1433">IF(COUNT($X301:$AB301)&gt;0,IF(H301&gt;0,CEILING(H301,5),FLOOR(H301,5)),"")</f>
        <v/>
      </c>
      <c r="AF301" s="76" t="str">
        <f t="shared" ref="AF301" ca="1" si="1434">IF(COUNT($X301:$AB301)&gt;0,IF(I301&gt;0,CEILING(I301,5),FLOOR(I301,5)),"")</f>
        <v/>
      </c>
      <c r="AG301" s="76" t="str">
        <f t="shared" ref="AG301" ca="1" si="1435">IF(COUNT($X301:$AB301)&gt;0,IF(K301&gt;0,CEILING(K301,5),FLOOR(K301,5)),"")</f>
        <v/>
      </c>
      <c r="AH301" s="76" t="str">
        <f t="shared" ref="AH301" ca="1" si="1436">IF(COUNT($X301:$AB301)&gt;0,IF(L301&gt;0,CEILING(L301,5),FLOOR(L301,5)),"")</f>
        <v/>
      </c>
      <c r="AJ301" s="76">
        <f t="shared" si="1156"/>
        <v>152</v>
      </c>
      <c r="AK301" s="76">
        <f t="shared" si="1157"/>
        <v>94</v>
      </c>
    </row>
    <row r="302" spans="1:37" x14ac:dyDescent="0.25">
      <c r="A302" s="76">
        <f t="shared" ref="A302" si="1437">D301</f>
        <v>152</v>
      </c>
      <c r="B302" s="76">
        <f t="shared" ref="B302" si="1438">E301</f>
        <v>94</v>
      </c>
      <c r="C302" s="76"/>
      <c r="D302" s="76"/>
      <c r="E302" s="76"/>
      <c r="F302" s="76"/>
      <c r="G302" s="76" t="s">
        <v>109</v>
      </c>
      <c r="H302" s="76" t="s">
        <v>9</v>
      </c>
      <c r="I302" s="76" t="s">
        <v>109</v>
      </c>
      <c r="J302" s="76" t="s">
        <v>106</v>
      </c>
      <c r="K302" s="76" t="s">
        <v>104</v>
      </c>
      <c r="L302" s="76" t="s">
        <v>9</v>
      </c>
      <c r="Q302" s="76"/>
      <c r="R302" s="76"/>
      <c r="S302" s="76"/>
      <c r="T302" s="76"/>
      <c r="U302" s="76"/>
      <c r="V302" s="76"/>
      <c r="X302" s="76"/>
      <c r="Y302" s="76"/>
      <c r="Z302" s="76"/>
      <c r="AA302" s="76"/>
      <c r="AB302" s="76"/>
      <c r="AD302" s="76"/>
      <c r="AE302" s="76"/>
      <c r="AF302" s="76"/>
      <c r="AG302" s="76"/>
      <c r="AH302" s="76"/>
      <c r="AJ302" s="76">
        <f t="shared" si="1156"/>
        <v>152</v>
      </c>
      <c r="AK302" s="76">
        <f t="shared" si="1157"/>
        <v>94</v>
      </c>
    </row>
    <row r="303" spans="1:37" x14ac:dyDescent="0.25">
      <c r="A303" s="76">
        <f t="shared" ref="A303" si="1439">D301</f>
        <v>152</v>
      </c>
      <c r="B303" s="76">
        <f t="shared" ref="B303" si="1440">E301</f>
        <v>94</v>
      </c>
      <c r="C303" s="76"/>
      <c r="D303" s="76"/>
      <c r="E303" s="76"/>
      <c r="F303" s="76" t="s">
        <v>10</v>
      </c>
      <c r="G303" s="76">
        <v>-1.393</v>
      </c>
      <c r="H303" s="76">
        <v>-3.5000000000000003E-2</v>
      </c>
      <c r="I303" s="76">
        <v>-5.3999999999999999E-2</v>
      </c>
      <c r="J303" s="76">
        <v>0</v>
      </c>
      <c r="K303" s="76">
        <v>-4.7E-2</v>
      </c>
      <c r="L303" s="76">
        <v>-7.2839999999999998</v>
      </c>
      <c r="Q303" s="76" t="str">
        <f t="shared" ca="1" si="1174"/>
        <v>H150x75x5x7</v>
      </c>
      <c r="R303" s="43">
        <f t="shared" ca="1" si="1174"/>
        <v>419.47500000000008</v>
      </c>
      <c r="S303" s="43">
        <f t="shared" ca="1" si="1174"/>
        <v>97.124277456647391</v>
      </c>
      <c r="T303" s="43">
        <f t="shared" ca="1" si="1174"/>
        <v>142.63005780346819</v>
      </c>
      <c r="U303" s="43">
        <f t="shared" ca="1" si="1174"/>
        <v>4.6265625000000004</v>
      </c>
      <c r="V303" s="43">
        <f t="shared" ca="1" si="1174"/>
        <v>23.075825000000002</v>
      </c>
      <c r="X303" s="44" t="str">
        <f t="shared" ref="X303" ca="1" si="1441">IF(ABS(G303)&gt;$X$4*$R303,ABS(G303),"-")</f>
        <v>-</v>
      </c>
      <c r="Y303" s="44" t="str">
        <f t="shared" ref="Y303" ca="1" si="1442">IF(ABS(H303)&gt;$Y$4*S303,ABS(H303),"-")</f>
        <v>-</v>
      </c>
      <c r="Z303" s="44" t="str">
        <f t="shared" ref="Z303" ca="1" si="1443">IF(ABS(I303)&gt;$Z$4*T303,ABS(I303),"-")</f>
        <v>-</v>
      </c>
      <c r="AA303" s="44" t="str">
        <f t="shared" ref="AA303" ca="1" si="1444">IF(ABS(K303)&gt;$AA$4*U303,ABS(K303),"-")</f>
        <v>-</v>
      </c>
      <c r="AB303" s="44" t="str">
        <f t="shared" ref="AB303" ca="1" si="1445">IF(ABS(L303)&gt;$AB$4*V303,ABS(L303),"-")</f>
        <v>-</v>
      </c>
      <c r="AD303" s="76" t="str">
        <f t="shared" ref="AD303" ca="1" si="1446">IF(COUNT($X303:$AB303)&gt;0,IF(G303&gt;0,CEILING(G303,5),FLOOR(G303,5)),"")</f>
        <v/>
      </c>
      <c r="AE303" s="76" t="str">
        <f t="shared" ref="AE303" ca="1" si="1447">IF(COUNT($X303:$AB303)&gt;0,IF(H303&gt;0,CEILING(H303,5),FLOOR(H303,5)),"")</f>
        <v/>
      </c>
      <c r="AF303" s="76" t="str">
        <f t="shared" ref="AF303" ca="1" si="1448">IF(COUNT($X303:$AB303)&gt;0,IF(I303&gt;0,CEILING(I303,5),FLOOR(I303,5)),"")</f>
        <v/>
      </c>
      <c r="AG303" s="76" t="str">
        <f t="shared" ref="AG303" ca="1" si="1449">IF(COUNT($X303:$AB303)&gt;0,IF(K303&gt;0,CEILING(K303,5),FLOOR(K303,5)),"")</f>
        <v/>
      </c>
      <c r="AH303" s="76" t="str">
        <f t="shared" ref="AH303" ca="1" si="1450">IF(COUNT($X303:$AB303)&gt;0,IF(L303&gt;0,CEILING(L303,5),FLOOR(L303,5)),"")</f>
        <v/>
      </c>
      <c r="AJ303" s="76">
        <f t="shared" si="1156"/>
        <v>152</v>
      </c>
      <c r="AK303" s="76">
        <f t="shared" si="1157"/>
        <v>94</v>
      </c>
    </row>
    <row r="304" spans="1:37" x14ac:dyDescent="0.25">
      <c r="A304" s="76">
        <f t="shared" ref="A304" si="1451">D301</f>
        <v>152</v>
      </c>
      <c r="B304" s="76">
        <f t="shared" ref="B304" si="1452">E301</f>
        <v>94</v>
      </c>
      <c r="C304" s="76"/>
      <c r="D304" s="76"/>
      <c r="E304" s="76"/>
      <c r="F304" s="76"/>
      <c r="G304" s="76" t="s">
        <v>104</v>
      </c>
      <c r="H304" s="76" t="s">
        <v>537</v>
      </c>
      <c r="I304" s="76" t="s">
        <v>104</v>
      </c>
      <c r="J304" s="76" t="s">
        <v>9</v>
      </c>
      <c r="K304" s="76" t="s">
        <v>109</v>
      </c>
      <c r="L304" s="76" t="s">
        <v>127</v>
      </c>
      <c r="Q304" s="76"/>
      <c r="R304" s="76"/>
      <c r="S304" s="76"/>
      <c r="T304" s="76"/>
      <c r="U304" s="76"/>
      <c r="V304" s="76"/>
      <c r="X304" s="76"/>
      <c r="Y304" s="76"/>
      <c r="Z304" s="76"/>
      <c r="AA304" s="76"/>
      <c r="AB304" s="76"/>
      <c r="AD304" s="76"/>
      <c r="AE304" s="76"/>
      <c r="AF304" s="76"/>
      <c r="AG304" s="76"/>
      <c r="AH304" s="76"/>
      <c r="AJ304" s="76">
        <f t="shared" si="1156"/>
        <v>152</v>
      </c>
      <c r="AK304" s="76">
        <f t="shared" si="1157"/>
        <v>94</v>
      </c>
    </row>
    <row r="305" spans="1:37" x14ac:dyDescent="0.25">
      <c r="A305" s="76">
        <f t="shared" ref="A305" si="1453">D305</f>
        <v>152</v>
      </c>
      <c r="B305" s="76">
        <f t="shared" ref="B305" si="1454">E305</f>
        <v>37</v>
      </c>
      <c r="C305" s="76" t="str">
        <f>INDEX(BEAMPROP,MATCH(D305,BLIST,0),2)</f>
        <v>H150X75X5X7</v>
      </c>
      <c r="D305" s="76">
        <v>152</v>
      </c>
      <c r="E305" s="76">
        <v>37</v>
      </c>
      <c r="F305" s="76" t="s">
        <v>8</v>
      </c>
      <c r="G305" s="76">
        <v>1.137</v>
      </c>
      <c r="H305" s="76">
        <v>0</v>
      </c>
      <c r="I305" s="76">
        <v>3.1E-2</v>
      </c>
      <c r="J305" s="76">
        <v>1E-3</v>
      </c>
      <c r="K305" s="76">
        <v>0</v>
      </c>
      <c r="L305" s="76">
        <v>0</v>
      </c>
      <c r="Q305" s="76" t="str">
        <f t="shared" ca="1" si="1174"/>
        <v>H150x75x5x7</v>
      </c>
      <c r="R305" s="43">
        <f t="shared" ca="1" si="1174"/>
        <v>419.47500000000008</v>
      </c>
      <c r="S305" s="43">
        <f t="shared" ca="1" si="1174"/>
        <v>97.124277456647391</v>
      </c>
      <c r="T305" s="43">
        <f t="shared" ca="1" si="1174"/>
        <v>142.63005780346819</v>
      </c>
      <c r="U305" s="43">
        <f t="shared" ca="1" si="1174"/>
        <v>4.6265625000000004</v>
      </c>
      <c r="V305" s="43">
        <f t="shared" ca="1" si="1174"/>
        <v>23.075825000000002</v>
      </c>
      <c r="X305" s="44" t="str">
        <f t="shared" ref="X305" ca="1" si="1455">IF(ABS(G305)&gt;$X$4*$R305,ABS(G305),"-")</f>
        <v>-</v>
      </c>
      <c r="Y305" s="44" t="str">
        <f t="shared" ref="Y305" ca="1" si="1456">IF(ABS(H305)&gt;$Y$4*S305,ABS(H305),"-")</f>
        <v>-</v>
      </c>
      <c r="Z305" s="44" t="str">
        <f t="shared" ref="Z305" ca="1" si="1457">IF(ABS(I305)&gt;$Z$4*T305,ABS(I305),"-")</f>
        <v>-</v>
      </c>
      <c r="AA305" s="44" t="str">
        <f t="shared" ref="AA305" ca="1" si="1458">IF(ABS(K305)&gt;$AA$4*U305,ABS(K305),"-")</f>
        <v>-</v>
      </c>
      <c r="AB305" s="44" t="str">
        <f t="shared" ref="AB305" ca="1" si="1459">IF(ABS(L305)&gt;$AB$4*V305,ABS(L305),"-")</f>
        <v>-</v>
      </c>
      <c r="AD305" s="76" t="str">
        <f t="shared" ref="AD305" ca="1" si="1460">IF(COUNT($X305:$AB305)&gt;0,IF(G305&gt;0,CEILING(G305,5),FLOOR(G305,5)),"")</f>
        <v/>
      </c>
      <c r="AE305" s="76" t="str">
        <f t="shared" ref="AE305" ca="1" si="1461">IF(COUNT($X305:$AB305)&gt;0,IF(H305&gt;0,CEILING(H305,5),FLOOR(H305,5)),"")</f>
        <v/>
      </c>
      <c r="AF305" s="76" t="str">
        <f t="shared" ref="AF305" ca="1" si="1462">IF(COUNT($X305:$AB305)&gt;0,IF(I305&gt;0,CEILING(I305,5),FLOOR(I305,5)),"")</f>
        <v/>
      </c>
      <c r="AG305" s="76" t="str">
        <f t="shared" ref="AG305" ca="1" si="1463">IF(COUNT($X305:$AB305)&gt;0,IF(K305&gt;0,CEILING(K305,5),FLOOR(K305,5)),"")</f>
        <v/>
      </c>
      <c r="AH305" s="76" t="str">
        <f t="shared" ref="AH305" ca="1" si="1464">IF(COUNT($X305:$AB305)&gt;0,IF(L305&gt;0,CEILING(L305,5),FLOOR(L305,5)),"")</f>
        <v/>
      </c>
      <c r="AJ305" s="76">
        <f t="shared" si="1156"/>
        <v>152</v>
      </c>
      <c r="AK305" s="76">
        <f t="shared" si="1157"/>
        <v>37</v>
      </c>
    </row>
    <row r="306" spans="1:37" x14ac:dyDescent="0.25">
      <c r="A306" s="76">
        <f t="shared" ref="A306" si="1465">D305</f>
        <v>152</v>
      </c>
      <c r="B306" s="76">
        <f t="shared" ref="B306" si="1466">E305</f>
        <v>37</v>
      </c>
      <c r="C306" s="76"/>
      <c r="D306" s="76"/>
      <c r="E306" s="76"/>
      <c r="F306" s="76"/>
      <c r="G306" s="76" t="s">
        <v>109</v>
      </c>
      <c r="H306" s="76" t="s">
        <v>9</v>
      </c>
      <c r="I306" s="76" t="s">
        <v>109</v>
      </c>
      <c r="J306" s="76" t="s">
        <v>106</v>
      </c>
      <c r="K306" s="76" t="s">
        <v>9</v>
      </c>
      <c r="L306" s="76" t="s">
        <v>9</v>
      </c>
      <c r="Q306" s="76"/>
      <c r="R306" s="76"/>
      <c r="S306" s="76"/>
      <c r="T306" s="76"/>
      <c r="U306" s="76"/>
      <c r="V306" s="76"/>
      <c r="X306" s="76"/>
      <c r="Y306" s="76"/>
      <c r="Z306" s="76"/>
      <c r="AA306" s="76"/>
      <c r="AB306" s="76"/>
      <c r="AD306" s="76"/>
      <c r="AE306" s="76"/>
      <c r="AF306" s="76"/>
      <c r="AG306" s="76"/>
      <c r="AH306" s="76"/>
      <c r="AJ306" s="76">
        <f t="shared" si="1156"/>
        <v>152</v>
      </c>
      <c r="AK306" s="76">
        <f t="shared" si="1157"/>
        <v>37</v>
      </c>
    </row>
    <row r="307" spans="1:37" x14ac:dyDescent="0.25">
      <c r="A307" s="76">
        <f t="shared" ref="A307" si="1467">D305</f>
        <v>152</v>
      </c>
      <c r="B307" s="76">
        <f t="shared" ref="B307" si="1468">E305</f>
        <v>37</v>
      </c>
      <c r="C307" s="76"/>
      <c r="D307" s="76"/>
      <c r="E307" s="76"/>
      <c r="F307" s="76" t="s">
        <v>10</v>
      </c>
      <c r="G307" s="76">
        <v>-1.3540000000000001</v>
      </c>
      <c r="H307" s="76">
        <v>-9.6760000000000002</v>
      </c>
      <c r="I307" s="76">
        <v>-5.3999999999999999E-2</v>
      </c>
      <c r="J307" s="76">
        <v>0</v>
      </c>
      <c r="K307" s="76">
        <v>0</v>
      </c>
      <c r="L307" s="76">
        <v>0</v>
      </c>
      <c r="Q307" s="76" t="str">
        <f t="shared" ca="1" si="1174"/>
        <v>H150x75x5x7</v>
      </c>
      <c r="R307" s="43">
        <f t="shared" ca="1" si="1174"/>
        <v>419.47500000000008</v>
      </c>
      <c r="S307" s="43">
        <f t="shared" ca="1" si="1174"/>
        <v>97.124277456647391</v>
      </c>
      <c r="T307" s="43">
        <f t="shared" ca="1" si="1174"/>
        <v>142.63005780346819</v>
      </c>
      <c r="U307" s="43">
        <f t="shared" ca="1" si="1174"/>
        <v>4.6265625000000004</v>
      </c>
      <c r="V307" s="43">
        <f t="shared" ca="1" si="1174"/>
        <v>23.075825000000002</v>
      </c>
      <c r="X307" s="44" t="str">
        <f t="shared" ref="X307" ca="1" si="1469">IF(ABS(G307)&gt;$X$4*$R307,ABS(G307),"-")</f>
        <v>-</v>
      </c>
      <c r="Y307" s="44" t="str">
        <f t="shared" ref="Y307" ca="1" si="1470">IF(ABS(H307)&gt;$Y$4*S307,ABS(H307),"-")</f>
        <v>-</v>
      </c>
      <c r="Z307" s="44" t="str">
        <f t="shared" ref="Z307" ca="1" si="1471">IF(ABS(I307)&gt;$Z$4*T307,ABS(I307),"-")</f>
        <v>-</v>
      </c>
      <c r="AA307" s="44" t="str">
        <f t="shared" ref="AA307" ca="1" si="1472">IF(ABS(K307)&gt;$AA$4*U307,ABS(K307),"-")</f>
        <v>-</v>
      </c>
      <c r="AB307" s="44" t="str">
        <f t="shared" ref="AB307" ca="1" si="1473">IF(ABS(L307)&gt;$AB$4*V307,ABS(L307),"-")</f>
        <v>-</v>
      </c>
      <c r="AD307" s="76" t="str">
        <f t="shared" ref="AD307" ca="1" si="1474">IF(COUNT($X307:$AB307)&gt;0,IF(G307&gt;0,CEILING(G307,5),FLOOR(G307,5)),"")</f>
        <v/>
      </c>
      <c r="AE307" s="76" t="str">
        <f t="shared" ref="AE307" ca="1" si="1475">IF(COUNT($X307:$AB307)&gt;0,IF(H307&gt;0,CEILING(H307,5),FLOOR(H307,5)),"")</f>
        <v/>
      </c>
      <c r="AF307" s="76" t="str">
        <f t="shared" ref="AF307" ca="1" si="1476">IF(COUNT($X307:$AB307)&gt;0,IF(I307&gt;0,CEILING(I307,5),FLOOR(I307,5)),"")</f>
        <v/>
      </c>
      <c r="AG307" s="76" t="str">
        <f t="shared" ref="AG307" ca="1" si="1477">IF(COUNT($X307:$AB307)&gt;0,IF(K307&gt;0,CEILING(K307,5),FLOOR(K307,5)),"")</f>
        <v/>
      </c>
      <c r="AH307" s="76" t="str">
        <f t="shared" ref="AH307" ca="1" si="1478">IF(COUNT($X307:$AB307)&gt;0,IF(L307&gt;0,CEILING(L307,5),FLOOR(L307,5)),"")</f>
        <v/>
      </c>
      <c r="AJ307" s="76">
        <f t="shared" si="1156"/>
        <v>152</v>
      </c>
      <c r="AK307" s="76">
        <f t="shared" si="1157"/>
        <v>37</v>
      </c>
    </row>
    <row r="308" spans="1:37" x14ac:dyDescent="0.25">
      <c r="A308" s="76">
        <f t="shared" ref="A308" si="1479">D305</f>
        <v>152</v>
      </c>
      <c r="B308" s="76">
        <f t="shared" ref="B308" si="1480">E305</f>
        <v>37</v>
      </c>
      <c r="C308" s="76"/>
      <c r="D308" s="76"/>
      <c r="E308" s="76"/>
      <c r="F308" s="76"/>
      <c r="G308" s="76" t="s">
        <v>104</v>
      </c>
      <c r="H308" s="76" t="s">
        <v>127</v>
      </c>
      <c r="I308" s="76" t="s">
        <v>104</v>
      </c>
      <c r="J308" s="76" t="s">
        <v>9</v>
      </c>
      <c r="K308" s="76" t="s">
        <v>9</v>
      </c>
      <c r="L308" s="76" t="s">
        <v>9</v>
      </c>
      <c r="Q308" s="76"/>
      <c r="R308" s="76"/>
      <c r="S308" s="76"/>
      <c r="T308" s="76"/>
      <c r="U308" s="76"/>
      <c r="V308" s="76"/>
      <c r="X308" s="76"/>
      <c r="Y308" s="76"/>
      <c r="Z308" s="76"/>
      <c r="AA308" s="76"/>
      <c r="AB308" s="76"/>
      <c r="AD308" s="76"/>
      <c r="AE308" s="76"/>
      <c r="AF308" s="76"/>
      <c r="AG308" s="76"/>
      <c r="AH308" s="76"/>
      <c r="AJ308" s="76">
        <f t="shared" si="1156"/>
        <v>152</v>
      </c>
      <c r="AK308" s="76">
        <f t="shared" si="1157"/>
        <v>37</v>
      </c>
    </row>
    <row r="309" spans="1:37" x14ac:dyDescent="0.25">
      <c r="A309" s="76">
        <f t="shared" ref="A309" si="1481">D309</f>
        <v>160</v>
      </c>
      <c r="B309" s="76">
        <f t="shared" ref="B309" si="1482">E309</f>
        <v>98</v>
      </c>
      <c r="C309" s="76" t="str">
        <f>INDEX(BEAMPROP,MATCH(D309,BLIST,0),2)</f>
        <v>H250X125X6X9</v>
      </c>
      <c r="D309" s="76">
        <v>160</v>
      </c>
      <c r="E309" s="76">
        <v>98</v>
      </c>
      <c r="F309" s="76" t="s">
        <v>8</v>
      </c>
      <c r="G309" s="76">
        <v>6.165</v>
      </c>
      <c r="H309" s="76">
        <v>0</v>
      </c>
      <c r="I309" s="76">
        <v>4.1660000000000004</v>
      </c>
      <c r="J309" s="76">
        <v>0</v>
      </c>
      <c r="K309" s="76">
        <v>1.246</v>
      </c>
      <c r="L309" s="76">
        <v>0</v>
      </c>
      <c r="Q309" s="76" t="str">
        <f t="shared" ca="1" si="1174"/>
        <v>H250x125x6x9</v>
      </c>
      <c r="R309" s="43">
        <f t="shared" ca="1" si="1174"/>
        <v>868.79499999999996</v>
      </c>
      <c r="S309" s="43">
        <f t="shared" ca="1" si="1174"/>
        <v>196.42196531791907</v>
      </c>
      <c r="T309" s="43">
        <f t="shared" ca="1" si="1174"/>
        <v>305.63583815028903</v>
      </c>
      <c r="U309" s="43">
        <f t="shared" ca="1" si="1174"/>
        <v>16.5234375</v>
      </c>
      <c r="V309" s="43">
        <f t="shared" ca="1" si="1174"/>
        <v>82.687335000000004</v>
      </c>
      <c r="X309" s="44" t="str">
        <f t="shared" ref="X309" ca="1" si="1483">IF(ABS(G309)&gt;$X$4*$R309,ABS(G309),"-")</f>
        <v>-</v>
      </c>
      <c r="Y309" s="44" t="str">
        <f t="shared" ref="Y309" ca="1" si="1484">IF(ABS(H309)&gt;$Y$4*S309,ABS(H309),"-")</f>
        <v>-</v>
      </c>
      <c r="Z309" s="44" t="str">
        <f t="shared" ref="Z309" ca="1" si="1485">IF(ABS(I309)&gt;$Z$4*T309,ABS(I309),"-")</f>
        <v>-</v>
      </c>
      <c r="AA309" s="44" t="str">
        <f t="shared" ref="AA309" ca="1" si="1486">IF(ABS(K309)&gt;$AA$4*U309,ABS(K309),"-")</f>
        <v>-</v>
      </c>
      <c r="AB309" s="44" t="str">
        <f t="shared" ref="AB309" ca="1" si="1487">IF(ABS(L309)&gt;$AB$4*V309,ABS(L309),"-")</f>
        <v>-</v>
      </c>
      <c r="AD309" s="76" t="str">
        <f t="shared" ref="AD309" ca="1" si="1488">IF(COUNT($X309:$AB309)&gt;0,IF(G309&gt;0,CEILING(G309,5),FLOOR(G309,5)),"")</f>
        <v/>
      </c>
      <c r="AE309" s="76" t="str">
        <f t="shared" ref="AE309" ca="1" si="1489">IF(COUNT($X309:$AB309)&gt;0,IF(H309&gt;0,CEILING(H309,5),FLOOR(H309,5)),"")</f>
        <v/>
      </c>
      <c r="AF309" s="76" t="str">
        <f t="shared" ref="AF309" ca="1" si="1490">IF(COUNT($X309:$AB309)&gt;0,IF(I309&gt;0,CEILING(I309,5),FLOOR(I309,5)),"")</f>
        <v/>
      </c>
      <c r="AG309" s="76" t="str">
        <f t="shared" ref="AG309" ca="1" si="1491">IF(COUNT($X309:$AB309)&gt;0,IF(K309&gt;0,CEILING(K309,5),FLOOR(K309,5)),"")</f>
        <v/>
      </c>
      <c r="AH309" s="76" t="str">
        <f t="shared" ref="AH309" ca="1" si="1492">IF(COUNT($X309:$AB309)&gt;0,IF(L309&gt;0,CEILING(L309,5),FLOOR(L309,5)),"")</f>
        <v/>
      </c>
      <c r="AJ309" s="76">
        <f t="shared" si="1156"/>
        <v>160</v>
      </c>
      <c r="AK309" s="76">
        <f t="shared" si="1157"/>
        <v>98</v>
      </c>
    </row>
    <row r="310" spans="1:37" x14ac:dyDescent="0.25">
      <c r="A310" s="76">
        <f t="shared" ref="A310" si="1493">D309</f>
        <v>160</v>
      </c>
      <c r="B310" s="76">
        <f t="shared" ref="B310" si="1494">E309</f>
        <v>98</v>
      </c>
      <c r="C310" s="76"/>
      <c r="D310" s="76"/>
      <c r="E310" s="76"/>
      <c r="F310" s="76"/>
      <c r="G310" s="76" t="s">
        <v>118</v>
      </c>
      <c r="H310" s="76" t="s">
        <v>9</v>
      </c>
      <c r="I310" s="76" t="s">
        <v>537</v>
      </c>
      <c r="J310" s="76" t="s">
        <v>9</v>
      </c>
      <c r="K310" s="76" t="s">
        <v>108</v>
      </c>
      <c r="L310" s="76" t="s">
        <v>9</v>
      </c>
      <c r="Q310" s="76"/>
      <c r="R310" s="76"/>
      <c r="S310" s="76"/>
      <c r="T310" s="76"/>
      <c r="U310" s="76"/>
      <c r="V310" s="76"/>
      <c r="X310" s="76"/>
      <c r="Y310" s="76"/>
      <c r="Z310" s="76"/>
      <c r="AA310" s="76"/>
      <c r="AB310" s="76"/>
      <c r="AD310" s="76"/>
      <c r="AE310" s="76"/>
      <c r="AF310" s="76"/>
      <c r="AG310" s="76"/>
      <c r="AH310" s="76"/>
      <c r="AJ310" s="76">
        <f t="shared" si="1156"/>
        <v>160</v>
      </c>
      <c r="AK310" s="76">
        <f t="shared" si="1157"/>
        <v>98</v>
      </c>
    </row>
    <row r="311" spans="1:37" x14ac:dyDescent="0.25">
      <c r="A311" s="76">
        <f t="shared" ref="A311" si="1495">D309</f>
        <v>160</v>
      </c>
      <c r="B311" s="76">
        <f t="shared" ref="B311" si="1496">E309</f>
        <v>98</v>
      </c>
      <c r="C311" s="76"/>
      <c r="D311" s="76"/>
      <c r="E311" s="76"/>
      <c r="F311" s="76" t="s">
        <v>10</v>
      </c>
      <c r="G311" s="76">
        <v>-6.0919999999999996</v>
      </c>
      <c r="H311" s="76">
        <v>-1.823</v>
      </c>
      <c r="I311" s="76">
        <v>-4.6210000000000004</v>
      </c>
      <c r="J311" s="76">
        <v>-5.0000000000000001E-3</v>
      </c>
      <c r="K311" s="76">
        <v>-1.05</v>
      </c>
      <c r="L311" s="76">
        <v>-27.093</v>
      </c>
      <c r="Q311" s="76" t="str">
        <f t="shared" ca="1" si="1174"/>
        <v>H250x125x6x9</v>
      </c>
      <c r="R311" s="43">
        <f t="shared" ca="1" si="1174"/>
        <v>868.79499999999996</v>
      </c>
      <c r="S311" s="43">
        <f t="shared" ca="1" si="1174"/>
        <v>196.42196531791907</v>
      </c>
      <c r="T311" s="43">
        <f t="shared" ca="1" si="1174"/>
        <v>305.63583815028903</v>
      </c>
      <c r="U311" s="43">
        <f t="shared" ca="1" si="1174"/>
        <v>16.5234375</v>
      </c>
      <c r="V311" s="43">
        <f t="shared" ca="1" si="1174"/>
        <v>82.687335000000004</v>
      </c>
      <c r="X311" s="44" t="str">
        <f t="shared" ref="X311" ca="1" si="1497">IF(ABS(G311)&gt;$X$4*$R311,ABS(G311),"-")</f>
        <v>-</v>
      </c>
      <c r="Y311" s="44" t="str">
        <f t="shared" ref="Y311" ca="1" si="1498">IF(ABS(H311)&gt;$Y$4*S311,ABS(H311),"-")</f>
        <v>-</v>
      </c>
      <c r="Z311" s="44" t="str">
        <f t="shared" ref="Z311" ca="1" si="1499">IF(ABS(I311)&gt;$Z$4*T311,ABS(I311),"-")</f>
        <v>-</v>
      </c>
      <c r="AA311" s="44" t="str">
        <f t="shared" ref="AA311" ca="1" si="1500">IF(ABS(K311)&gt;$AA$4*U311,ABS(K311),"-")</f>
        <v>-</v>
      </c>
      <c r="AB311" s="44" t="str">
        <f t="shared" ref="AB311" ca="1" si="1501">IF(ABS(L311)&gt;$AB$4*V311,ABS(L311),"-")</f>
        <v>-</v>
      </c>
      <c r="AD311" s="76" t="str">
        <f t="shared" ref="AD311" ca="1" si="1502">IF(COUNT($X311:$AB311)&gt;0,IF(G311&gt;0,CEILING(G311,5),FLOOR(G311,5)),"")</f>
        <v/>
      </c>
      <c r="AE311" s="76" t="str">
        <f t="shared" ref="AE311" ca="1" si="1503">IF(COUNT($X311:$AB311)&gt;0,IF(H311&gt;0,CEILING(H311,5),FLOOR(H311,5)),"")</f>
        <v/>
      </c>
      <c r="AF311" s="76" t="str">
        <f t="shared" ref="AF311" ca="1" si="1504">IF(COUNT($X311:$AB311)&gt;0,IF(I311&gt;0,CEILING(I311,5),FLOOR(I311,5)),"")</f>
        <v/>
      </c>
      <c r="AG311" s="76" t="str">
        <f t="shared" ref="AG311" ca="1" si="1505">IF(COUNT($X311:$AB311)&gt;0,IF(K311&gt;0,CEILING(K311,5),FLOOR(K311,5)),"")</f>
        <v/>
      </c>
      <c r="AH311" s="76" t="str">
        <f t="shared" ref="AH311" ca="1" si="1506">IF(COUNT($X311:$AB311)&gt;0,IF(L311&gt;0,CEILING(L311,5),FLOOR(L311,5)),"")</f>
        <v/>
      </c>
      <c r="AJ311" s="76">
        <f t="shared" si="1156"/>
        <v>160</v>
      </c>
      <c r="AK311" s="76">
        <f t="shared" si="1157"/>
        <v>98</v>
      </c>
    </row>
    <row r="312" spans="1:37" x14ac:dyDescent="0.25">
      <c r="A312" s="76">
        <f t="shared" ref="A312" si="1507">D309</f>
        <v>160</v>
      </c>
      <c r="B312" s="76">
        <f t="shared" ref="B312" si="1508">E309</f>
        <v>98</v>
      </c>
      <c r="C312" s="76"/>
      <c r="D312" s="76"/>
      <c r="E312" s="76"/>
      <c r="F312" s="76"/>
      <c r="G312" s="76" t="s">
        <v>104</v>
      </c>
      <c r="H312" s="76" t="s">
        <v>516</v>
      </c>
      <c r="I312" s="76" t="s">
        <v>561</v>
      </c>
      <c r="J312" s="76" t="s">
        <v>106</v>
      </c>
      <c r="K312" s="76" t="s">
        <v>109</v>
      </c>
      <c r="L312" s="76" t="s">
        <v>127</v>
      </c>
      <c r="Q312" s="76"/>
      <c r="R312" s="76"/>
      <c r="S312" s="76"/>
      <c r="T312" s="76"/>
      <c r="U312" s="76"/>
      <c r="V312" s="76"/>
      <c r="X312" s="76"/>
      <c r="Y312" s="76"/>
      <c r="Z312" s="76"/>
      <c r="AA312" s="76"/>
      <c r="AB312" s="76"/>
      <c r="AD312" s="76"/>
      <c r="AE312" s="76"/>
      <c r="AF312" s="76"/>
      <c r="AG312" s="76"/>
      <c r="AH312" s="76"/>
      <c r="AJ312" s="76">
        <f t="shared" si="1156"/>
        <v>160</v>
      </c>
      <c r="AK312" s="76">
        <f t="shared" si="1157"/>
        <v>98</v>
      </c>
    </row>
    <row r="313" spans="1:37" x14ac:dyDescent="0.25">
      <c r="A313" s="76">
        <f t="shared" ref="A313" si="1509">D313</f>
        <v>160</v>
      </c>
      <c r="B313" s="76">
        <f t="shared" ref="B313" si="1510">E313</f>
        <v>45</v>
      </c>
      <c r="C313" s="76" t="str">
        <f>INDEX(BEAMPROP,MATCH(D313,BLIST,0),2)</f>
        <v>H250X125X6X9</v>
      </c>
      <c r="D313" s="76">
        <v>160</v>
      </c>
      <c r="E313" s="76">
        <v>45</v>
      </c>
      <c r="F313" s="76" t="s">
        <v>8</v>
      </c>
      <c r="G313" s="76">
        <v>2.105</v>
      </c>
      <c r="H313" s="76">
        <v>0</v>
      </c>
      <c r="I313" s="76">
        <v>2.149</v>
      </c>
      <c r="J313" s="76">
        <v>0</v>
      </c>
      <c r="K313" s="76">
        <v>0</v>
      </c>
      <c r="L313" s="76">
        <v>0</v>
      </c>
      <c r="Q313" s="76" t="str">
        <f t="shared" ca="1" si="1174"/>
        <v>H250x125x6x9</v>
      </c>
      <c r="R313" s="43">
        <f t="shared" ca="1" si="1174"/>
        <v>868.79499999999996</v>
      </c>
      <c r="S313" s="43">
        <f t="shared" ca="1" si="1174"/>
        <v>196.42196531791907</v>
      </c>
      <c r="T313" s="43">
        <f t="shared" ca="1" si="1174"/>
        <v>305.63583815028903</v>
      </c>
      <c r="U313" s="43">
        <f t="shared" ca="1" si="1174"/>
        <v>16.5234375</v>
      </c>
      <c r="V313" s="43">
        <f t="shared" ca="1" si="1174"/>
        <v>82.687335000000004</v>
      </c>
      <c r="X313" s="44" t="str">
        <f t="shared" ref="X313" ca="1" si="1511">IF(ABS(G313)&gt;$X$4*$R313,ABS(G313),"-")</f>
        <v>-</v>
      </c>
      <c r="Y313" s="44" t="str">
        <f t="shared" ref="Y313" ca="1" si="1512">IF(ABS(H313)&gt;$Y$4*S313,ABS(H313),"-")</f>
        <v>-</v>
      </c>
      <c r="Z313" s="44" t="str">
        <f t="shared" ref="Z313" ca="1" si="1513">IF(ABS(I313)&gt;$Z$4*T313,ABS(I313),"-")</f>
        <v>-</v>
      </c>
      <c r="AA313" s="44" t="str">
        <f t="shared" ref="AA313" ca="1" si="1514">IF(ABS(K313)&gt;$AA$4*U313,ABS(K313),"-")</f>
        <v>-</v>
      </c>
      <c r="AB313" s="44" t="str">
        <f t="shared" ref="AB313" ca="1" si="1515">IF(ABS(L313)&gt;$AB$4*V313,ABS(L313),"-")</f>
        <v>-</v>
      </c>
      <c r="AD313" s="76" t="str">
        <f t="shared" ref="AD313" ca="1" si="1516">IF(COUNT($X313:$AB313)&gt;0,IF(G313&gt;0,CEILING(G313,5),FLOOR(G313,5)),"")</f>
        <v/>
      </c>
      <c r="AE313" s="76" t="str">
        <f t="shared" ref="AE313" ca="1" si="1517">IF(COUNT($X313:$AB313)&gt;0,IF(H313&gt;0,CEILING(H313,5),FLOOR(H313,5)),"")</f>
        <v/>
      </c>
      <c r="AF313" s="76" t="str">
        <f t="shared" ref="AF313" ca="1" si="1518">IF(COUNT($X313:$AB313)&gt;0,IF(I313&gt;0,CEILING(I313,5),FLOOR(I313,5)),"")</f>
        <v/>
      </c>
      <c r="AG313" s="76" t="str">
        <f t="shared" ref="AG313" ca="1" si="1519">IF(COUNT($X313:$AB313)&gt;0,IF(K313&gt;0,CEILING(K313,5),FLOOR(K313,5)),"")</f>
        <v/>
      </c>
      <c r="AH313" s="76" t="str">
        <f t="shared" ref="AH313" ca="1" si="1520">IF(COUNT($X313:$AB313)&gt;0,IF(L313&gt;0,CEILING(L313,5),FLOOR(L313,5)),"")</f>
        <v/>
      </c>
      <c r="AJ313" s="76">
        <f t="shared" si="1156"/>
        <v>160</v>
      </c>
      <c r="AK313" s="76">
        <f t="shared" si="1157"/>
        <v>45</v>
      </c>
    </row>
    <row r="314" spans="1:37" x14ac:dyDescent="0.25">
      <c r="A314" s="76">
        <f t="shared" ref="A314" si="1521">D313</f>
        <v>160</v>
      </c>
      <c r="B314" s="76">
        <f t="shared" ref="B314" si="1522">E313</f>
        <v>45</v>
      </c>
      <c r="C314" s="76"/>
      <c r="D314" s="76"/>
      <c r="E314" s="76"/>
      <c r="F314" s="76"/>
      <c r="G314" s="76" t="s">
        <v>562</v>
      </c>
      <c r="H314" s="76" t="s">
        <v>9</v>
      </c>
      <c r="I314" s="76" t="s">
        <v>118</v>
      </c>
      <c r="J314" s="76" t="s">
        <v>9</v>
      </c>
      <c r="K314" s="76" t="s">
        <v>9</v>
      </c>
      <c r="L314" s="76" t="s">
        <v>9</v>
      </c>
      <c r="Q314" s="76"/>
      <c r="R314" s="76"/>
      <c r="S314" s="76"/>
      <c r="T314" s="76"/>
      <c r="U314" s="76"/>
      <c r="V314" s="76"/>
      <c r="X314" s="76"/>
      <c r="Y314" s="76"/>
      <c r="Z314" s="76"/>
      <c r="AA314" s="76"/>
      <c r="AB314" s="76"/>
      <c r="AD314" s="76"/>
      <c r="AE314" s="76"/>
      <c r="AF314" s="76"/>
      <c r="AG314" s="76"/>
      <c r="AH314" s="76"/>
      <c r="AJ314" s="76">
        <f t="shared" si="1156"/>
        <v>160</v>
      </c>
      <c r="AK314" s="76">
        <f t="shared" si="1157"/>
        <v>45</v>
      </c>
    </row>
    <row r="315" spans="1:37" x14ac:dyDescent="0.25">
      <c r="A315" s="76">
        <f t="shared" ref="A315" si="1523">D313</f>
        <v>160</v>
      </c>
      <c r="B315" s="76">
        <f t="shared" ref="B315" si="1524">E313</f>
        <v>45</v>
      </c>
      <c r="C315" s="76"/>
      <c r="D315" s="76"/>
      <c r="E315" s="76"/>
      <c r="F315" s="76" t="s">
        <v>10</v>
      </c>
      <c r="G315" s="76">
        <v>-2.3029999999999999</v>
      </c>
      <c r="H315" s="76">
        <v>-28.045999999999999</v>
      </c>
      <c r="I315" s="76">
        <v>-2.5449999999999999</v>
      </c>
      <c r="J315" s="76">
        <v>-5.0000000000000001E-3</v>
      </c>
      <c r="K315" s="76">
        <v>0</v>
      </c>
      <c r="L315" s="76">
        <v>0</v>
      </c>
      <c r="Q315" s="76" t="str">
        <f t="shared" ca="1" si="1174"/>
        <v>H250x125x6x9</v>
      </c>
      <c r="R315" s="43">
        <f t="shared" ca="1" si="1174"/>
        <v>868.79499999999996</v>
      </c>
      <c r="S315" s="43">
        <f t="shared" ca="1" si="1174"/>
        <v>196.42196531791907</v>
      </c>
      <c r="T315" s="43">
        <f t="shared" ca="1" si="1174"/>
        <v>305.63583815028903</v>
      </c>
      <c r="U315" s="43">
        <f t="shared" ca="1" si="1174"/>
        <v>16.5234375</v>
      </c>
      <c r="V315" s="43">
        <f t="shared" ca="1" si="1174"/>
        <v>82.687335000000004</v>
      </c>
      <c r="X315" s="44" t="str">
        <f t="shared" ref="X315" ca="1" si="1525">IF(ABS(G315)&gt;$X$4*$R315,ABS(G315),"-")</f>
        <v>-</v>
      </c>
      <c r="Y315" s="44" t="str">
        <f t="shared" ref="Y315" ca="1" si="1526">IF(ABS(H315)&gt;$Y$4*S315,ABS(H315),"-")</f>
        <v>-</v>
      </c>
      <c r="Z315" s="44" t="str">
        <f t="shared" ref="Z315" ca="1" si="1527">IF(ABS(I315)&gt;$Z$4*T315,ABS(I315),"-")</f>
        <v>-</v>
      </c>
      <c r="AA315" s="44" t="str">
        <f t="shared" ref="AA315" ca="1" si="1528">IF(ABS(K315)&gt;$AA$4*U315,ABS(K315),"-")</f>
        <v>-</v>
      </c>
      <c r="AB315" s="44" t="str">
        <f t="shared" ref="AB315" ca="1" si="1529">IF(ABS(L315)&gt;$AB$4*V315,ABS(L315),"-")</f>
        <v>-</v>
      </c>
      <c r="AD315" s="76" t="str">
        <f t="shared" ref="AD315" ca="1" si="1530">IF(COUNT($X315:$AB315)&gt;0,IF(G315&gt;0,CEILING(G315,5),FLOOR(G315,5)),"")</f>
        <v/>
      </c>
      <c r="AE315" s="76" t="str">
        <f t="shared" ref="AE315" ca="1" si="1531">IF(COUNT($X315:$AB315)&gt;0,IF(H315&gt;0,CEILING(H315,5),FLOOR(H315,5)),"")</f>
        <v/>
      </c>
      <c r="AF315" s="76" t="str">
        <f t="shared" ref="AF315" ca="1" si="1532">IF(COUNT($X315:$AB315)&gt;0,IF(I315&gt;0,CEILING(I315,5),FLOOR(I315,5)),"")</f>
        <v/>
      </c>
      <c r="AG315" s="76" t="str">
        <f t="shared" ref="AG315" ca="1" si="1533">IF(COUNT($X315:$AB315)&gt;0,IF(K315&gt;0,CEILING(K315,5),FLOOR(K315,5)),"")</f>
        <v/>
      </c>
      <c r="AH315" s="76" t="str">
        <f t="shared" ref="AH315" ca="1" si="1534">IF(COUNT($X315:$AB315)&gt;0,IF(L315&gt;0,CEILING(L315,5),FLOOR(L315,5)),"")</f>
        <v/>
      </c>
      <c r="AJ315" s="76">
        <f t="shared" si="1156"/>
        <v>160</v>
      </c>
      <c r="AK315" s="76">
        <f t="shared" si="1157"/>
        <v>45</v>
      </c>
    </row>
    <row r="316" spans="1:37" x14ac:dyDescent="0.25">
      <c r="A316" s="76">
        <f t="shared" ref="A316" si="1535">D313</f>
        <v>160</v>
      </c>
      <c r="B316" s="76">
        <f t="shared" ref="B316" si="1536">E313</f>
        <v>45</v>
      </c>
      <c r="C316" s="76"/>
      <c r="D316" s="76"/>
      <c r="E316" s="76"/>
      <c r="F316" s="76"/>
      <c r="G316" s="76" t="s">
        <v>563</v>
      </c>
      <c r="H316" s="76" t="s">
        <v>127</v>
      </c>
      <c r="I316" s="76" t="s">
        <v>104</v>
      </c>
      <c r="J316" s="76" t="s">
        <v>106</v>
      </c>
      <c r="K316" s="76" t="s">
        <v>9</v>
      </c>
      <c r="L316" s="76" t="s">
        <v>9</v>
      </c>
      <c r="Q316" s="76"/>
      <c r="R316" s="76"/>
      <c r="S316" s="76"/>
      <c r="T316" s="76"/>
      <c r="U316" s="76"/>
      <c r="V316" s="76"/>
      <c r="X316" s="76"/>
      <c r="Y316" s="76"/>
      <c r="Z316" s="76"/>
      <c r="AA316" s="76"/>
      <c r="AB316" s="76"/>
      <c r="AD316" s="76"/>
      <c r="AE316" s="76"/>
      <c r="AF316" s="76"/>
      <c r="AG316" s="76"/>
      <c r="AH316" s="76"/>
      <c r="AJ316" s="76">
        <f t="shared" si="1156"/>
        <v>160</v>
      </c>
      <c r="AK316" s="76">
        <f t="shared" si="1157"/>
        <v>45</v>
      </c>
    </row>
    <row r="317" spans="1:37" x14ac:dyDescent="0.25">
      <c r="A317" s="76">
        <f t="shared" ref="A317" si="1537">D317</f>
        <v>193</v>
      </c>
      <c r="B317" s="76">
        <f t="shared" ref="B317" si="1538">E317</f>
        <v>110</v>
      </c>
      <c r="C317" s="76" t="str">
        <f>INDEX(BEAMPROP,MATCH(D317,BLIST,0),2)</f>
        <v>H150X75X5X7</v>
      </c>
      <c r="D317" s="76">
        <v>193</v>
      </c>
      <c r="E317" s="76">
        <v>110</v>
      </c>
      <c r="F317" s="76" t="s">
        <v>8</v>
      </c>
      <c r="G317" s="76">
        <v>0.16200000000000001</v>
      </c>
      <c r="H317" s="76">
        <v>4.7809999999999997</v>
      </c>
      <c r="I317" s="76">
        <v>1.2999999999999999E-2</v>
      </c>
      <c r="J317" s="76">
        <v>0</v>
      </c>
      <c r="K317" s="76">
        <v>0</v>
      </c>
      <c r="L317" s="76">
        <v>0</v>
      </c>
      <c r="Q317" s="76" t="str">
        <f t="shared" ca="1" si="1174"/>
        <v>H150x75x5x7</v>
      </c>
      <c r="R317" s="43">
        <f t="shared" ca="1" si="1174"/>
        <v>419.47500000000008</v>
      </c>
      <c r="S317" s="43">
        <f t="shared" ca="1" si="1174"/>
        <v>97.124277456647391</v>
      </c>
      <c r="T317" s="43">
        <f t="shared" ca="1" si="1174"/>
        <v>142.63005780346819</v>
      </c>
      <c r="U317" s="43">
        <f t="shared" ca="1" si="1174"/>
        <v>4.6265625000000004</v>
      </c>
      <c r="V317" s="43">
        <f t="shared" ca="1" si="1174"/>
        <v>23.075825000000002</v>
      </c>
      <c r="X317" s="44" t="str">
        <f t="shared" ref="X317" ca="1" si="1539">IF(ABS(G317)&gt;$X$4*$R317,ABS(G317),"-")</f>
        <v>-</v>
      </c>
      <c r="Y317" s="44" t="str">
        <f t="shared" ref="Y317" ca="1" si="1540">IF(ABS(H317)&gt;$Y$4*S317,ABS(H317),"-")</f>
        <v>-</v>
      </c>
      <c r="Z317" s="44" t="str">
        <f t="shared" ref="Z317" ca="1" si="1541">IF(ABS(I317)&gt;$Z$4*T317,ABS(I317),"-")</f>
        <v>-</v>
      </c>
      <c r="AA317" s="44" t="str">
        <f t="shared" ref="AA317" ca="1" si="1542">IF(ABS(K317)&gt;$AA$4*U317,ABS(K317),"-")</f>
        <v>-</v>
      </c>
      <c r="AB317" s="44" t="str">
        <f t="shared" ref="AB317" ca="1" si="1543">IF(ABS(L317)&gt;$AB$4*V317,ABS(L317),"-")</f>
        <v>-</v>
      </c>
      <c r="AD317" s="76" t="str">
        <f t="shared" ref="AD317" ca="1" si="1544">IF(COUNT($X317:$AB317)&gt;0,IF(G317&gt;0,CEILING(G317,5),FLOOR(G317,5)),"")</f>
        <v/>
      </c>
      <c r="AE317" s="76" t="str">
        <f t="shared" ref="AE317" ca="1" si="1545">IF(COUNT($X317:$AB317)&gt;0,IF(H317&gt;0,CEILING(H317,5),FLOOR(H317,5)),"")</f>
        <v/>
      </c>
      <c r="AF317" s="76" t="str">
        <f t="shared" ref="AF317" ca="1" si="1546">IF(COUNT($X317:$AB317)&gt;0,IF(I317&gt;0,CEILING(I317,5),FLOOR(I317,5)),"")</f>
        <v/>
      </c>
      <c r="AG317" s="76" t="str">
        <f t="shared" ref="AG317" ca="1" si="1547">IF(COUNT($X317:$AB317)&gt;0,IF(K317&gt;0,CEILING(K317,5),FLOOR(K317,5)),"")</f>
        <v/>
      </c>
      <c r="AH317" s="76" t="str">
        <f t="shared" ref="AH317" ca="1" si="1548">IF(COUNT($X317:$AB317)&gt;0,IF(L317&gt;0,CEILING(L317,5),FLOOR(L317,5)),"")</f>
        <v/>
      </c>
      <c r="AJ317" s="76">
        <f t="shared" si="1156"/>
        <v>193</v>
      </c>
      <c r="AK317" s="76">
        <f t="shared" si="1157"/>
        <v>110</v>
      </c>
    </row>
    <row r="318" spans="1:37" x14ac:dyDescent="0.25">
      <c r="A318" s="76">
        <f t="shared" ref="A318" si="1549">D317</f>
        <v>193</v>
      </c>
      <c r="B318" s="76">
        <f t="shared" ref="B318" si="1550">E317</f>
        <v>110</v>
      </c>
      <c r="C318" s="76"/>
      <c r="D318" s="76"/>
      <c r="E318" s="76"/>
      <c r="F318" s="76"/>
      <c r="G318" s="76" t="s">
        <v>111</v>
      </c>
      <c r="H318" s="76" t="s">
        <v>127</v>
      </c>
      <c r="I318" s="76" t="s">
        <v>116</v>
      </c>
      <c r="J318" s="76" t="s">
        <v>9</v>
      </c>
      <c r="K318" s="76" t="s">
        <v>9</v>
      </c>
      <c r="L318" s="76" t="s">
        <v>9</v>
      </c>
      <c r="Q318" s="76"/>
      <c r="R318" s="76"/>
      <c r="S318" s="76"/>
      <c r="T318" s="76"/>
      <c r="U318" s="76"/>
      <c r="V318" s="76"/>
      <c r="X318" s="76"/>
      <c r="Y318" s="76"/>
      <c r="Z318" s="76"/>
      <c r="AA318" s="76"/>
      <c r="AB318" s="76"/>
      <c r="AD318" s="76"/>
      <c r="AE318" s="76"/>
      <c r="AF318" s="76"/>
      <c r="AG318" s="76"/>
      <c r="AH318" s="76"/>
      <c r="AJ318" s="76">
        <f t="shared" si="1156"/>
        <v>193</v>
      </c>
      <c r="AK318" s="76">
        <f t="shared" si="1157"/>
        <v>110</v>
      </c>
    </row>
    <row r="319" spans="1:37" x14ac:dyDescent="0.25">
      <c r="A319" s="76">
        <f t="shared" ref="A319" si="1551">D317</f>
        <v>193</v>
      </c>
      <c r="B319" s="76">
        <f t="shared" ref="B319" si="1552">E317</f>
        <v>110</v>
      </c>
      <c r="C319" s="76"/>
      <c r="D319" s="76"/>
      <c r="E319" s="76"/>
      <c r="F319" s="76" t="s">
        <v>10</v>
      </c>
      <c r="G319" s="76">
        <v>-0.153</v>
      </c>
      <c r="H319" s="76">
        <v>0</v>
      </c>
      <c r="I319" s="76">
        <v>-1.7999999999999999E-2</v>
      </c>
      <c r="J319" s="76">
        <v>-3.0000000000000001E-3</v>
      </c>
      <c r="K319" s="76">
        <v>0</v>
      </c>
      <c r="L319" s="76">
        <v>0</v>
      </c>
      <c r="Q319" s="76" t="str">
        <f t="shared" ca="1" si="1174"/>
        <v>H150x75x5x7</v>
      </c>
      <c r="R319" s="43">
        <f t="shared" ca="1" si="1174"/>
        <v>419.47500000000008</v>
      </c>
      <c r="S319" s="43">
        <f t="shared" ca="1" si="1174"/>
        <v>97.124277456647391</v>
      </c>
      <c r="T319" s="43">
        <f t="shared" ca="1" si="1174"/>
        <v>142.63005780346819</v>
      </c>
      <c r="U319" s="43">
        <f t="shared" ca="1" si="1174"/>
        <v>4.6265625000000004</v>
      </c>
      <c r="V319" s="43">
        <f t="shared" ca="1" si="1174"/>
        <v>23.075825000000002</v>
      </c>
      <c r="X319" s="44" t="str">
        <f t="shared" ref="X319" ca="1" si="1553">IF(ABS(G319)&gt;$X$4*$R319,ABS(G319),"-")</f>
        <v>-</v>
      </c>
      <c r="Y319" s="44" t="str">
        <f t="shared" ref="Y319" ca="1" si="1554">IF(ABS(H319)&gt;$Y$4*S319,ABS(H319),"-")</f>
        <v>-</v>
      </c>
      <c r="Z319" s="44" t="str">
        <f t="shared" ref="Z319" ca="1" si="1555">IF(ABS(I319)&gt;$Z$4*T319,ABS(I319),"-")</f>
        <v>-</v>
      </c>
      <c r="AA319" s="44" t="str">
        <f t="shared" ref="AA319" ca="1" si="1556">IF(ABS(K319)&gt;$AA$4*U319,ABS(K319),"-")</f>
        <v>-</v>
      </c>
      <c r="AB319" s="44" t="str">
        <f t="shared" ref="AB319" ca="1" si="1557">IF(ABS(L319)&gt;$AB$4*V319,ABS(L319),"-")</f>
        <v>-</v>
      </c>
      <c r="AD319" s="76" t="str">
        <f t="shared" ref="AD319" ca="1" si="1558">IF(COUNT($X319:$AB319)&gt;0,IF(G319&gt;0,CEILING(G319,5),FLOOR(G319,5)),"")</f>
        <v/>
      </c>
      <c r="AE319" s="76" t="str">
        <f t="shared" ref="AE319" ca="1" si="1559">IF(COUNT($X319:$AB319)&gt;0,IF(H319&gt;0,CEILING(H319,5),FLOOR(H319,5)),"")</f>
        <v/>
      </c>
      <c r="AF319" s="76" t="str">
        <f t="shared" ref="AF319" ca="1" si="1560">IF(COUNT($X319:$AB319)&gt;0,IF(I319&gt;0,CEILING(I319,5),FLOOR(I319,5)),"")</f>
        <v/>
      </c>
      <c r="AG319" s="76" t="str">
        <f t="shared" ref="AG319" ca="1" si="1561">IF(COUNT($X319:$AB319)&gt;0,IF(K319&gt;0,CEILING(K319,5),FLOOR(K319,5)),"")</f>
        <v/>
      </c>
      <c r="AH319" s="76" t="str">
        <f t="shared" ref="AH319" ca="1" si="1562">IF(COUNT($X319:$AB319)&gt;0,IF(L319&gt;0,CEILING(L319,5),FLOOR(L319,5)),"")</f>
        <v/>
      </c>
      <c r="AJ319" s="76">
        <f t="shared" si="1156"/>
        <v>193</v>
      </c>
      <c r="AK319" s="76">
        <f t="shared" si="1157"/>
        <v>110</v>
      </c>
    </row>
    <row r="320" spans="1:37" x14ac:dyDescent="0.25">
      <c r="A320" s="76">
        <f t="shared" ref="A320" si="1563">D317</f>
        <v>193</v>
      </c>
      <c r="B320" s="76">
        <f t="shared" ref="B320" si="1564">E317</f>
        <v>110</v>
      </c>
      <c r="C320" s="76"/>
      <c r="D320" s="76"/>
      <c r="E320" s="76"/>
      <c r="F320" s="76"/>
      <c r="G320" s="76" t="s">
        <v>535</v>
      </c>
      <c r="H320" s="76" t="s">
        <v>9</v>
      </c>
      <c r="I320" s="76" t="s">
        <v>104</v>
      </c>
      <c r="J320" s="76" t="s">
        <v>129</v>
      </c>
      <c r="K320" s="76" t="s">
        <v>9</v>
      </c>
      <c r="L320" s="76" t="s">
        <v>9</v>
      </c>
      <c r="Q320" s="76"/>
      <c r="R320" s="76"/>
      <c r="S320" s="76"/>
      <c r="T320" s="76"/>
      <c r="U320" s="76"/>
      <c r="V320" s="76"/>
      <c r="X320" s="76"/>
      <c r="Y320" s="76"/>
      <c r="Z320" s="76"/>
      <c r="AA320" s="76"/>
      <c r="AB320" s="76"/>
      <c r="AD320" s="76"/>
      <c r="AE320" s="76"/>
      <c r="AF320" s="76"/>
      <c r="AG320" s="76"/>
      <c r="AH320" s="76"/>
      <c r="AJ320" s="76">
        <f t="shared" si="1156"/>
        <v>193</v>
      </c>
      <c r="AK320" s="76">
        <f t="shared" si="1157"/>
        <v>110</v>
      </c>
    </row>
    <row r="321" spans="1:37" x14ac:dyDescent="0.25">
      <c r="A321" s="76">
        <f t="shared" ref="A321" si="1565">D321</f>
        <v>193</v>
      </c>
      <c r="B321" s="76">
        <f t="shared" ref="B321" si="1566">E321</f>
        <v>112</v>
      </c>
      <c r="C321" s="76" t="str">
        <f>INDEX(BEAMPROP,MATCH(D321,BLIST,0),2)</f>
        <v>H150X75X5X7</v>
      </c>
      <c r="D321" s="76">
        <v>193</v>
      </c>
      <c r="E321" s="76">
        <v>112</v>
      </c>
      <c r="F321" s="76" t="s">
        <v>8</v>
      </c>
      <c r="G321" s="76">
        <v>0.18099999999999999</v>
      </c>
      <c r="H321" s="76">
        <v>9.9000000000000005E-2</v>
      </c>
      <c r="I321" s="76">
        <v>1.2999999999999999E-2</v>
      </c>
      <c r="J321" s="76">
        <v>0</v>
      </c>
      <c r="K321" s="76">
        <v>1.9E-2</v>
      </c>
      <c r="L321" s="76">
        <v>0</v>
      </c>
      <c r="Q321" s="76" t="str">
        <f t="shared" ca="1" si="1174"/>
        <v>H150x75x5x7</v>
      </c>
      <c r="R321" s="43">
        <f t="shared" ca="1" si="1174"/>
        <v>419.47500000000008</v>
      </c>
      <c r="S321" s="43">
        <f t="shared" ca="1" si="1174"/>
        <v>97.124277456647391</v>
      </c>
      <c r="T321" s="43">
        <f t="shared" ca="1" si="1174"/>
        <v>142.63005780346819</v>
      </c>
      <c r="U321" s="43">
        <f t="shared" ca="1" si="1174"/>
        <v>4.6265625000000004</v>
      </c>
      <c r="V321" s="43">
        <f t="shared" ca="1" si="1174"/>
        <v>23.075825000000002</v>
      </c>
      <c r="X321" s="44" t="str">
        <f t="shared" ref="X321" ca="1" si="1567">IF(ABS(G321)&gt;$X$4*$R321,ABS(G321),"-")</f>
        <v>-</v>
      </c>
      <c r="Y321" s="44" t="str">
        <f t="shared" ref="Y321" ca="1" si="1568">IF(ABS(H321)&gt;$Y$4*S321,ABS(H321),"-")</f>
        <v>-</v>
      </c>
      <c r="Z321" s="44" t="str">
        <f t="shared" ref="Z321" ca="1" si="1569">IF(ABS(I321)&gt;$Z$4*T321,ABS(I321),"-")</f>
        <v>-</v>
      </c>
      <c r="AA321" s="44" t="str">
        <f t="shared" ref="AA321" ca="1" si="1570">IF(ABS(K321)&gt;$AA$4*U321,ABS(K321),"-")</f>
        <v>-</v>
      </c>
      <c r="AB321" s="44" t="str">
        <f t="shared" ref="AB321" ca="1" si="1571">IF(ABS(L321)&gt;$AB$4*V321,ABS(L321),"-")</f>
        <v>-</v>
      </c>
      <c r="AD321" s="76" t="str">
        <f t="shared" ref="AD321" ca="1" si="1572">IF(COUNT($X321:$AB321)&gt;0,IF(G321&gt;0,CEILING(G321,5),FLOOR(G321,5)),"")</f>
        <v/>
      </c>
      <c r="AE321" s="76" t="str">
        <f t="shared" ref="AE321" ca="1" si="1573">IF(COUNT($X321:$AB321)&gt;0,IF(H321&gt;0,CEILING(H321,5),FLOOR(H321,5)),"")</f>
        <v/>
      </c>
      <c r="AF321" s="76" t="str">
        <f t="shared" ref="AF321" ca="1" si="1574">IF(COUNT($X321:$AB321)&gt;0,IF(I321&gt;0,CEILING(I321,5),FLOOR(I321,5)),"")</f>
        <v/>
      </c>
      <c r="AG321" s="76" t="str">
        <f t="shared" ref="AG321" ca="1" si="1575">IF(COUNT($X321:$AB321)&gt;0,IF(K321&gt;0,CEILING(K321,5),FLOOR(K321,5)),"")</f>
        <v/>
      </c>
      <c r="AH321" s="76" t="str">
        <f t="shared" ref="AH321" ca="1" si="1576">IF(COUNT($X321:$AB321)&gt;0,IF(L321&gt;0,CEILING(L321,5),FLOOR(L321,5)),"")</f>
        <v/>
      </c>
      <c r="AJ321" s="76">
        <f t="shared" si="1156"/>
        <v>193</v>
      </c>
      <c r="AK321" s="76">
        <f t="shared" si="1157"/>
        <v>112</v>
      </c>
    </row>
    <row r="322" spans="1:37" x14ac:dyDescent="0.25">
      <c r="A322" s="76">
        <f t="shared" ref="A322" si="1577">D321</f>
        <v>193</v>
      </c>
      <c r="B322" s="76">
        <f t="shared" ref="B322" si="1578">E321</f>
        <v>112</v>
      </c>
      <c r="C322" s="76"/>
      <c r="D322" s="76"/>
      <c r="E322" s="76"/>
      <c r="F322" s="76"/>
      <c r="G322" s="76" t="s">
        <v>111</v>
      </c>
      <c r="H322" s="76" t="s">
        <v>559</v>
      </c>
      <c r="I322" s="76" t="s">
        <v>116</v>
      </c>
      <c r="J322" s="76" t="s">
        <v>9</v>
      </c>
      <c r="K322" s="76" t="s">
        <v>116</v>
      </c>
      <c r="L322" s="76" t="s">
        <v>9</v>
      </c>
      <c r="Q322" s="76"/>
      <c r="R322" s="76"/>
      <c r="S322" s="76"/>
      <c r="T322" s="76"/>
      <c r="U322" s="76"/>
      <c r="V322" s="76"/>
      <c r="X322" s="76"/>
      <c r="Y322" s="76"/>
      <c r="Z322" s="76"/>
      <c r="AA322" s="76"/>
      <c r="AB322" s="76"/>
      <c r="AD322" s="76"/>
      <c r="AE322" s="76"/>
      <c r="AF322" s="76"/>
      <c r="AG322" s="76"/>
      <c r="AH322" s="76"/>
      <c r="AJ322" s="76">
        <f t="shared" si="1156"/>
        <v>193</v>
      </c>
      <c r="AK322" s="76">
        <f t="shared" si="1157"/>
        <v>112</v>
      </c>
    </row>
    <row r="323" spans="1:37" x14ac:dyDescent="0.25">
      <c r="A323" s="76">
        <f t="shared" ref="A323" si="1579">D321</f>
        <v>193</v>
      </c>
      <c r="B323" s="76">
        <f t="shared" ref="B323" si="1580">E321</f>
        <v>112</v>
      </c>
      <c r="C323" s="76"/>
      <c r="D323" s="76"/>
      <c r="E323" s="76"/>
      <c r="F323" s="76" t="s">
        <v>10</v>
      </c>
      <c r="G323" s="76">
        <v>-0.17299999999999999</v>
      </c>
      <c r="H323" s="76">
        <v>0</v>
      </c>
      <c r="I323" s="76">
        <v>-1.7999999999999999E-2</v>
      </c>
      <c r="J323" s="76">
        <v>-3.0000000000000001E-3</v>
      </c>
      <c r="K323" s="76">
        <v>-2.7E-2</v>
      </c>
      <c r="L323" s="76">
        <v>-3.6360000000000001</v>
      </c>
      <c r="Q323" s="76" t="str">
        <f t="shared" ca="1" si="1174"/>
        <v>H150x75x5x7</v>
      </c>
      <c r="R323" s="43">
        <f t="shared" ca="1" si="1174"/>
        <v>419.47500000000008</v>
      </c>
      <c r="S323" s="43">
        <f t="shared" ca="1" si="1174"/>
        <v>97.124277456647391</v>
      </c>
      <c r="T323" s="43">
        <f t="shared" ca="1" si="1174"/>
        <v>142.63005780346819</v>
      </c>
      <c r="U323" s="43">
        <f t="shared" ca="1" si="1174"/>
        <v>4.6265625000000004</v>
      </c>
      <c r="V323" s="43">
        <f t="shared" ca="1" si="1174"/>
        <v>23.075825000000002</v>
      </c>
      <c r="X323" s="44" t="str">
        <f t="shared" ref="X323" ca="1" si="1581">IF(ABS(G323)&gt;$X$4*$R323,ABS(G323),"-")</f>
        <v>-</v>
      </c>
      <c r="Y323" s="44" t="str">
        <f t="shared" ref="Y323" ca="1" si="1582">IF(ABS(H323)&gt;$Y$4*S323,ABS(H323),"-")</f>
        <v>-</v>
      </c>
      <c r="Z323" s="44" t="str">
        <f t="shared" ref="Z323" ca="1" si="1583">IF(ABS(I323)&gt;$Z$4*T323,ABS(I323),"-")</f>
        <v>-</v>
      </c>
      <c r="AA323" s="44" t="str">
        <f t="shared" ref="AA323" ca="1" si="1584">IF(ABS(K323)&gt;$AA$4*U323,ABS(K323),"-")</f>
        <v>-</v>
      </c>
      <c r="AB323" s="44" t="str">
        <f t="shared" ref="AB323" ca="1" si="1585">IF(ABS(L323)&gt;$AB$4*V323,ABS(L323),"-")</f>
        <v>-</v>
      </c>
      <c r="AD323" s="76" t="str">
        <f t="shared" ref="AD323" ca="1" si="1586">IF(COUNT($X323:$AB323)&gt;0,IF(G323&gt;0,CEILING(G323,5),FLOOR(G323,5)),"")</f>
        <v/>
      </c>
      <c r="AE323" s="76" t="str">
        <f t="shared" ref="AE323" ca="1" si="1587">IF(COUNT($X323:$AB323)&gt;0,IF(H323&gt;0,CEILING(H323,5),FLOOR(H323,5)),"")</f>
        <v/>
      </c>
      <c r="AF323" s="76" t="str">
        <f t="shared" ref="AF323" ca="1" si="1588">IF(COUNT($X323:$AB323)&gt;0,IF(I323&gt;0,CEILING(I323,5),FLOOR(I323,5)),"")</f>
        <v/>
      </c>
      <c r="AG323" s="76" t="str">
        <f t="shared" ref="AG323" ca="1" si="1589">IF(COUNT($X323:$AB323)&gt;0,IF(K323&gt;0,CEILING(K323,5),FLOOR(K323,5)),"")</f>
        <v/>
      </c>
      <c r="AH323" s="76" t="str">
        <f t="shared" ref="AH323" ca="1" si="1590">IF(COUNT($X323:$AB323)&gt;0,IF(L323&gt;0,CEILING(L323,5),FLOOR(L323,5)),"")</f>
        <v/>
      </c>
      <c r="AJ323" s="76">
        <f t="shared" si="1156"/>
        <v>193</v>
      </c>
      <c r="AK323" s="76">
        <f t="shared" si="1157"/>
        <v>112</v>
      </c>
    </row>
    <row r="324" spans="1:37" x14ac:dyDescent="0.25">
      <c r="A324" s="76">
        <f t="shared" ref="A324" si="1591">D321</f>
        <v>193</v>
      </c>
      <c r="B324" s="76">
        <f t="shared" ref="B324" si="1592">E321</f>
        <v>112</v>
      </c>
      <c r="C324" s="76"/>
      <c r="D324" s="76"/>
      <c r="E324" s="76"/>
      <c r="F324" s="76"/>
      <c r="G324" s="76" t="s">
        <v>535</v>
      </c>
      <c r="H324" s="76" t="s">
        <v>9</v>
      </c>
      <c r="I324" s="76" t="s">
        <v>104</v>
      </c>
      <c r="J324" s="76" t="s">
        <v>129</v>
      </c>
      <c r="K324" s="76" t="s">
        <v>104</v>
      </c>
      <c r="L324" s="76" t="s">
        <v>127</v>
      </c>
      <c r="Q324" s="76"/>
      <c r="R324" s="76"/>
      <c r="S324" s="76"/>
      <c r="T324" s="76"/>
      <c r="U324" s="76"/>
      <c r="V324" s="76"/>
      <c r="X324" s="76"/>
      <c r="Y324" s="76"/>
      <c r="Z324" s="76"/>
      <c r="AA324" s="76"/>
      <c r="AB324" s="76"/>
      <c r="AD324" s="76"/>
      <c r="AE324" s="76"/>
      <c r="AF324" s="76"/>
      <c r="AG324" s="76"/>
      <c r="AH324" s="76"/>
      <c r="AJ324" s="76">
        <f t="shared" si="1156"/>
        <v>193</v>
      </c>
      <c r="AK324" s="76">
        <f t="shared" si="1157"/>
        <v>112</v>
      </c>
    </row>
    <row r="325" spans="1:37" x14ac:dyDescent="0.25">
      <c r="A325" s="76">
        <f t="shared" ref="A325" si="1593">D325</f>
        <v>194</v>
      </c>
      <c r="B325" s="76">
        <f t="shared" ref="B325" si="1594">E325</f>
        <v>112</v>
      </c>
      <c r="C325" s="76" t="str">
        <f>INDEX(BEAMPROP,MATCH(D325,BLIST,0),2)</f>
        <v>H150X75X5X7</v>
      </c>
      <c r="D325" s="76">
        <v>194</v>
      </c>
      <c r="E325" s="76">
        <v>112</v>
      </c>
      <c r="F325" s="76" t="s">
        <v>8</v>
      </c>
      <c r="G325" s="76">
        <v>0.30299999999999999</v>
      </c>
      <c r="H325" s="76">
        <v>0</v>
      </c>
      <c r="I325" s="76">
        <v>1.7999999999999999E-2</v>
      </c>
      <c r="J325" s="76">
        <v>0</v>
      </c>
      <c r="K325" s="76">
        <v>1.9E-2</v>
      </c>
      <c r="L325" s="76">
        <v>0</v>
      </c>
      <c r="Q325" s="76" t="str">
        <f t="shared" ca="1" si="1174"/>
        <v>H150x75x5x7</v>
      </c>
      <c r="R325" s="43">
        <f t="shared" ca="1" si="1174"/>
        <v>419.47500000000008</v>
      </c>
      <c r="S325" s="43">
        <f t="shared" ca="1" si="1174"/>
        <v>97.124277456647391</v>
      </c>
      <c r="T325" s="43">
        <f t="shared" ca="1" si="1174"/>
        <v>142.63005780346819</v>
      </c>
      <c r="U325" s="43">
        <f t="shared" ca="1" si="1174"/>
        <v>4.6265625000000004</v>
      </c>
      <c r="V325" s="43">
        <f t="shared" ca="1" si="1174"/>
        <v>23.075825000000002</v>
      </c>
      <c r="X325" s="44" t="str">
        <f t="shared" ref="X325" ca="1" si="1595">IF(ABS(G325)&gt;$X$4*$R325,ABS(G325),"-")</f>
        <v>-</v>
      </c>
      <c r="Y325" s="44" t="str">
        <f t="shared" ref="Y325" ca="1" si="1596">IF(ABS(H325)&gt;$Y$4*S325,ABS(H325),"-")</f>
        <v>-</v>
      </c>
      <c r="Z325" s="44" t="str">
        <f t="shared" ref="Z325" ca="1" si="1597">IF(ABS(I325)&gt;$Z$4*T325,ABS(I325),"-")</f>
        <v>-</v>
      </c>
      <c r="AA325" s="44" t="str">
        <f t="shared" ref="AA325" ca="1" si="1598">IF(ABS(K325)&gt;$AA$4*U325,ABS(K325),"-")</f>
        <v>-</v>
      </c>
      <c r="AB325" s="44" t="str">
        <f t="shared" ref="AB325" ca="1" si="1599">IF(ABS(L325)&gt;$AB$4*V325,ABS(L325),"-")</f>
        <v>-</v>
      </c>
      <c r="AD325" s="76" t="str">
        <f t="shared" ref="AD325" ca="1" si="1600">IF(COUNT($X325:$AB325)&gt;0,IF(G325&gt;0,CEILING(G325,5),FLOOR(G325,5)),"")</f>
        <v/>
      </c>
      <c r="AE325" s="76" t="str">
        <f t="shared" ref="AE325" ca="1" si="1601">IF(COUNT($X325:$AB325)&gt;0,IF(H325&gt;0,CEILING(H325,5),FLOOR(H325,5)),"")</f>
        <v/>
      </c>
      <c r="AF325" s="76" t="str">
        <f t="shared" ref="AF325" ca="1" si="1602">IF(COUNT($X325:$AB325)&gt;0,IF(I325&gt;0,CEILING(I325,5),FLOOR(I325,5)),"")</f>
        <v/>
      </c>
      <c r="AG325" s="76" t="str">
        <f t="shared" ref="AG325" ca="1" si="1603">IF(COUNT($X325:$AB325)&gt;0,IF(K325&gt;0,CEILING(K325,5),FLOOR(K325,5)),"")</f>
        <v/>
      </c>
      <c r="AH325" s="76" t="str">
        <f t="shared" ref="AH325" ca="1" si="1604">IF(COUNT($X325:$AB325)&gt;0,IF(L325&gt;0,CEILING(L325,5),FLOOR(L325,5)),"")</f>
        <v/>
      </c>
      <c r="AJ325" s="76">
        <f t="shared" si="1156"/>
        <v>194</v>
      </c>
      <c r="AK325" s="76">
        <f t="shared" si="1157"/>
        <v>112</v>
      </c>
    </row>
    <row r="326" spans="1:37" x14ac:dyDescent="0.25">
      <c r="A326" s="76">
        <f t="shared" ref="A326" si="1605">D325</f>
        <v>194</v>
      </c>
      <c r="B326" s="76">
        <f t="shared" ref="B326" si="1606">E325</f>
        <v>112</v>
      </c>
      <c r="C326" s="76"/>
      <c r="D326" s="76"/>
      <c r="E326" s="76"/>
      <c r="F326" s="76"/>
      <c r="G326" s="76" t="s">
        <v>104</v>
      </c>
      <c r="H326" s="76" t="s">
        <v>9</v>
      </c>
      <c r="I326" s="76" t="s">
        <v>104</v>
      </c>
      <c r="J326" s="76" t="s">
        <v>9</v>
      </c>
      <c r="K326" s="76" t="s">
        <v>116</v>
      </c>
      <c r="L326" s="76" t="s">
        <v>9</v>
      </c>
      <c r="Q326" s="76"/>
      <c r="R326" s="76"/>
      <c r="S326" s="76"/>
      <c r="T326" s="76"/>
      <c r="U326" s="76"/>
      <c r="V326" s="76"/>
      <c r="X326" s="76"/>
      <c r="Y326" s="76"/>
      <c r="Z326" s="76"/>
      <c r="AA326" s="76"/>
      <c r="AB326" s="76"/>
      <c r="AD326" s="76"/>
      <c r="AE326" s="76"/>
      <c r="AF326" s="76"/>
      <c r="AG326" s="76"/>
      <c r="AH326" s="76"/>
      <c r="AJ326" s="76">
        <f t="shared" ref="AJ326:AJ389" si="1607">A326</f>
        <v>194</v>
      </c>
      <c r="AK326" s="76">
        <f t="shared" ref="AK326:AK389" si="1608">B326</f>
        <v>112</v>
      </c>
    </row>
    <row r="327" spans="1:37" x14ac:dyDescent="0.25">
      <c r="A327" s="76">
        <f t="shared" ref="A327" si="1609">D325</f>
        <v>194</v>
      </c>
      <c r="B327" s="76">
        <f t="shared" ref="B327" si="1610">E325</f>
        <v>112</v>
      </c>
      <c r="C327" s="76"/>
      <c r="D327" s="76"/>
      <c r="E327" s="76"/>
      <c r="F327" s="76" t="s">
        <v>10</v>
      </c>
      <c r="G327" s="76">
        <v>-0.28000000000000003</v>
      </c>
      <c r="H327" s="76">
        <v>-6.7000000000000004E-2</v>
      </c>
      <c r="I327" s="76">
        <v>-1.2999999999999999E-2</v>
      </c>
      <c r="J327" s="76">
        <v>-3.0000000000000001E-3</v>
      </c>
      <c r="K327" s="76">
        <v>-2.7E-2</v>
      </c>
      <c r="L327" s="76">
        <v>-3.6360000000000001</v>
      </c>
      <c r="Q327" s="76" t="str">
        <f t="shared" ca="1" si="1174"/>
        <v>H150x75x5x7</v>
      </c>
      <c r="R327" s="43">
        <f t="shared" ca="1" si="1174"/>
        <v>419.47500000000008</v>
      </c>
      <c r="S327" s="43">
        <f t="shared" ca="1" si="1174"/>
        <v>97.124277456647391</v>
      </c>
      <c r="T327" s="43">
        <f t="shared" ca="1" si="1174"/>
        <v>142.63005780346819</v>
      </c>
      <c r="U327" s="43">
        <f t="shared" ca="1" si="1174"/>
        <v>4.6265625000000004</v>
      </c>
      <c r="V327" s="43">
        <f t="shared" ca="1" si="1174"/>
        <v>23.075825000000002</v>
      </c>
      <c r="X327" s="44" t="str">
        <f t="shared" ref="X327" ca="1" si="1611">IF(ABS(G327)&gt;$X$4*$R327,ABS(G327),"-")</f>
        <v>-</v>
      </c>
      <c r="Y327" s="44" t="str">
        <f t="shared" ref="Y327" ca="1" si="1612">IF(ABS(H327)&gt;$Y$4*S327,ABS(H327),"-")</f>
        <v>-</v>
      </c>
      <c r="Z327" s="44" t="str">
        <f t="shared" ref="Z327" ca="1" si="1613">IF(ABS(I327)&gt;$Z$4*T327,ABS(I327),"-")</f>
        <v>-</v>
      </c>
      <c r="AA327" s="44" t="str">
        <f t="shared" ref="AA327" ca="1" si="1614">IF(ABS(K327)&gt;$AA$4*U327,ABS(K327),"-")</f>
        <v>-</v>
      </c>
      <c r="AB327" s="44" t="str">
        <f t="shared" ref="AB327" ca="1" si="1615">IF(ABS(L327)&gt;$AB$4*V327,ABS(L327),"-")</f>
        <v>-</v>
      </c>
      <c r="AD327" s="76" t="str">
        <f t="shared" ref="AD327" ca="1" si="1616">IF(COUNT($X327:$AB327)&gt;0,IF(G327&gt;0,CEILING(G327,5),FLOOR(G327,5)),"")</f>
        <v/>
      </c>
      <c r="AE327" s="76" t="str">
        <f t="shared" ref="AE327" ca="1" si="1617">IF(COUNT($X327:$AB327)&gt;0,IF(H327&gt;0,CEILING(H327,5),FLOOR(H327,5)),"")</f>
        <v/>
      </c>
      <c r="AF327" s="76" t="str">
        <f t="shared" ref="AF327" ca="1" si="1618">IF(COUNT($X327:$AB327)&gt;0,IF(I327&gt;0,CEILING(I327,5),FLOOR(I327,5)),"")</f>
        <v/>
      </c>
      <c r="AG327" s="76" t="str">
        <f t="shared" ref="AG327" ca="1" si="1619">IF(COUNT($X327:$AB327)&gt;0,IF(K327&gt;0,CEILING(K327,5),FLOOR(K327,5)),"")</f>
        <v/>
      </c>
      <c r="AH327" s="76" t="str">
        <f t="shared" ref="AH327" ca="1" si="1620">IF(COUNT($X327:$AB327)&gt;0,IF(L327&gt;0,CEILING(L327,5),FLOOR(L327,5)),"")</f>
        <v/>
      </c>
      <c r="AJ327" s="76">
        <f t="shared" si="1607"/>
        <v>194</v>
      </c>
      <c r="AK327" s="76">
        <f t="shared" si="1608"/>
        <v>112</v>
      </c>
    </row>
    <row r="328" spans="1:37" x14ac:dyDescent="0.25">
      <c r="A328" s="76">
        <f t="shared" ref="A328" si="1621">D325</f>
        <v>194</v>
      </c>
      <c r="B328" s="76">
        <f t="shared" ref="B328" si="1622">E325</f>
        <v>112</v>
      </c>
      <c r="C328" s="76"/>
      <c r="D328" s="76"/>
      <c r="E328" s="76"/>
      <c r="F328" s="76"/>
      <c r="G328" s="76" t="s">
        <v>118</v>
      </c>
      <c r="H328" s="76" t="s">
        <v>537</v>
      </c>
      <c r="I328" s="76" t="s">
        <v>116</v>
      </c>
      <c r="J328" s="76" t="s">
        <v>129</v>
      </c>
      <c r="K328" s="76" t="s">
        <v>104</v>
      </c>
      <c r="L328" s="76" t="s">
        <v>127</v>
      </c>
      <c r="Q328" s="76"/>
      <c r="R328" s="76"/>
      <c r="S328" s="76"/>
      <c r="T328" s="76"/>
      <c r="U328" s="76"/>
      <c r="V328" s="76"/>
      <c r="X328" s="76"/>
      <c r="Y328" s="76"/>
      <c r="Z328" s="76"/>
      <c r="AA328" s="76"/>
      <c r="AB328" s="76"/>
      <c r="AD328" s="76"/>
      <c r="AE328" s="76"/>
      <c r="AF328" s="76"/>
      <c r="AG328" s="76"/>
      <c r="AH328" s="76"/>
      <c r="AJ328" s="76">
        <f t="shared" si="1607"/>
        <v>194</v>
      </c>
      <c r="AK328" s="76">
        <f t="shared" si="1608"/>
        <v>112</v>
      </c>
    </row>
    <row r="329" spans="1:37" x14ac:dyDescent="0.25">
      <c r="A329" s="76">
        <f t="shared" ref="A329" si="1623">D329</f>
        <v>194</v>
      </c>
      <c r="B329" s="76">
        <f t="shared" ref="B329" si="1624">E329</f>
        <v>111</v>
      </c>
      <c r="C329" s="76" t="str">
        <f>INDEX(BEAMPROP,MATCH(D329,BLIST,0),2)</f>
        <v>H150X75X5X7</v>
      </c>
      <c r="D329" s="76">
        <v>194</v>
      </c>
      <c r="E329" s="76">
        <v>111</v>
      </c>
      <c r="F329" s="76" t="s">
        <v>8</v>
      </c>
      <c r="G329" s="76">
        <v>0.28399999999999997</v>
      </c>
      <c r="H329" s="76">
        <v>0</v>
      </c>
      <c r="I329" s="76">
        <v>1.7999999999999999E-2</v>
      </c>
      <c r="J329" s="76">
        <v>0</v>
      </c>
      <c r="K329" s="76">
        <v>0</v>
      </c>
      <c r="L329" s="76">
        <v>0</v>
      </c>
      <c r="Q329" s="76" t="str">
        <f t="shared" ref="Q329:V391" ca="1" si="1625">IF($F329=" -ve",INDEX(CAPACITY,MATCH(OFFSET($C329,-2,0),CAPACITYLIST,0),Q$3),INDEX(CAPACITY,MATCH($C329,CAPACITYLIST,0),Q$3))</f>
        <v>H150x75x5x7</v>
      </c>
      <c r="R329" s="43">
        <f t="shared" ca="1" si="1625"/>
        <v>419.47500000000008</v>
      </c>
      <c r="S329" s="43">
        <f t="shared" ca="1" si="1625"/>
        <v>97.124277456647391</v>
      </c>
      <c r="T329" s="43">
        <f t="shared" ca="1" si="1625"/>
        <v>142.63005780346819</v>
      </c>
      <c r="U329" s="43">
        <f t="shared" ca="1" si="1625"/>
        <v>4.6265625000000004</v>
      </c>
      <c r="V329" s="43">
        <f t="shared" ca="1" si="1625"/>
        <v>23.075825000000002</v>
      </c>
      <c r="X329" s="44" t="str">
        <f t="shared" ref="X329" ca="1" si="1626">IF(ABS(G329)&gt;$X$4*$R329,ABS(G329),"-")</f>
        <v>-</v>
      </c>
      <c r="Y329" s="44" t="str">
        <f t="shared" ref="Y329" ca="1" si="1627">IF(ABS(H329)&gt;$Y$4*S329,ABS(H329),"-")</f>
        <v>-</v>
      </c>
      <c r="Z329" s="44" t="str">
        <f t="shared" ref="Z329" ca="1" si="1628">IF(ABS(I329)&gt;$Z$4*T329,ABS(I329),"-")</f>
        <v>-</v>
      </c>
      <c r="AA329" s="44" t="str">
        <f t="shared" ref="AA329" ca="1" si="1629">IF(ABS(K329)&gt;$AA$4*U329,ABS(K329),"-")</f>
        <v>-</v>
      </c>
      <c r="AB329" s="44" t="str">
        <f t="shared" ref="AB329" ca="1" si="1630">IF(ABS(L329)&gt;$AB$4*V329,ABS(L329),"-")</f>
        <v>-</v>
      </c>
      <c r="AD329" s="76" t="str">
        <f t="shared" ref="AD329" ca="1" si="1631">IF(COUNT($X329:$AB329)&gt;0,IF(G329&gt;0,CEILING(G329,5),FLOOR(G329,5)),"")</f>
        <v/>
      </c>
      <c r="AE329" s="76" t="str">
        <f t="shared" ref="AE329" ca="1" si="1632">IF(COUNT($X329:$AB329)&gt;0,IF(H329&gt;0,CEILING(H329,5),FLOOR(H329,5)),"")</f>
        <v/>
      </c>
      <c r="AF329" s="76" t="str">
        <f t="shared" ref="AF329" ca="1" si="1633">IF(COUNT($X329:$AB329)&gt;0,IF(I329&gt;0,CEILING(I329,5),FLOOR(I329,5)),"")</f>
        <v/>
      </c>
      <c r="AG329" s="76" t="str">
        <f t="shared" ref="AG329" ca="1" si="1634">IF(COUNT($X329:$AB329)&gt;0,IF(K329&gt;0,CEILING(K329,5),FLOOR(K329,5)),"")</f>
        <v/>
      </c>
      <c r="AH329" s="76" t="str">
        <f t="shared" ref="AH329" ca="1" si="1635">IF(COUNT($X329:$AB329)&gt;0,IF(L329&gt;0,CEILING(L329,5),FLOOR(L329,5)),"")</f>
        <v/>
      </c>
      <c r="AJ329" s="76">
        <f t="shared" si="1607"/>
        <v>194</v>
      </c>
      <c r="AK329" s="76">
        <f t="shared" si="1608"/>
        <v>111</v>
      </c>
    </row>
    <row r="330" spans="1:37" x14ac:dyDescent="0.25">
      <c r="A330" s="76">
        <f t="shared" ref="A330" si="1636">D329</f>
        <v>194</v>
      </c>
      <c r="B330" s="76">
        <f t="shared" ref="B330" si="1637">E329</f>
        <v>111</v>
      </c>
      <c r="C330" s="76"/>
      <c r="D330" s="76"/>
      <c r="E330" s="76"/>
      <c r="F330" s="76"/>
      <c r="G330" s="76" t="s">
        <v>104</v>
      </c>
      <c r="H330" s="76" t="s">
        <v>9</v>
      </c>
      <c r="I330" s="76" t="s">
        <v>104</v>
      </c>
      <c r="J330" s="76" t="s">
        <v>9</v>
      </c>
      <c r="K330" s="76" t="s">
        <v>9</v>
      </c>
      <c r="L330" s="76" t="s">
        <v>9</v>
      </c>
      <c r="Q330" s="76"/>
      <c r="R330" s="76"/>
      <c r="S330" s="76"/>
      <c r="T330" s="76"/>
      <c r="U330" s="76"/>
      <c r="V330" s="76"/>
      <c r="X330" s="76"/>
      <c r="Y330" s="76"/>
      <c r="Z330" s="76"/>
      <c r="AA330" s="76"/>
      <c r="AB330" s="76"/>
      <c r="AD330" s="76"/>
      <c r="AE330" s="76"/>
      <c r="AF330" s="76"/>
      <c r="AG330" s="76"/>
      <c r="AH330" s="76"/>
      <c r="AJ330" s="76">
        <f t="shared" si="1607"/>
        <v>194</v>
      </c>
      <c r="AK330" s="76">
        <f t="shared" si="1608"/>
        <v>111</v>
      </c>
    </row>
    <row r="331" spans="1:37" x14ac:dyDescent="0.25">
      <c r="A331" s="76">
        <f t="shared" ref="A331" si="1638">D329</f>
        <v>194</v>
      </c>
      <c r="B331" s="76">
        <f t="shared" ref="B331" si="1639">E329</f>
        <v>111</v>
      </c>
      <c r="C331" s="76"/>
      <c r="D331" s="76"/>
      <c r="E331" s="76"/>
      <c r="F331" s="76" t="s">
        <v>10</v>
      </c>
      <c r="G331" s="76">
        <v>-0.26100000000000001</v>
      </c>
      <c r="H331" s="76">
        <v>-4.7809999999999997</v>
      </c>
      <c r="I331" s="76">
        <v>-1.2999999999999999E-2</v>
      </c>
      <c r="J331" s="76">
        <v>-3.0000000000000001E-3</v>
      </c>
      <c r="K331" s="76">
        <v>0</v>
      </c>
      <c r="L331" s="76">
        <v>0</v>
      </c>
      <c r="Q331" s="76" t="str">
        <f t="shared" ca="1" si="1625"/>
        <v>H150x75x5x7</v>
      </c>
      <c r="R331" s="43">
        <f t="shared" ca="1" si="1625"/>
        <v>419.47500000000008</v>
      </c>
      <c r="S331" s="43">
        <f t="shared" ca="1" si="1625"/>
        <v>97.124277456647391</v>
      </c>
      <c r="T331" s="43">
        <f t="shared" ca="1" si="1625"/>
        <v>142.63005780346819</v>
      </c>
      <c r="U331" s="43">
        <f t="shared" ca="1" si="1625"/>
        <v>4.6265625000000004</v>
      </c>
      <c r="V331" s="43">
        <f t="shared" ca="1" si="1625"/>
        <v>23.075825000000002</v>
      </c>
      <c r="X331" s="44" t="str">
        <f t="shared" ref="X331" ca="1" si="1640">IF(ABS(G331)&gt;$X$4*$R331,ABS(G331),"-")</f>
        <v>-</v>
      </c>
      <c r="Y331" s="44" t="str">
        <f t="shared" ref="Y331" ca="1" si="1641">IF(ABS(H331)&gt;$Y$4*S331,ABS(H331),"-")</f>
        <v>-</v>
      </c>
      <c r="Z331" s="44" t="str">
        <f t="shared" ref="Z331" ca="1" si="1642">IF(ABS(I331)&gt;$Z$4*T331,ABS(I331),"-")</f>
        <v>-</v>
      </c>
      <c r="AA331" s="44" t="str">
        <f t="shared" ref="AA331" ca="1" si="1643">IF(ABS(K331)&gt;$AA$4*U331,ABS(K331),"-")</f>
        <v>-</v>
      </c>
      <c r="AB331" s="44" t="str">
        <f t="shared" ref="AB331" ca="1" si="1644">IF(ABS(L331)&gt;$AB$4*V331,ABS(L331),"-")</f>
        <v>-</v>
      </c>
      <c r="AD331" s="76" t="str">
        <f t="shared" ref="AD331" ca="1" si="1645">IF(COUNT($X331:$AB331)&gt;0,IF(G331&gt;0,CEILING(G331,5),FLOOR(G331,5)),"")</f>
        <v/>
      </c>
      <c r="AE331" s="76" t="str">
        <f t="shared" ref="AE331" ca="1" si="1646">IF(COUNT($X331:$AB331)&gt;0,IF(H331&gt;0,CEILING(H331,5),FLOOR(H331,5)),"")</f>
        <v/>
      </c>
      <c r="AF331" s="76" t="str">
        <f t="shared" ref="AF331" ca="1" si="1647">IF(COUNT($X331:$AB331)&gt;0,IF(I331&gt;0,CEILING(I331,5),FLOOR(I331,5)),"")</f>
        <v/>
      </c>
      <c r="AG331" s="76" t="str">
        <f t="shared" ref="AG331" ca="1" si="1648">IF(COUNT($X331:$AB331)&gt;0,IF(K331&gt;0,CEILING(K331,5),FLOOR(K331,5)),"")</f>
        <v/>
      </c>
      <c r="AH331" s="76" t="str">
        <f t="shared" ref="AH331" ca="1" si="1649">IF(COUNT($X331:$AB331)&gt;0,IF(L331&gt;0,CEILING(L331,5),FLOOR(L331,5)),"")</f>
        <v/>
      </c>
      <c r="AJ331" s="76">
        <f t="shared" si="1607"/>
        <v>194</v>
      </c>
      <c r="AK331" s="76">
        <f t="shared" si="1608"/>
        <v>111</v>
      </c>
    </row>
    <row r="332" spans="1:37" x14ac:dyDescent="0.25">
      <c r="A332" s="76">
        <f t="shared" ref="A332" si="1650">D329</f>
        <v>194</v>
      </c>
      <c r="B332" s="76">
        <f t="shared" ref="B332" si="1651">E329</f>
        <v>111</v>
      </c>
      <c r="C332" s="76"/>
      <c r="D332" s="76"/>
      <c r="E332" s="76"/>
      <c r="F332" s="76"/>
      <c r="G332" s="76" t="s">
        <v>118</v>
      </c>
      <c r="H332" s="76" t="s">
        <v>127</v>
      </c>
      <c r="I332" s="76" t="s">
        <v>116</v>
      </c>
      <c r="J332" s="76" t="s">
        <v>129</v>
      </c>
      <c r="K332" s="76" t="s">
        <v>9</v>
      </c>
      <c r="L332" s="76" t="s">
        <v>9</v>
      </c>
      <c r="Q332" s="76"/>
      <c r="R332" s="76"/>
      <c r="S332" s="76"/>
      <c r="T332" s="76"/>
      <c r="U332" s="76"/>
      <c r="V332" s="76"/>
      <c r="X332" s="76"/>
      <c r="Y332" s="76"/>
      <c r="Z332" s="76"/>
      <c r="AA332" s="76"/>
      <c r="AB332" s="76"/>
      <c r="AD332" s="76"/>
      <c r="AE332" s="76"/>
      <c r="AF332" s="76"/>
      <c r="AG332" s="76"/>
      <c r="AH332" s="76"/>
      <c r="AJ332" s="76">
        <f t="shared" si="1607"/>
        <v>194</v>
      </c>
      <c r="AK332" s="76">
        <f t="shared" si="1608"/>
        <v>111</v>
      </c>
    </row>
    <row r="333" spans="1:37" x14ac:dyDescent="0.25">
      <c r="A333" s="76">
        <f t="shared" ref="A333" si="1652">D333</f>
        <v>216</v>
      </c>
      <c r="B333" s="76">
        <f t="shared" ref="B333" si="1653">E333</f>
        <v>117</v>
      </c>
      <c r="C333" s="76" t="str">
        <f>INDEX(BEAMPROP,MATCH(D333,BLIST,0),2)</f>
        <v>H250X125X6X9</v>
      </c>
      <c r="D333" s="76">
        <v>216</v>
      </c>
      <c r="E333" s="76">
        <v>117</v>
      </c>
      <c r="F333" s="76" t="s">
        <v>8</v>
      </c>
      <c r="G333" s="76">
        <v>0</v>
      </c>
      <c r="H333" s="76">
        <v>0.47099999999999997</v>
      </c>
      <c r="I333" s="76">
        <v>0.50700000000000001</v>
      </c>
      <c r="J333" s="76">
        <v>0</v>
      </c>
      <c r="K333" s="76">
        <v>0</v>
      </c>
      <c r="L333" s="76">
        <v>0</v>
      </c>
      <c r="Q333" s="76" t="str">
        <f t="shared" ca="1" si="1625"/>
        <v>H250x125x6x9</v>
      </c>
      <c r="R333" s="43">
        <f t="shared" ca="1" si="1625"/>
        <v>868.79499999999996</v>
      </c>
      <c r="S333" s="43">
        <f t="shared" ca="1" si="1625"/>
        <v>196.42196531791907</v>
      </c>
      <c r="T333" s="43">
        <f t="shared" ca="1" si="1625"/>
        <v>305.63583815028903</v>
      </c>
      <c r="U333" s="43">
        <f t="shared" ca="1" si="1625"/>
        <v>16.5234375</v>
      </c>
      <c r="V333" s="43">
        <f t="shared" ca="1" si="1625"/>
        <v>82.687335000000004</v>
      </c>
      <c r="X333" s="44" t="str">
        <f t="shared" ref="X333" ca="1" si="1654">IF(ABS(G333)&gt;$X$4*$R333,ABS(G333),"-")</f>
        <v>-</v>
      </c>
      <c r="Y333" s="44" t="str">
        <f t="shared" ref="Y333" ca="1" si="1655">IF(ABS(H333)&gt;$Y$4*S333,ABS(H333),"-")</f>
        <v>-</v>
      </c>
      <c r="Z333" s="44" t="str">
        <f t="shared" ref="Z333" ca="1" si="1656">IF(ABS(I333)&gt;$Z$4*T333,ABS(I333),"-")</f>
        <v>-</v>
      </c>
      <c r="AA333" s="44" t="str">
        <f t="shared" ref="AA333" ca="1" si="1657">IF(ABS(K333)&gt;$AA$4*U333,ABS(K333),"-")</f>
        <v>-</v>
      </c>
      <c r="AB333" s="44" t="str">
        <f t="shared" ref="AB333" ca="1" si="1658">IF(ABS(L333)&gt;$AB$4*V333,ABS(L333),"-")</f>
        <v>-</v>
      </c>
      <c r="AD333" s="76" t="str">
        <f t="shared" ref="AD333" ca="1" si="1659">IF(COUNT($X333:$AB333)&gt;0,IF(G333&gt;0,CEILING(G333,5),FLOOR(G333,5)),"")</f>
        <v/>
      </c>
      <c r="AE333" s="76" t="str">
        <f t="shared" ref="AE333" ca="1" si="1660">IF(COUNT($X333:$AB333)&gt;0,IF(H333&gt;0,CEILING(H333,5),FLOOR(H333,5)),"")</f>
        <v/>
      </c>
      <c r="AF333" s="76" t="str">
        <f t="shared" ref="AF333" ca="1" si="1661">IF(COUNT($X333:$AB333)&gt;0,IF(I333&gt;0,CEILING(I333,5),FLOOR(I333,5)),"")</f>
        <v/>
      </c>
      <c r="AG333" s="76" t="str">
        <f t="shared" ref="AG333" ca="1" si="1662">IF(COUNT($X333:$AB333)&gt;0,IF(K333&gt;0,CEILING(K333,5),FLOOR(K333,5)),"")</f>
        <v/>
      </c>
      <c r="AH333" s="76" t="str">
        <f t="shared" ref="AH333" ca="1" si="1663">IF(COUNT($X333:$AB333)&gt;0,IF(L333&gt;0,CEILING(L333,5),FLOOR(L333,5)),"")</f>
        <v/>
      </c>
      <c r="AJ333" s="76">
        <f t="shared" si="1607"/>
        <v>216</v>
      </c>
      <c r="AK333" s="76">
        <f t="shared" si="1608"/>
        <v>117</v>
      </c>
    </row>
    <row r="334" spans="1:37" x14ac:dyDescent="0.25">
      <c r="A334" s="76">
        <f t="shared" ref="A334" si="1664">D333</f>
        <v>216</v>
      </c>
      <c r="B334" s="76">
        <f t="shared" ref="B334" si="1665">E333</f>
        <v>117</v>
      </c>
      <c r="C334" s="76"/>
      <c r="D334" s="76"/>
      <c r="E334" s="76"/>
      <c r="F334" s="76"/>
      <c r="G334" s="76" t="s">
        <v>9</v>
      </c>
      <c r="H334" s="76" t="s">
        <v>564</v>
      </c>
      <c r="I334" s="76" t="s">
        <v>109</v>
      </c>
      <c r="J334" s="76" t="s">
        <v>9</v>
      </c>
      <c r="K334" s="76" t="s">
        <v>109</v>
      </c>
      <c r="L334" s="76" t="s">
        <v>9</v>
      </c>
      <c r="Q334" s="76"/>
      <c r="R334" s="76"/>
      <c r="S334" s="76"/>
      <c r="T334" s="76"/>
      <c r="U334" s="76"/>
      <c r="V334" s="76"/>
      <c r="X334" s="76"/>
      <c r="Y334" s="76"/>
      <c r="Z334" s="76"/>
      <c r="AA334" s="76"/>
      <c r="AB334" s="76"/>
      <c r="AD334" s="76"/>
      <c r="AE334" s="76"/>
      <c r="AF334" s="76"/>
      <c r="AG334" s="76"/>
      <c r="AH334" s="76"/>
      <c r="AJ334" s="76">
        <f t="shared" si="1607"/>
        <v>216</v>
      </c>
      <c r="AK334" s="76">
        <f t="shared" si="1608"/>
        <v>117</v>
      </c>
    </row>
    <row r="335" spans="1:37" x14ac:dyDescent="0.25">
      <c r="A335" s="76">
        <f t="shared" ref="A335" si="1666">D333</f>
        <v>216</v>
      </c>
      <c r="B335" s="76">
        <f t="shared" ref="B335" si="1667">E333</f>
        <v>117</v>
      </c>
      <c r="C335" s="76"/>
      <c r="D335" s="76"/>
      <c r="E335" s="76"/>
      <c r="F335" s="76" t="s">
        <v>10</v>
      </c>
      <c r="G335" s="76">
        <v>-18.061</v>
      </c>
      <c r="H335" s="76">
        <v>0</v>
      </c>
      <c r="I335" s="76">
        <v>-0.50700000000000001</v>
      </c>
      <c r="J335" s="76">
        <v>0</v>
      </c>
      <c r="K335" s="76">
        <v>0</v>
      </c>
      <c r="L335" s="76">
        <v>-4.0000000000000001E-3</v>
      </c>
      <c r="Q335" s="76" t="str">
        <f t="shared" ca="1" si="1625"/>
        <v>H250x125x6x9</v>
      </c>
      <c r="R335" s="43">
        <f t="shared" ca="1" si="1625"/>
        <v>868.79499999999996</v>
      </c>
      <c r="S335" s="43">
        <f t="shared" ca="1" si="1625"/>
        <v>196.42196531791907</v>
      </c>
      <c r="T335" s="43">
        <f t="shared" ca="1" si="1625"/>
        <v>305.63583815028903</v>
      </c>
      <c r="U335" s="43">
        <f t="shared" ca="1" si="1625"/>
        <v>16.5234375</v>
      </c>
      <c r="V335" s="43">
        <f t="shared" ca="1" si="1625"/>
        <v>82.687335000000004</v>
      </c>
      <c r="X335" s="44" t="str">
        <f t="shared" ref="X335" ca="1" si="1668">IF(ABS(G335)&gt;$X$4*$R335,ABS(G335),"-")</f>
        <v>-</v>
      </c>
      <c r="Y335" s="44" t="str">
        <f t="shared" ref="Y335" ca="1" si="1669">IF(ABS(H335)&gt;$Y$4*S335,ABS(H335),"-")</f>
        <v>-</v>
      </c>
      <c r="Z335" s="44" t="str">
        <f t="shared" ref="Z335" ca="1" si="1670">IF(ABS(I335)&gt;$Z$4*T335,ABS(I335),"-")</f>
        <v>-</v>
      </c>
      <c r="AA335" s="44" t="str">
        <f t="shared" ref="AA335" ca="1" si="1671">IF(ABS(K335)&gt;$AA$4*U335,ABS(K335),"-")</f>
        <v>-</v>
      </c>
      <c r="AB335" s="44" t="str">
        <f t="shared" ref="AB335" ca="1" si="1672">IF(ABS(L335)&gt;$AB$4*V335,ABS(L335),"-")</f>
        <v>-</v>
      </c>
      <c r="AD335" s="76" t="str">
        <f t="shared" ref="AD335" ca="1" si="1673">IF(COUNT($X335:$AB335)&gt;0,IF(G335&gt;0,CEILING(G335,5),FLOOR(G335,5)),"")</f>
        <v/>
      </c>
      <c r="AE335" s="76" t="str">
        <f t="shared" ref="AE335" ca="1" si="1674">IF(COUNT($X335:$AB335)&gt;0,IF(H335&gt;0,CEILING(H335,5),FLOOR(H335,5)),"")</f>
        <v/>
      </c>
      <c r="AF335" s="76" t="str">
        <f t="shared" ref="AF335" ca="1" si="1675">IF(COUNT($X335:$AB335)&gt;0,IF(I335&gt;0,CEILING(I335,5),FLOOR(I335,5)),"")</f>
        <v/>
      </c>
      <c r="AG335" s="76" t="str">
        <f t="shared" ref="AG335" ca="1" si="1676">IF(COUNT($X335:$AB335)&gt;0,IF(K335&gt;0,CEILING(K335,5),FLOOR(K335,5)),"")</f>
        <v/>
      </c>
      <c r="AH335" s="76" t="str">
        <f t="shared" ref="AH335" ca="1" si="1677">IF(COUNT($X335:$AB335)&gt;0,IF(L335&gt;0,CEILING(L335,5),FLOOR(L335,5)),"")</f>
        <v/>
      </c>
      <c r="AJ335" s="76">
        <f t="shared" si="1607"/>
        <v>216</v>
      </c>
      <c r="AK335" s="76">
        <f t="shared" si="1608"/>
        <v>117</v>
      </c>
    </row>
    <row r="336" spans="1:37" x14ac:dyDescent="0.25">
      <c r="A336" s="76">
        <f t="shared" ref="A336" si="1678">D333</f>
        <v>216</v>
      </c>
      <c r="B336" s="76">
        <f t="shared" ref="B336" si="1679">E333</f>
        <v>117</v>
      </c>
      <c r="C336" s="76"/>
      <c r="D336" s="76"/>
      <c r="E336" s="76"/>
      <c r="F336" s="76"/>
      <c r="G336" s="76" t="s">
        <v>130</v>
      </c>
      <c r="H336" s="76" t="s">
        <v>9</v>
      </c>
      <c r="I336" s="76" t="s">
        <v>535</v>
      </c>
      <c r="J336" s="76" t="s">
        <v>9</v>
      </c>
      <c r="K336" s="76" t="s">
        <v>108</v>
      </c>
      <c r="L336" s="76" t="s">
        <v>128</v>
      </c>
      <c r="Q336" s="76"/>
      <c r="R336" s="76"/>
      <c r="S336" s="76"/>
      <c r="T336" s="76"/>
      <c r="U336" s="76"/>
      <c r="V336" s="76"/>
      <c r="X336" s="76"/>
      <c r="Y336" s="76"/>
      <c r="Z336" s="76"/>
      <c r="AA336" s="76"/>
      <c r="AB336" s="76"/>
      <c r="AD336" s="76"/>
      <c r="AE336" s="76"/>
      <c r="AF336" s="76"/>
      <c r="AG336" s="76"/>
      <c r="AH336" s="76"/>
      <c r="AJ336" s="76">
        <f t="shared" si="1607"/>
        <v>216</v>
      </c>
      <c r="AK336" s="76">
        <f t="shared" si="1608"/>
        <v>117</v>
      </c>
    </row>
    <row r="337" spans="1:37" x14ac:dyDescent="0.25">
      <c r="A337" s="76">
        <f t="shared" ref="A337" si="1680">D337</f>
        <v>216</v>
      </c>
      <c r="B337" s="76">
        <f t="shared" ref="B337" si="1681">E337</f>
        <v>26</v>
      </c>
      <c r="C337" s="76" t="str">
        <f>INDEX(BEAMPROP,MATCH(D337,BLIST,0),2)</f>
        <v>H250X125X6X9</v>
      </c>
      <c r="D337" s="76">
        <v>216</v>
      </c>
      <c r="E337" s="76">
        <v>26</v>
      </c>
      <c r="F337" s="76" t="s">
        <v>8</v>
      </c>
      <c r="G337" s="76">
        <v>0</v>
      </c>
      <c r="H337" s="76">
        <v>0</v>
      </c>
      <c r="I337" s="76">
        <v>0.50700000000000001</v>
      </c>
      <c r="J337" s="76">
        <v>0</v>
      </c>
      <c r="K337" s="76">
        <v>0</v>
      </c>
      <c r="L337" s="76">
        <v>0</v>
      </c>
      <c r="Q337" s="76" t="str">
        <f t="shared" ca="1" si="1625"/>
        <v>H250x125x6x9</v>
      </c>
      <c r="R337" s="43">
        <f t="shared" ca="1" si="1625"/>
        <v>868.79499999999996</v>
      </c>
      <c r="S337" s="43">
        <f t="shared" ca="1" si="1625"/>
        <v>196.42196531791907</v>
      </c>
      <c r="T337" s="43">
        <f t="shared" ca="1" si="1625"/>
        <v>305.63583815028903</v>
      </c>
      <c r="U337" s="43">
        <f t="shared" ca="1" si="1625"/>
        <v>16.5234375</v>
      </c>
      <c r="V337" s="43">
        <f t="shared" ca="1" si="1625"/>
        <v>82.687335000000004</v>
      </c>
      <c r="X337" s="44" t="str">
        <f t="shared" ref="X337" ca="1" si="1682">IF(ABS(G337)&gt;$X$4*$R337,ABS(G337),"-")</f>
        <v>-</v>
      </c>
      <c r="Y337" s="44" t="str">
        <f t="shared" ref="Y337" ca="1" si="1683">IF(ABS(H337)&gt;$Y$4*S337,ABS(H337),"-")</f>
        <v>-</v>
      </c>
      <c r="Z337" s="44" t="str">
        <f t="shared" ref="Z337" ca="1" si="1684">IF(ABS(I337)&gt;$Z$4*T337,ABS(I337),"-")</f>
        <v>-</v>
      </c>
      <c r="AA337" s="44" t="str">
        <f t="shared" ref="AA337" ca="1" si="1685">IF(ABS(K337)&gt;$AA$4*U337,ABS(K337),"-")</f>
        <v>-</v>
      </c>
      <c r="AB337" s="44" t="str">
        <f t="shared" ref="AB337" ca="1" si="1686">IF(ABS(L337)&gt;$AB$4*V337,ABS(L337),"-")</f>
        <v>-</v>
      </c>
      <c r="AD337" s="76" t="str">
        <f t="shared" ref="AD337" ca="1" si="1687">IF(COUNT($X337:$AB337)&gt;0,IF(G337&gt;0,CEILING(G337,5),FLOOR(G337,5)),"")</f>
        <v/>
      </c>
      <c r="AE337" s="76" t="str">
        <f t="shared" ref="AE337" ca="1" si="1688">IF(COUNT($X337:$AB337)&gt;0,IF(H337&gt;0,CEILING(H337,5),FLOOR(H337,5)),"")</f>
        <v/>
      </c>
      <c r="AF337" s="76" t="str">
        <f t="shared" ref="AF337" ca="1" si="1689">IF(COUNT($X337:$AB337)&gt;0,IF(I337&gt;0,CEILING(I337,5),FLOOR(I337,5)),"")</f>
        <v/>
      </c>
      <c r="AG337" s="76" t="str">
        <f t="shared" ref="AG337" ca="1" si="1690">IF(COUNT($X337:$AB337)&gt;0,IF(K337&gt;0,CEILING(K337,5),FLOOR(K337,5)),"")</f>
        <v/>
      </c>
      <c r="AH337" s="76" t="str">
        <f t="shared" ref="AH337" ca="1" si="1691">IF(COUNT($X337:$AB337)&gt;0,IF(L337&gt;0,CEILING(L337,5),FLOOR(L337,5)),"")</f>
        <v/>
      </c>
      <c r="AJ337" s="76">
        <f t="shared" si="1607"/>
        <v>216</v>
      </c>
      <c r="AK337" s="76">
        <f t="shared" si="1608"/>
        <v>26</v>
      </c>
    </row>
    <row r="338" spans="1:37" x14ac:dyDescent="0.25">
      <c r="A338" s="76">
        <f t="shared" ref="A338" si="1692">D337</f>
        <v>216</v>
      </c>
      <c r="B338" s="76">
        <f t="shared" ref="B338" si="1693">E337</f>
        <v>26</v>
      </c>
      <c r="C338" s="76"/>
      <c r="D338" s="76"/>
      <c r="E338" s="76"/>
      <c r="F338" s="76"/>
      <c r="G338" s="76" t="s">
        <v>9</v>
      </c>
      <c r="H338" s="76" t="s">
        <v>9</v>
      </c>
      <c r="I338" s="76" t="s">
        <v>535</v>
      </c>
      <c r="J338" s="76" t="s">
        <v>9</v>
      </c>
      <c r="K338" s="76" t="s">
        <v>9</v>
      </c>
      <c r="L338" s="76" t="s">
        <v>9</v>
      </c>
      <c r="Q338" s="76"/>
      <c r="R338" s="76"/>
      <c r="S338" s="76"/>
      <c r="T338" s="76"/>
      <c r="U338" s="76"/>
      <c r="V338" s="76"/>
      <c r="X338" s="76"/>
      <c r="Y338" s="76"/>
      <c r="Z338" s="76"/>
      <c r="AA338" s="76"/>
      <c r="AB338" s="76"/>
      <c r="AD338" s="76"/>
      <c r="AE338" s="76"/>
      <c r="AF338" s="76"/>
      <c r="AG338" s="76"/>
      <c r="AH338" s="76"/>
      <c r="AJ338" s="76">
        <f t="shared" si="1607"/>
        <v>216</v>
      </c>
      <c r="AK338" s="76">
        <f t="shared" si="1608"/>
        <v>26</v>
      </c>
    </row>
    <row r="339" spans="1:37" x14ac:dyDescent="0.25">
      <c r="A339" s="76">
        <f t="shared" ref="A339" si="1694">D337</f>
        <v>216</v>
      </c>
      <c r="B339" s="76">
        <f t="shared" ref="B339" si="1695">E337</f>
        <v>26</v>
      </c>
      <c r="C339" s="76"/>
      <c r="D339" s="76"/>
      <c r="E339" s="76"/>
      <c r="F339" s="76" t="s">
        <v>10</v>
      </c>
      <c r="G339" s="76">
        <v>-18.061</v>
      </c>
      <c r="H339" s="76">
        <v>-0.47599999999999998</v>
      </c>
      <c r="I339" s="76">
        <v>-0.50700000000000001</v>
      </c>
      <c r="J339" s="76">
        <v>0</v>
      </c>
      <c r="K339" s="76">
        <v>0</v>
      </c>
      <c r="L339" s="76">
        <v>0</v>
      </c>
      <c r="Q339" s="76" t="str">
        <f t="shared" ca="1" si="1625"/>
        <v>H250x125x6x9</v>
      </c>
      <c r="R339" s="43">
        <f t="shared" ca="1" si="1625"/>
        <v>868.79499999999996</v>
      </c>
      <c r="S339" s="43">
        <f t="shared" ca="1" si="1625"/>
        <v>196.42196531791907</v>
      </c>
      <c r="T339" s="43">
        <f t="shared" ca="1" si="1625"/>
        <v>305.63583815028903</v>
      </c>
      <c r="U339" s="43">
        <f t="shared" ca="1" si="1625"/>
        <v>16.5234375</v>
      </c>
      <c r="V339" s="43">
        <f t="shared" ca="1" si="1625"/>
        <v>82.687335000000004</v>
      </c>
      <c r="X339" s="44" t="str">
        <f t="shared" ref="X339" ca="1" si="1696">IF(ABS(G339)&gt;$X$4*$R339,ABS(G339),"-")</f>
        <v>-</v>
      </c>
      <c r="Y339" s="44" t="str">
        <f t="shared" ref="Y339" ca="1" si="1697">IF(ABS(H339)&gt;$Y$4*S339,ABS(H339),"-")</f>
        <v>-</v>
      </c>
      <c r="Z339" s="44" t="str">
        <f t="shared" ref="Z339" ca="1" si="1698">IF(ABS(I339)&gt;$Z$4*T339,ABS(I339),"-")</f>
        <v>-</v>
      </c>
      <c r="AA339" s="44" t="str">
        <f t="shared" ref="AA339" ca="1" si="1699">IF(ABS(K339)&gt;$AA$4*U339,ABS(K339),"-")</f>
        <v>-</v>
      </c>
      <c r="AB339" s="44" t="str">
        <f t="shared" ref="AB339" ca="1" si="1700">IF(ABS(L339)&gt;$AB$4*V339,ABS(L339),"-")</f>
        <v>-</v>
      </c>
      <c r="AD339" s="76" t="str">
        <f t="shared" ref="AD339" ca="1" si="1701">IF(COUNT($X339:$AB339)&gt;0,IF(G339&gt;0,CEILING(G339,5),FLOOR(G339,5)),"")</f>
        <v/>
      </c>
      <c r="AE339" s="76" t="str">
        <f t="shared" ref="AE339" ca="1" si="1702">IF(COUNT($X339:$AB339)&gt;0,IF(H339&gt;0,CEILING(H339,5),FLOOR(H339,5)),"")</f>
        <v/>
      </c>
      <c r="AF339" s="76" t="str">
        <f t="shared" ref="AF339" ca="1" si="1703">IF(COUNT($X339:$AB339)&gt;0,IF(I339&gt;0,CEILING(I339,5),FLOOR(I339,5)),"")</f>
        <v/>
      </c>
      <c r="AG339" s="76" t="str">
        <f t="shared" ref="AG339" ca="1" si="1704">IF(COUNT($X339:$AB339)&gt;0,IF(K339&gt;0,CEILING(K339,5),FLOOR(K339,5)),"")</f>
        <v/>
      </c>
      <c r="AH339" s="76" t="str">
        <f t="shared" ref="AH339" ca="1" si="1705">IF(COUNT($X339:$AB339)&gt;0,IF(L339&gt;0,CEILING(L339,5),FLOOR(L339,5)),"")</f>
        <v/>
      </c>
      <c r="AJ339" s="76">
        <f t="shared" si="1607"/>
        <v>216</v>
      </c>
      <c r="AK339" s="76">
        <f t="shared" si="1608"/>
        <v>26</v>
      </c>
    </row>
    <row r="340" spans="1:37" x14ac:dyDescent="0.25">
      <c r="A340" s="76">
        <f t="shared" ref="A340" si="1706">D337</f>
        <v>216</v>
      </c>
      <c r="B340" s="76">
        <f t="shared" ref="B340" si="1707">E337</f>
        <v>26</v>
      </c>
      <c r="C340" s="76"/>
      <c r="D340" s="76"/>
      <c r="E340" s="76"/>
      <c r="F340" s="76"/>
      <c r="G340" s="76" t="s">
        <v>130</v>
      </c>
      <c r="H340" s="76" t="s">
        <v>128</v>
      </c>
      <c r="I340" s="76" t="s">
        <v>109</v>
      </c>
      <c r="J340" s="76" t="s">
        <v>9</v>
      </c>
      <c r="K340" s="76" t="s">
        <v>9</v>
      </c>
      <c r="L340" s="76" t="s">
        <v>9</v>
      </c>
      <c r="Q340" s="76"/>
      <c r="R340" s="76"/>
      <c r="S340" s="76"/>
      <c r="T340" s="76"/>
      <c r="U340" s="76"/>
      <c r="V340" s="76"/>
      <c r="X340" s="76"/>
      <c r="Y340" s="76"/>
      <c r="Z340" s="76"/>
      <c r="AA340" s="76"/>
      <c r="AB340" s="76"/>
      <c r="AD340" s="76"/>
      <c r="AE340" s="76"/>
      <c r="AF340" s="76"/>
      <c r="AG340" s="76"/>
      <c r="AH340" s="76"/>
      <c r="AJ340" s="76">
        <f t="shared" si="1607"/>
        <v>216</v>
      </c>
      <c r="AK340" s="76">
        <f t="shared" si="1608"/>
        <v>26</v>
      </c>
    </row>
    <row r="341" spans="1:37" x14ac:dyDescent="0.25">
      <c r="A341" s="76">
        <f t="shared" ref="A341" si="1708">D341</f>
        <v>217</v>
      </c>
      <c r="B341" s="76">
        <f t="shared" ref="B341" si="1709">E341</f>
        <v>118</v>
      </c>
      <c r="C341" s="76" t="str">
        <f>INDEX(BEAMPROP,MATCH(D341,BLIST,0),2)</f>
        <v>H150X150X7X10</v>
      </c>
      <c r="D341" s="76">
        <v>217</v>
      </c>
      <c r="E341" s="76">
        <v>118</v>
      </c>
      <c r="F341" s="76" t="s">
        <v>8</v>
      </c>
      <c r="G341" s="76">
        <v>8.7539999999999996</v>
      </c>
      <c r="H341" s="76">
        <v>25.591999999999999</v>
      </c>
      <c r="I341" s="76">
        <v>3.96</v>
      </c>
      <c r="J341" s="76">
        <v>5.42</v>
      </c>
      <c r="K341" s="76">
        <v>0</v>
      </c>
      <c r="L341" s="76">
        <v>0</v>
      </c>
      <c r="Q341" s="76" t="str">
        <f t="shared" ca="1" si="1625"/>
        <v>H150x150x7x10</v>
      </c>
      <c r="R341" s="43">
        <f t="shared" ca="1" si="1625"/>
        <v>931.77499999999998</v>
      </c>
      <c r="S341" s="43">
        <f t="shared" ca="1" si="1625"/>
        <v>133.12138728323697</v>
      </c>
      <c r="T341" s="43">
        <f t="shared" ca="1" si="1625"/>
        <v>407.51445086705201</v>
      </c>
      <c r="U341" s="43">
        <f t="shared" ca="1" si="1625"/>
        <v>26.4375</v>
      </c>
      <c r="V341" s="43">
        <f t="shared" ca="1" si="1625"/>
        <v>56.300125000000001</v>
      </c>
      <c r="X341" s="44" t="str">
        <f t="shared" ref="X341" ca="1" si="1710">IF(ABS(G341)&gt;$X$4*$R341,ABS(G341),"-")</f>
        <v>-</v>
      </c>
      <c r="Y341" s="44" t="str">
        <f t="shared" ref="Y341" ca="1" si="1711">IF(ABS(H341)&gt;$Y$4*S341,ABS(H341),"-")</f>
        <v>-</v>
      </c>
      <c r="Z341" s="44" t="str">
        <f t="shared" ref="Z341" ca="1" si="1712">IF(ABS(I341)&gt;$Z$4*T341,ABS(I341),"-")</f>
        <v>-</v>
      </c>
      <c r="AA341" s="44" t="str">
        <f t="shared" ref="AA341" ca="1" si="1713">IF(ABS(K341)&gt;$AA$4*U341,ABS(K341),"-")</f>
        <v>-</v>
      </c>
      <c r="AB341" s="44" t="str">
        <f t="shared" ref="AB341" ca="1" si="1714">IF(ABS(L341)&gt;$AB$4*V341,ABS(L341),"-")</f>
        <v>-</v>
      </c>
      <c r="AD341" s="76" t="str">
        <f t="shared" ref="AD341" ca="1" si="1715">IF(COUNT($X341:$AB341)&gt;0,IF(G341&gt;0,CEILING(G341,5),FLOOR(G341,5)),"")</f>
        <v/>
      </c>
      <c r="AE341" s="76" t="str">
        <f t="shared" ref="AE341" ca="1" si="1716">IF(COUNT($X341:$AB341)&gt;0,IF(H341&gt;0,CEILING(H341,5),FLOOR(H341,5)),"")</f>
        <v/>
      </c>
      <c r="AF341" s="76" t="str">
        <f t="shared" ref="AF341" ca="1" si="1717">IF(COUNT($X341:$AB341)&gt;0,IF(I341&gt;0,CEILING(I341,5),FLOOR(I341,5)),"")</f>
        <v/>
      </c>
      <c r="AG341" s="76" t="str">
        <f t="shared" ref="AG341" ca="1" si="1718">IF(COUNT($X341:$AB341)&gt;0,IF(K341&gt;0,CEILING(K341,5),FLOOR(K341,5)),"")</f>
        <v/>
      </c>
      <c r="AH341" s="76" t="str">
        <f t="shared" ref="AH341" ca="1" si="1719">IF(COUNT($X341:$AB341)&gt;0,IF(L341&gt;0,CEILING(L341,5),FLOOR(L341,5)),"")</f>
        <v/>
      </c>
      <c r="AJ341" s="76">
        <f t="shared" si="1607"/>
        <v>217</v>
      </c>
      <c r="AK341" s="76">
        <f t="shared" si="1608"/>
        <v>118</v>
      </c>
    </row>
    <row r="342" spans="1:37" x14ac:dyDescent="0.25">
      <c r="A342" s="76">
        <f t="shared" ref="A342" si="1720">D341</f>
        <v>217</v>
      </c>
      <c r="B342" s="76">
        <f t="shared" ref="B342" si="1721">E341</f>
        <v>118</v>
      </c>
      <c r="C342" s="76"/>
      <c r="D342" s="76"/>
      <c r="E342" s="76"/>
      <c r="F342" s="76"/>
      <c r="G342" s="76" t="s">
        <v>116</v>
      </c>
      <c r="H342" s="76" t="s">
        <v>113</v>
      </c>
      <c r="I342" s="76" t="s">
        <v>109</v>
      </c>
      <c r="J342" s="76" t="s">
        <v>111</v>
      </c>
      <c r="K342" s="76" t="s">
        <v>9</v>
      </c>
      <c r="L342" s="76" t="s">
        <v>9</v>
      </c>
      <c r="Q342" s="76"/>
      <c r="R342" s="76"/>
      <c r="S342" s="76"/>
      <c r="T342" s="76"/>
      <c r="U342" s="76"/>
      <c r="V342" s="76"/>
      <c r="X342" s="76"/>
      <c r="Y342" s="76"/>
      <c r="Z342" s="76"/>
      <c r="AA342" s="76"/>
      <c r="AB342" s="76"/>
      <c r="AD342" s="76"/>
      <c r="AE342" s="76"/>
      <c r="AF342" s="76"/>
      <c r="AG342" s="76"/>
      <c r="AH342" s="76"/>
      <c r="AJ342" s="76">
        <f t="shared" si="1607"/>
        <v>217</v>
      </c>
      <c r="AK342" s="76">
        <f t="shared" si="1608"/>
        <v>118</v>
      </c>
    </row>
    <row r="343" spans="1:37" x14ac:dyDescent="0.25">
      <c r="A343" s="76">
        <f t="shared" ref="A343" si="1722">D341</f>
        <v>217</v>
      </c>
      <c r="B343" s="76">
        <f t="shared" ref="B343" si="1723">E341</f>
        <v>118</v>
      </c>
      <c r="C343" s="76"/>
      <c r="D343" s="76"/>
      <c r="E343" s="76"/>
      <c r="F343" s="76" t="s">
        <v>10</v>
      </c>
      <c r="G343" s="76">
        <v>-13.255000000000001</v>
      </c>
      <c r="H343" s="76">
        <v>0</v>
      </c>
      <c r="I343" s="76">
        <v>-3.96</v>
      </c>
      <c r="J343" s="76">
        <v>-5.4279999999999999</v>
      </c>
      <c r="K343" s="76">
        <v>0</v>
      </c>
      <c r="L343" s="76">
        <v>0</v>
      </c>
      <c r="Q343" s="76" t="str">
        <f t="shared" ca="1" si="1625"/>
        <v>H150x150x7x10</v>
      </c>
      <c r="R343" s="43">
        <f t="shared" ca="1" si="1625"/>
        <v>931.77499999999998</v>
      </c>
      <c r="S343" s="43">
        <f t="shared" ca="1" si="1625"/>
        <v>133.12138728323697</v>
      </c>
      <c r="T343" s="43">
        <f t="shared" ca="1" si="1625"/>
        <v>407.51445086705201</v>
      </c>
      <c r="U343" s="43">
        <f t="shared" ca="1" si="1625"/>
        <v>26.4375</v>
      </c>
      <c r="V343" s="43">
        <f t="shared" ca="1" si="1625"/>
        <v>56.300125000000001</v>
      </c>
      <c r="X343" s="44" t="str">
        <f t="shared" ref="X343" ca="1" si="1724">IF(ABS(G343)&gt;$X$4*$R343,ABS(G343),"-")</f>
        <v>-</v>
      </c>
      <c r="Y343" s="44" t="str">
        <f t="shared" ref="Y343" ca="1" si="1725">IF(ABS(H343)&gt;$Y$4*S343,ABS(H343),"-")</f>
        <v>-</v>
      </c>
      <c r="Z343" s="44" t="str">
        <f t="shared" ref="Z343" ca="1" si="1726">IF(ABS(I343)&gt;$Z$4*T343,ABS(I343),"-")</f>
        <v>-</v>
      </c>
      <c r="AA343" s="44" t="str">
        <f t="shared" ref="AA343" ca="1" si="1727">IF(ABS(K343)&gt;$AA$4*U343,ABS(K343),"-")</f>
        <v>-</v>
      </c>
      <c r="AB343" s="44" t="str">
        <f t="shared" ref="AB343" ca="1" si="1728">IF(ABS(L343)&gt;$AB$4*V343,ABS(L343),"-")</f>
        <v>-</v>
      </c>
      <c r="AD343" s="76" t="str">
        <f t="shared" ref="AD343" ca="1" si="1729">IF(COUNT($X343:$AB343)&gt;0,IF(G343&gt;0,CEILING(G343,5),FLOOR(G343,5)),"")</f>
        <v/>
      </c>
      <c r="AE343" s="76" t="str">
        <f t="shared" ref="AE343" ca="1" si="1730">IF(COUNT($X343:$AB343)&gt;0,IF(H343&gt;0,CEILING(H343,5),FLOOR(H343,5)),"")</f>
        <v/>
      </c>
      <c r="AF343" s="76" t="str">
        <f t="shared" ref="AF343" ca="1" si="1731">IF(COUNT($X343:$AB343)&gt;0,IF(I343&gt;0,CEILING(I343,5),FLOOR(I343,5)),"")</f>
        <v/>
      </c>
      <c r="AG343" s="76" t="str">
        <f t="shared" ref="AG343" ca="1" si="1732">IF(COUNT($X343:$AB343)&gt;0,IF(K343&gt;0,CEILING(K343,5),FLOOR(K343,5)),"")</f>
        <v/>
      </c>
      <c r="AH343" s="76" t="str">
        <f t="shared" ref="AH343" ca="1" si="1733">IF(COUNT($X343:$AB343)&gt;0,IF(L343&gt;0,CEILING(L343,5),FLOOR(L343,5)),"")</f>
        <v/>
      </c>
      <c r="AJ343" s="76">
        <f t="shared" si="1607"/>
        <v>217</v>
      </c>
      <c r="AK343" s="76">
        <f t="shared" si="1608"/>
        <v>118</v>
      </c>
    </row>
    <row r="344" spans="1:37" x14ac:dyDescent="0.25">
      <c r="A344" s="76">
        <f t="shared" ref="A344" si="1734">D341</f>
        <v>217</v>
      </c>
      <c r="B344" s="76">
        <f t="shared" ref="B344" si="1735">E341</f>
        <v>118</v>
      </c>
      <c r="C344" s="76"/>
      <c r="D344" s="76"/>
      <c r="E344" s="76"/>
      <c r="F344" s="76"/>
      <c r="G344" s="76" t="s">
        <v>115</v>
      </c>
      <c r="H344" s="76" t="s">
        <v>9</v>
      </c>
      <c r="I344" s="76" t="s">
        <v>535</v>
      </c>
      <c r="J344" s="76" t="s">
        <v>106</v>
      </c>
      <c r="K344" s="76" t="s">
        <v>9</v>
      </c>
      <c r="L344" s="76" t="s">
        <v>9</v>
      </c>
      <c r="Q344" s="76"/>
      <c r="R344" s="76"/>
      <c r="S344" s="76"/>
      <c r="T344" s="76"/>
      <c r="U344" s="76"/>
      <c r="V344" s="76"/>
      <c r="X344" s="76"/>
      <c r="Y344" s="76"/>
      <c r="Z344" s="76"/>
      <c r="AA344" s="76"/>
      <c r="AB344" s="76"/>
      <c r="AD344" s="76"/>
      <c r="AE344" s="76"/>
      <c r="AF344" s="76"/>
      <c r="AG344" s="76"/>
      <c r="AH344" s="76"/>
      <c r="AJ344" s="76">
        <f t="shared" si="1607"/>
        <v>217</v>
      </c>
      <c r="AK344" s="76">
        <f t="shared" si="1608"/>
        <v>118</v>
      </c>
    </row>
    <row r="345" spans="1:37" x14ac:dyDescent="0.25">
      <c r="A345" s="76">
        <f t="shared" ref="A345" si="1736">D345</f>
        <v>217</v>
      </c>
      <c r="B345" s="76">
        <f t="shared" ref="B345" si="1737">E345</f>
        <v>85</v>
      </c>
      <c r="C345" s="76" t="str">
        <f>INDEX(BEAMPROP,MATCH(D345,BLIST,0),2)</f>
        <v>H150X150X7X10</v>
      </c>
      <c r="D345" s="76">
        <v>217</v>
      </c>
      <c r="E345" s="76">
        <v>85</v>
      </c>
      <c r="F345" s="76" t="s">
        <v>8</v>
      </c>
      <c r="G345" s="76">
        <v>6.5220000000000002</v>
      </c>
      <c r="H345" s="76">
        <v>0</v>
      </c>
      <c r="I345" s="76">
        <v>9.6150000000000002</v>
      </c>
      <c r="J345" s="76">
        <v>13.177</v>
      </c>
      <c r="K345" s="76">
        <v>0</v>
      </c>
      <c r="L345" s="76">
        <v>0</v>
      </c>
      <c r="Q345" s="76" t="str">
        <f t="shared" ca="1" si="1625"/>
        <v>H150x150x7x10</v>
      </c>
      <c r="R345" s="43">
        <f t="shared" ca="1" si="1625"/>
        <v>931.77499999999998</v>
      </c>
      <c r="S345" s="43">
        <f t="shared" ca="1" si="1625"/>
        <v>133.12138728323697</v>
      </c>
      <c r="T345" s="43">
        <f t="shared" ca="1" si="1625"/>
        <v>407.51445086705201</v>
      </c>
      <c r="U345" s="43">
        <f t="shared" ca="1" si="1625"/>
        <v>26.4375</v>
      </c>
      <c r="V345" s="43">
        <f t="shared" ca="1" si="1625"/>
        <v>56.300125000000001</v>
      </c>
      <c r="X345" s="44" t="str">
        <f t="shared" ref="X345" ca="1" si="1738">IF(ABS(G345)&gt;$X$4*$R345,ABS(G345),"-")</f>
        <v>-</v>
      </c>
      <c r="Y345" s="44" t="str">
        <f t="shared" ref="Y345" ca="1" si="1739">IF(ABS(H345)&gt;$Y$4*S345,ABS(H345),"-")</f>
        <v>-</v>
      </c>
      <c r="Z345" s="44">
        <f t="shared" ref="Z345" ca="1" si="1740">IF(ABS(I345)&gt;$Z$4*T345,ABS(I345),"-")</f>
        <v>9.6150000000000002</v>
      </c>
      <c r="AA345" s="44" t="str">
        <f t="shared" ref="AA345" ca="1" si="1741">IF(ABS(K345)&gt;$AA$4*U345,ABS(K345),"-")</f>
        <v>-</v>
      </c>
      <c r="AB345" s="44" t="str">
        <f t="shared" ref="AB345" ca="1" si="1742">IF(ABS(L345)&gt;$AB$4*V345,ABS(L345),"-")</f>
        <v>-</v>
      </c>
      <c r="AD345" s="76">
        <f t="shared" ref="AD345" ca="1" si="1743">IF(COUNT($X345:$AB345)&gt;0,IF(G345&gt;0,CEILING(G345,5),FLOOR(G345,5)),"")</f>
        <v>10</v>
      </c>
      <c r="AE345" s="76">
        <f t="shared" ref="AE345" ca="1" si="1744">IF(COUNT($X345:$AB345)&gt;0,IF(H345&gt;0,CEILING(H345,5),FLOOR(H345,5)),"")</f>
        <v>0</v>
      </c>
      <c r="AF345" s="76">
        <f t="shared" ref="AF345" ca="1" si="1745">IF(COUNT($X345:$AB345)&gt;0,IF(I345&gt;0,CEILING(I345,5),FLOOR(I345,5)),"")</f>
        <v>10</v>
      </c>
      <c r="AG345" s="76">
        <f t="shared" ref="AG345" ca="1" si="1746">IF(COUNT($X345:$AB345)&gt;0,IF(K345&gt;0,CEILING(K345,5),FLOOR(K345,5)),"")</f>
        <v>0</v>
      </c>
      <c r="AH345" s="76">
        <f t="shared" ref="AH345" ca="1" si="1747">IF(COUNT($X345:$AB345)&gt;0,IF(L345&gt;0,CEILING(L345,5),FLOOR(L345,5)),"")</f>
        <v>0</v>
      </c>
      <c r="AJ345" s="76">
        <f t="shared" si="1607"/>
        <v>217</v>
      </c>
      <c r="AK345" s="76">
        <f t="shared" si="1608"/>
        <v>85</v>
      </c>
    </row>
    <row r="346" spans="1:37" x14ac:dyDescent="0.25">
      <c r="A346" s="76">
        <f t="shared" ref="A346" si="1748">D345</f>
        <v>217</v>
      </c>
      <c r="B346" s="76">
        <f t="shared" ref="B346" si="1749">E345</f>
        <v>85</v>
      </c>
      <c r="C346" s="76"/>
      <c r="D346" s="76"/>
      <c r="E346" s="76"/>
      <c r="F346" s="76"/>
      <c r="G346" s="76" t="s">
        <v>560</v>
      </c>
      <c r="H346" s="76" t="s">
        <v>9</v>
      </c>
      <c r="I346" s="76" t="s">
        <v>535</v>
      </c>
      <c r="J346" s="76" t="s">
        <v>108</v>
      </c>
      <c r="K346" s="76" t="s">
        <v>9</v>
      </c>
      <c r="L346" s="76" t="s">
        <v>9</v>
      </c>
      <c r="Q346" s="76"/>
      <c r="R346" s="76"/>
      <c r="S346" s="76"/>
      <c r="T346" s="76"/>
      <c r="U346" s="76"/>
      <c r="V346" s="76"/>
      <c r="X346" s="76"/>
      <c r="Y346" s="76"/>
      <c r="Z346" s="76"/>
      <c r="AA346" s="76"/>
      <c r="AB346" s="76"/>
      <c r="AD346" s="76"/>
      <c r="AE346" s="76"/>
      <c r="AF346" s="76"/>
      <c r="AG346" s="76"/>
      <c r="AH346" s="76"/>
      <c r="AJ346" s="76">
        <f t="shared" si="1607"/>
        <v>217</v>
      </c>
      <c r="AK346" s="76">
        <f t="shared" si="1608"/>
        <v>85</v>
      </c>
    </row>
    <row r="347" spans="1:37" x14ac:dyDescent="0.25">
      <c r="A347" s="76">
        <f t="shared" ref="A347" si="1750">D345</f>
        <v>217</v>
      </c>
      <c r="B347" s="76">
        <f t="shared" ref="B347" si="1751">E345</f>
        <v>85</v>
      </c>
      <c r="C347" s="76"/>
      <c r="D347" s="76"/>
      <c r="E347" s="76"/>
      <c r="F347" s="76" t="s">
        <v>10</v>
      </c>
      <c r="G347" s="76">
        <v>-9.0440000000000005</v>
      </c>
      <c r="H347" s="76">
        <v>-61.737000000000002</v>
      </c>
      <c r="I347" s="76">
        <v>-9.6150000000000002</v>
      </c>
      <c r="J347" s="76">
        <v>-13.183999999999999</v>
      </c>
      <c r="K347" s="76">
        <v>0</v>
      </c>
      <c r="L347" s="76">
        <v>0</v>
      </c>
      <c r="Q347" s="76" t="str">
        <f t="shared" ca="1" si="1625"/>
        <v>H150x150x7x10</v>
      </c>
      <c r="R347" s="43">
        <f t="shared" ca="1" si="1625"/>
        <v>931.77499999999998</v>
      </c>
      <c r="S347" s="43">
        <f t="shared" ca="1" si="1625"/>
        <v>133.12138728323697</v>
      </c>
      <c r="T347" s="43">
        <f t="shared" ca="1" si="1625"/>
        <v>407.51445086705201</v>
      </c>
      <c r="U347" s="43">
        <f t="shared" ca="1" si="1625"/>
        <v>26.4375</v>
      </c>
      <c r="V347" s="43">
        <f t="shared" ca="1" si="1625"/>
        <v>56.300125000000001</v>
      </c>
      <c r="X347" s="44" t="str">
        <f t="shared" ref="X347" ca="1" si="1752">IF(ABS(G347)&gt;$X$4*$R347,ABS(G347),"-")</f>
        <v>-</v>
      </c>
      <c r="Y347" s="44">
        <f t="shared" ref="Y347" ca="1" si="1753">IF(ABS(H347)&gt;$Y$4*S347,ABS(H347),"-")</f>
        <v>61.737000000000002</v>
      </c>
      <c r="Z347" s="44">
        <f t="shared" ref="Z347" ca="1" si="1754">IF(ABS(I347)&gt;$Z$4*T347,ABS(I347),"-")</f>
        <v>9.6150000000000002</v>
      </c>
      <c r="AA347" s="44" t="str">
        <f t="shared" ref="AA347" ca="1" si="1755">IF(ABS(K347)&gt;$AA$4*U347,ABS(K347),"-")</f>
        <v>-</v>
      </c>
      <c r="AB347" s="44" t="str">
        <f t="shared" ref="AB347" ca="1" si="1756">IF(ABS(L347)&gt;$AB$4*V347,ABS(L347),"-")</f>
        <v>-</v>
      </c>
      <c r="AD347" s="76">
        <f t="shared" ref="AD347" ca="1" si="1757">IF(COUNT($X347:$AB347)&gt;0,IF(G347&gt;0,CEILING(G347,5),FLOOR(G347,5)),"")</f>
        <v>-10</v>
      </c>
      <c r="AE347" s="76">
        <f t="shared" ref="AE347" ca="1" si="1758">IF(COUNT($X347:$AB347)&gt;0,IF(H347&gt;0,CEILING(H347,5),FLOOR(H347,5)),"")</f>
        <v>-65</v>
      </c>
      <c r="AF347" s="76">
        <f t="shared" ref="AF347" ca="1" si="1759">IF(COUNT($X347:$AB347)&gt;0,IF(I347&gt;0,CEILING(I347,5),FLOOR(I347,5)),"")</f>
        <v>-10</v>
      </c>
      <c r="AG347" s="76">
        <f t="shared" ref="AG347" ca="1" si="1760">IF(COUNT($X347:$AB347)&gt;0,IF(K347&gt;0,CEILING(K347,5),FLOOR(K347,5)),"")</f>
        <v>0</v>
      </c>
      <c r="AH347" s="76">
        <f t="shared" ref="AH347" ca="1" si="1761">IF(COUNT($X347:$AB347)&gt;0,IF(L347&gt;0,CEILING(L347,5),FLOOR(L347,5)),"")</f>
        <v>0</v>
      </c>
      <c r="AJ347" s="76">
        <f t="shared" si="1607"/>
        <v>217</v>
      </c>
      <c r="AK347" s="76">
        <f t="shared" si="1608"/>
        <v>85</v>
      </c>
    </row>
    <row r="348" spans="1:37" x14ac:dyDescent="0.25">
      <c r="A348" s="76">
        <f t="shared" ref="A348" si="1762">D345</f>
        <v>217</v>
      </c>
      <c r="B348" s="76">
        <f t="shared" ref="B348" si="1763">E345</f>
        <v>85</v>
      </c>
      <c r="C348" s="76"/>
      <c r="D348" s="76"/>
      <c r="E348" s="76"/>
      <c r="F348" s="76"/>
      <c r="G348" s="76" t="s">
        <v>104</v>
      </c>
      <c r="H348" s="76" t="s">
        <v>113</v>
      </c>
      <c r="I348" s="76" t="s">
        <v>109</v>
      </c>
      <c r="J348" s="76" t="s">
        <v>103</v>
      </c>
      <c r="K348" s="76" t="s">
        <v>9</v>
      </c>
      <c r="L348" s="76" t="s">
        <v>9</v>
      </c>
      <c r="Q348" s="76"/>
      <c r="R348" s="76"/>
      <c r="S348" s="76"/>
      <c r="T348" s="76"/>
      <c r="U348" s="76"/>
      <c r="V348" s="76"/>
      <c r="X348" s="76"/>
      <c r="Y348" s="76"/>
      <c r="Z348" s="76"/>
      <c r="AA348" s="76"/>
      <c r="AB348" s="76"/>
      <c r="AD348" s="76"/>
      <c r="AE348" s="76"/>
      <c r="AF348" s="76"/>
      <c r="AG348" s="76"/>
      <c r="AH348" s="76"/>
      <c r="AJ348" s="76">
        <f t="shared" si="1607"/>
        <v>217</v>
      </c>
      <c r="AK348" s="76">
        <f t="shared" si="1608"/>
        <v>85</v>
      </c>
    </row>
    <row r="349" spans="1:37" x14ac:dyDescent="0.25">
      <c r="A349" s="76">
        <f t="shared" ref="A349" si="1764">D349</f>
        <v>218</v>
      </c>
      <c r="B349" s="76">
        <f t="shared" ref="B349" si="1765">E349</f>
        <v>117</v>
      </c>
      <c r="C349" s="76" t="str">
        <f>INDEX(BEAMPROP,MATCH(D349,BLIST,0),2)</f>
        <v>H250X125X6X9</v>
      </c>
      <c r="D349" s="76">
        <v>218</v>
      </c>
      <c r="E349" s="76">
        <v>117</v>
      </c>
      <c r="F349" s="76" t="s">
        <v>8</v>
      </c>
      <c r="G349" s="76">
        <v>0.72199999999999998</v>
      </c>
      <c r="H349" s="76">
        <v>17.443999999999999</v>
      </c>
      <c r="I349" s="76">
        <v>0.188</v>
      </c>
      <c r="J349" s="76">
        <v>4.0000000000000001E-3</v>
      </c>
      <c r="K349" s="76">
        <v>0</v>
      </c>
      <c r="L349" s="76">
        <v>0</v>
      </c>
      <c r="Q349" s="76" t="str">
        <f t="shared" ca="1" si="1625"/>
        <v>H250x125x6x9</v>
      </c>
      <c r="R349" s="43">
        <f t="shared" ca="1" si="1625"/>
        <v>868.79499999999996</v>
      </c>
      <c r="S349" s="43">
        <f t="shared" ca="1" si="1625"/>
        <v>196.42196531791907</v>
      </c>
      <c r="T349" s="43">
        <f t="shared" ca="1" si="1625"/>
        <v>305.63583815028903</v>
      </c>
      <c r="U349" s="43">
        <f t="shared" ca="1" si="1625"/>
        <v>16.5234375</v>
      </c>
      <c r="V349" s="43">
        <f t="shared" ca="1" si="1625"/>
        <v>82.687335000000004</v>
      </c>
      <c r="X349" s="44" t="str">
        <f t="shared" ref="X349" ca="1" si="1766">IF(ABS(G349)&gt;$X$4*$R349,ABS(G349),"-")</f>
        <v>-</v>
      </c>
      <c r="Y349" s="44" t="str">
        <f t="shared" ref="Y349" ca="1" si="1767">IF(ABS(H349)&gt;$Y$4*S349,ABS(H349),"-")</f>
        <v>-</v>
      </c>
      <c r="Z349" s="44" t="str">
        <f t="shared" ref="Z349" ca="1" si="1768">IF(ABS(I349)&gt;$Z$4*T349,ABS(I349),"-")</f>
        <v>-</v>
      </c>
      <c r="AA349" s="44" t="str">
        <f t="shared" ref="AA349" ca="1" si="1769">IF(ABS(K349)&gt;$AA$4*U349,ABS(K349),"-")</f>
        <v>-</v>
      </c>
      <c r="AB349" s="44" t="str">
        <f t="shared" ref="AB349" ca="1" si="1770">IF(ABS(L349)&gt;$AB$4*V349,ABS(L349),"-")</f>
        <v>-</v>
      </c>
      <c r="AD349" s="76" t="str">
        <f t="shared" ref="AD349" ca="1" si="1771">IF(COUNT($X349:$AB349)&gt;0,IF(G349&gt;0,CEILING(G349,5),FLOOR(G349,5)),"")</f>
        <v/>
      </c>
      <c r="AE349" s="76" t="str">
        <f t="shared" ref="AE349" ca="1" si="1772">IF(COUNT($X349:$AB349)&gt;0,IF(H349&gt;0,CEILING(H349,5),FLOOR(H349,5)),"")</f>
        <v/>
      </c>
      <c r="AF349" s="76" t="str">
        <f t="shared" ref="AF349" ca="1" si="1773">IF(COUNT($X349:$AB349)&gt;0,IF(I349&gt;0,CEILING(I349,5),FLOOR(I349,5)),"")</f>
        <v/>
      </c>
      <c r="AG349" s="76" t="str">
        <f t="shared" ref="AG349" ca="1" si="1774">IF(COUNT($X349:$AB349)&gt;0,IF(K349&gt;0,CEILING(K349,5),FLOOR(K349,5)),"")</f>
        <v/>
      </c>
      <c r="AH349" s="76" t="str">
        <f t="shared" ref="AH349" ca="1" si="1775">IF(COUNT($X349:$AB349)&gt;0,IF(L349&gt;0,CEILING(L349,5),FLOOR(L349,5)),"")</f>
        <v/>
      </c>
      <c r="AJ349" s="76">
        <f t="shared" si="1607"/>
        <v>218</v>
      </c>
      <c r="AK349" s="76">
        <f t="shared" si="1608"/>
        <v>117</v>
      </c>
    </row>
    <row r="350" spans="1:37" x14ac:dyDescent="0.25">
      <c r="A350" s="76">
        <f t="shared" ref="A350" si="1776">D349</f>
        <v>218</v>
      </c>
      <c r="B350" s="76">
        <f t="shared" ref="B350" si="1777">E349</f>
        <v>117</v>
      </c>
      <c r="C350" s="76"/>
      <c r="D350" s="76"/>
      <c r="E350" s="76"/>
      <c r="F350" s="76"/>
      <c r="G350" s="76" t="s">
        <v>535</v>
      </c>
      <c r="H350" s="76" t="s">
        <v>131</v>
      </c>
      <c r="I350" s="76" t="s">
        <v>115</v>
      </c>
      <c r="J350" s="76" t="s">
        <v>128</v>
      </c>
      <c r="K350" s="76" t="s">
        <v>9</v>
      </c>
      <c r="L350" s="76" t="s">
        <v>9</v>
      </c>
      <c r="Q350" s="76"/>
      <c r="R350" s="76"/>
      <c r="S350" s="76"/>
      <c r="T350" s="76"/>
      <c r="U350" s="76"/>
      <c r="V350" s="76"/>
      <c r="X350" s="76"/>
      <c r="Y350" s="76"/>
      <c r="Z350" s="76"/>
      <c r="AA350" s="76"/>
      <c r="AB350" s="76"/>
      <c r="AD350" s="76"/>
      <c r="AE350" s="76"/>
      <c r="AF350" s="76"/>
      <c r="AG350" s="76"/>
      <c r="AH350" s="76"/>
      <c r="AJ350" s="76">
        <f t="shared" si="1607"/>
        <v>218</v>
      </c>
      <c r="AK350" s="76">
        <f t="shared" si="1608"/>
        <v>117</v>
      </c>
    </row>
    <row r="351" spans="1:37" x14ac:dyDescent="0.25">
      <c r="A351" s="76">
        <f t="shared" ref="A351" si="1778">D349</f>
        <v>218</v>
      </c>
      <c r="B351" s="76">
        <f t="shared" ref="B351" si="1779">E349</f>
        <v>117</v>
      </c>
      <c r="C351" s="76"/>
      <c r="D351" s="76"/>
      <c r="E351" s="76"/>
      <c r="F351" s="76" t="s">
        <v>10</v>
      </c>
      <c r="G351" s="76">
        <v>-0.72199999999999998</v>
      </c>
      <c r="H351" s="76">
        <v>0</v>
      </c>
      <c r="I351" s="76">
        <v>-0.112</v>
      </c>
      <c r="J351" s="76">
        <v>0</v>
      </c>
      <c r="K351" s="76">
        <v>0</v>
      </c>
      <c r="L351" s="76">
        <v>0</v>
      </c>
      <c r="Q351" s="76" t="str">
        <f t="shared" ca="1" si="1625"/>
        <v>H250x125x6x9</v>
      </c>
      <c r="R351" s="43">
        <f t="shared" ca="1" si="1625"/>
        <v>868.79499999999996</v>
      </c>
      <c r="S351" s="43">
        <f t="shared" ca="1" si="1625"/>
        <v>196.42196531791907</v>
      </c>
      <c r="T351" s="43">
        <f t="shared" ca="1" si="1625"/>
        <v>305.63583815028903</v>
      </c>
      <c r="U351" s="43">
        <f t="shared" ca="1" si="1625"/>
        <v>16.5234375</v>
      </c>
      <c r="V351" s="43">
        <f t="shared" ca="1" si="1625"/>
        <v>82.687335000000004</v>
      </c>
      <c r="X351" s="44" t="str">
        <f t="shared" ref="X351" ca="1" si="1780">IF(ABS(G351)&gt;$X$4*$R351,ABS(G351),"-")</f>
        <v>-</v>
      </c>
      <c r="Y351" s="44" t="str">
        <f t="shared" ref="Y351" ca="1" si="1781">IF(ABS(H351)&gt;$Y$4*S351,ABS(H351),"-")</f>
        <v>-</v>
      </c>
      <c r="Z351" s="44" t="str">
        <f t="shared" ref="Z351" ca="1" si="1782">IF(ABS(I351)&gt;$Z$4*T351,ABS(I351),"-")</f>
        <v>-</v>
      </c>
      <c r="AA351" s="44" t="str">
        <f t="shared" ref="AA351" ca="1" si="1783">IF(ABS(K351)&gt;$AA$4*U351,ABS(K351),"-")</f>
        <v>-</v>
      </c>
      <c r="AB351" s="44" t="str">
        <f t="shared" ref="AB351" ca="1" si="1784">IF(ABS(L351)&gt;$AB$4*V351,ABS(L351),"-")</f>
        <v>-</v>
      </c>
      <c r="AD351" s="76" t="str">
        <f t="shared" ref="AD351" ca="1" si="1785">IF(COUNT($X351:$AB351)&gt;0,IF(G351&gt;0,CEILING(G351,5),FLOOR(G351,5)),"")</f>
        <v/>
      </c>
      <c r="AE351" s="76" t="str">
        <f t="shared" ref="AE351" ca="1" si="1786">IF(COUNT($X351:$AB351)&gt;0,IF(H351&gt;0,CEILING(H351,5),FLOOR(H351,5)),"")</f>
        <v/>
      </c>
      <c r="AF351" s="76" t="str">
        <f t="shared" ref="AF351" ca="1" si="1787">IF(COUNT($X351:$AB351)&gt;0,IF(I351&gt;0,CEILING(I351,5),FLOOR(I351,5)),"")</f>
        <v/>
      </c>
      <c r="AG351" s="76" t="str">
        <f t="shared" ref="AG351" ca="1" si="1788">IF(COUNT($X351:$AB351)&gt;0,IF(K351&gt;0,CEILING(K351,5),FLOOR(K351,5)),"")</f>
        <v/>
      </c>
      <c r="AH351" s="76" t="str">
        <f t="shared" ref="AH351" ca="1" si="1789">IF(COUNT($X351:$AB351)&gt;0,IF(L351&gt;0,CEILING(L351,5),FLOOR(L351,5)),"")</f>
        <v/>
      </c>
      <c r="AJ351" s="76">
        <f t="shared" si="1607"/>
        <v>218</v>
      </c>
      <c r="AK351" s="76">
        <f t="shared" si="1608"/>
        <v>117</v>
      </c>
    </row>
    <row r="352" spans="1:37" x14ac:dyDescent="0.25">
      <c r="A352" s="76">
        <f t="shared" ref="A352" si="1790">D349</f>
        <v>218</v>
      </c>
      <c r="B352" s="76">
        <f t="shared" ref="B352" si="1791">E349</f>
        <v>117</v>
      </c>
      <c r="C352" s="76"/>
      <c r="D352" s="76"/>
      <c r="E352" s="76"/>
      <c r="F352" s="76"/>
      <c r="G352" s="76" t="s">
        <v>109</v>
      </c>
      <c r="H352" s="76" t="s">
        <v>9</v>
      </c>
      <c r="I352" s="76" t="s">
        <v>116</v>
      </c>
      <c r="J352" s="76" t="s">
        <v>9</v>
      </c>
      <c r="K352" s="76" t="s">
        <v>9</v>
      </c>
      <c r="L352" s="76" t="s">
        <v>9</v>
      </c>
      <c r="Q352" s="76"/>
      <c r="R352" s="76"/>
      <c r="S352" s="76"/>
      <c r="T352" s="76"/>
      <c r="U352" s="76"/>
      <c r="V352" s="76"/>
      <c r="X352" s="76"/>
      <c r="Y352" s="76"/>
      <c r="Z352" s="76"/>
      <c r="AA352" s="76"/>
      <c r="AB352" s="76"/>
      <c r="AD352" s="76"/>
      <c r="AE352" s="76"/>
      <c r="AF352" s="76"/>
      <c r="AG352" s="76"/>
      <c r="AH352" s="76"/>
      <c r="AJ352" s="76">
        <f t="shared" si="1607"/>
        <v>218</v>
      </c>
      <c r="AK352" s="76">
        <f t="shared" si="1608"/>
        <v>117</v>
      </c>
    </row>
    <row r="353" spans="1:37" x14ac:dyDescent="0.25">
      <c r="A353" s="76">
        <f t="shared" ref="A353" si="1792">D353</f>
        <v>218</v>
      </c>
      <c r="B353" s="76">
        <f t="shared" ref="B353" si="1793">E353</f>
        <v>118</v>
      </c>
      <c r="C353" s="76" t="str">
        <f>INDEX(BEAMPROP,MATCH(D353,BLIST,0),2)</f>
        <v>H250X125X6X9</v>
      </c>
      <c r="D353" s="76">
        <v>218</v>
      </c>
      <c r="E353" s="76">
        <v>118</v>
      </c>
      <c r="F353" s="76" t="s">
        <v>8</v>
      </c>
      <c r="G353" s="76">
        <v>0.74299999999999999</v>
      </c>
      <c r="H353" s="76">
        <v>12.85</v>
      </c>
      <c r="I353" s="76">
        <v>0.188</v>
      </c>
      <c r="J353" s="76">
        <v>4.0000000000000001E-3</v>
      </c>
      <c r="K353" s="76">
        <v>0.28100000000000003</v>
      </c>
      <c r="L353" s="76">
        <v>0</v>
      </c>
      <c r="Q353" s="76" t="str">
        <f t="shared" ca="1" si="1625"/>
        <v>H250x125x6x9</v>
      </c>
      <c r="R353" s="43">
        <f t="shared" ca="1" si="1625"/>
        <v>868.79499999999996</v>
      </c>
      <c r="S353" s="43">
        <f t="shared" ca="1" si="1625"/>
        <v>196.42196531791907</v>
      </c>
      <c r="T353" s="43">
        <f t="shared" ca="1" si="1625"/>
        <v>305.63583815028903</v>
      </c>
      <c r="U353" s="43">
        <f t="shared" ca="1" si="1625"/>
        <v>16.5234375</v>
      </c>
      <c r="V353" s="43">
        <f t="shared" ca="1" si="1625"/>
        <v>82.687335000000004</v>
      </c>
      <c r="X353" s="44" t="str">
        <f t="shared" ref="X353" ca="1" si="1794">IF(ABS(G353)&gt;$X$4*$R353,ABS(G353),"-")</f>
        <v>-</v>
      </c>
      <c r="Y353" s="44" t="str">
        <f t="shared" ref="Y353" ca="1" si="1795">IF(ABS(H353)&gt;$Y$4*S353,ABS(H353),"-")</f>
        <v>-</v>
      </c>
      <c r="Z353" s="44" t="str">
        <f t="shared" ref="Z353" ca="1" si="1796">IF(ABS(I353)&gt;$Z$4*T353,ABS(I353),"-")</f>
        <v>-</v>
      </c>
      <c r="AA353" s="44" t="str">
        <f t="shared" ref="AA353" ca="1" si="1797">IF(ABS(K353)&gt;$AA$4*U353,ABS(K353),"-")</f>
        <v>-</v>
      </c>
      <c r="AB353" s="44" t="str">
        <f t="shared" ref="AB353" ca="1" si="1798">IF(ABS(L353)&gt;$AB$4*V353,ABS(L353),"-")</f>
        <v>-</v>
      </c>
      <c r="AD353" s="76" t="str">
        <f t="shared" ref="AD353" ca="1" si="1799">IF(COUNT($X353:$AB353)&gt;0,IF(G353&gt;0,CEILING(G353,5),FLOOR(G353,5)),"")</f>
        <v/>
      </c>
      <c r="AE353" s="76" t="str">
        <f t="shared" ref="AE353" ca="1" si="1800">IF(COUNT($X353:$AB353)&gt;0,IF(H353&gt;0,CEILING(H353,5),FLOOR(H353,5)),"")</f>
        <v/>
      </c>
      <c r="AF353" s="76" t="str">
        <f t="shared" ref="AF353" ca="1" si="1801">IF(COUNT($X353:$AB353)&gt;0,IF(I353&gt;0,CEILING(I353,5),FLOOR(I353,5)),"")</f>
        <v/>
      </c>
      <c r="AG353" s="76" t="str">
        <f t="shared" ref="AG353" ca="1" si="1802">IF(COUNT($X353:$AB353)&gt;0,IF(K353&gt;0,CEILING(K353,5),FLOOR(K353,5)),"")</f>
        <v/>
      </c>
      <c r="AH353" s="76" t="str">
        <f t="shared" ref="AH353" ca="1" si="1803">IF(COUNT($X353:$AB353)&gt;0,IF(L353&gt;0,CEILING(L353,5),FLOOR(L353,5)),"")</f>
        <v/>
      </c>
      <c r="AJ353" s="76">
        <f t="shared" si="1607"/>
        <v>218</v>
      </c>
      <c r="AK353" s="76">
        <f t="shared" si="1608"/>
        <v>118</v>
      </c>
    </row>
    <row r="354" spans="1:37" x14ac:dyDescent="0.25">
      <c r="A354" s="76">
        <f t="shared" ref="A354" si="1804">D353</f>
        <v>218</v>
      </c>
      <c r="B354" s="76">
        <f t="shared" ref="B354" si="1805">E353</f>
        <v>118</v>
      </c>
      <c r="C354" s="76"/>
      <c r="D354" s="76"/>
      <c r="E354" s="76"/>
      <c r="F354" s="76"/>
      <c r="G354" s="76" t="s">
        <v>535</v>
      </c>
      <c r="H354" s="76" t="s">
        <v>107</v>
      </c>
      <c r="I354" s="76" t="s">
        <v>115</v>
      </c>
      <c r="J354" s="76" t="s">
        <v>128</v>
      </c>
      <c r="K354" s="76" t="s">
        <v>115</v>
      </c>
      <c r="L354" s="76" t="s">
        <v>9</v>
      </c>
      <c r="Q354" s="76"/>
      <c r="R354" s="76"/>
      <c r="S354" s="76"/>
      <c r="T354" s="76"/>
      <c r="U354" s="76"/>
      <c r="V354" s="76"/>
      <c r="X354" s="76"/>
      <c r="Y354" s="76"/>
      <c r="Z354" s="76"/>
      <c r="AA354" s="76"/>
      <c r="AB354" s="76"/>
      <c r="AD354" s="76"/>
      <c r="AE354" s="76"/>
      <c r="AF354" s="76"/>
      <c r="AG354" s="76"/>
      <c r="AH354" s="76"/>
      <c r="AJ354" s="76">
        <f t="shared" si="1607"/>
        <v>218</v>
      </c>
      <c r="AK354" s="76">
        <f t="shared" si="1608"/>
        <v>118</v>
      </c>
    </row>
    <row r="355" spans="1:37" x14ac:dyDescent="0.25">
      <c r="A355" s="76">
        <f t="shared" ref="A355" si="1806">D353</f>
        <v>218</v>
      </c>
      <c r="B355" s="76">
        <f t="shared" ref="B355" si="1807">E353</f>
        <v>118</v>
      </c>
      <c r="C355" s="76"/>
      <c r="D355" s="76"/>
      <c r="E355" s="76"/>
      <c r="F355" s="76" t="s">
        <v>10</v>
      </c>
      <c r="G355" s="76">
        <v>-0.74299999999999999</v>
      </c>
      <c r="H355" s="76">
        <v>0</v>
      </c>
      <c r="I355" s="76">
        <v>-0.112</v>
      </c>
      <c r="J355" s="76">
        <v>0</v>
      </c>
      <c r="K355" s="76">
        <v>-0.16800000000000001</v>
      </c>
      <c r="L355" s="76">
        <v>-22.667999999999999</v>
      </c>
      <c r="Q355" s="76" t="str">
        <f t="shared" ca="1" si="1625"/>
        <v>H250x125x6x9</v>
      </c>
      <c r="R355" s="43">
        <f t="shared" ca="1" si="1625"/>
        <v>868.79499999999996</v>
      </c>
      <c r="S355" s="43">
        <f t="shared" ca="1" si="1625"/>
        <v>196.42196531791907</v>
      </c>
      <c r="T355" s="43">
        <f t="shared" ca="1" si="1625"/>
        <v>305.63583815028903</v>
      </c>
      <c r="U355" s="43">
        <f t="shared" ca="1" si="1625"/>
        <v>16.5234375</v>
      </c>
      <c r="V355" s="43">
        <f t="shared" ca="1" si="1625"/>
        <v>82.687335000000004</v>
      </c>
      <c r="X355" s="44" t="str">
        <f t="shared" ref="X355" ca="1" si="1808">IF(ABS(G355)&gt;$X$4*$R355,ABS(G355),"-")</f>
        <v>-</v>
      </c>
      <c r="Y355" s="44" t="str">
        <f t="shared" ref="Y355" ca="1" si="1809">IF(ABS(H355)&gt;$Y$4*S355,ABS(H355),"-")</f>
        <v>-</v>
      </c>
      <c r="Z355" s="44" t="str">
        <f t="shared" ref="Z355" ca="1" si="1810">IF(ABS(I355)&gt;$Z$4*T355,ABS(I355),"-")</f>
        <v>-</v>
      </c>
      <c r="AA355" s="44" t="str">
        <f t="shared" ref="AA355" ca="1" si="1811">IF(ABS(K355)&gt;$AA$4*U355,ABS(K355),"-")</f>
        <v>-</v>
      </c>
      <c r="AB355" s="44" t="str">
        <f t="shared" ref="AB355" ca="1" si="1812">IF(ABS(L355)&gt;$AB$4*V355,ABS(L355),"-")</f>
        <v>-</v>
      </c>
      <c r="AD355" s="76" t="str">
        <f t="shared" ref="AD355" ca="1" si="1813">IF(COUNT($X355:$AB355)&gt;0,IF(G355&gt;0,CEILING(G355,5),FLOOR(G355,5)),"")</f>
        <v/>
      </c>
      <c r="AE355" s="76" t="str">
        <f t="shared" ref="AE355" ca="1" si="1814">IF(COUNT($X355:$AB355)&gt;0,IF(H355&gt;0,CEILING(H355,5),FLOOR(H355,5)),"")</f>
        <v/>
      </c>
      <c r="AF355" s="76" t="str">
        <f t="shared" ref="AF355" ca="1" si="1815">IF(COUNT($X355:$AB355)&gt;0,IF(I355&gt;0,CEILING(I355,5),FLOOR(I355,5)),"")</f>
        <v/>
      </c>
      <c r="AG355" s="76" t="str">
        <f t="shared" ref="AG355" ca="1" si="1816">IF(COUNT($X355:$AB355)&gt;0,IF(K355&gt;0,CEILING(K355,5),FLOOR(K355,5)),"")</f>
        <v/>
      </c>
      <c r="AH355" s="76" t="str">
        <f t="shared" ref="AH355" ca="1" si="1817">IF(COUNT($X355:$AB355)&gt;0,IF(L355&gt;0,CEILING(L355,5),FLOOR(L355,5)),"")</f>
        <v/>
      </c>
      <c r="AJ355" s="76">
        <f t="shared" si="1607"/>
        <v>218</v>
      </c>
      <c r="AK355" s="76">
        <f t="shared" si="1608"/>
        <v>118</v>
      </c>
    </row>
    <row r="356" spans="1:37" x14ac:dyDescent="0.25">
      <c r="A356" s="76">
        <f t="shared" ref="A356" si="1818">D353</f>
        <v>218</v>
      </c>
      <c r="B356" s="76">
        <f t="shared" ref="B356" si="1819">E353</f>
        <v>118</v>
      </c>
      <c r="C356" s="76"/>
      <c r="D356" s="76"/>
      <c r="E356" s="76"/>
      <c r="F356" s="76"/>
      <c r="G356" s="76" t="s">
        <v>109</v>
      </c>
      <c r="H356" s="76" t="s">
        <v>9</v>
      </c>
      <c r="I356" s="76" t="s">
        <v>116</v>
      </c>
      <c r="J356" s="76" t="s">
        <v>9</v>
      </c>
      <c r="K356" s="76" t="s">
        <v>116</v>
      </c>
      <c r="L356" s="76" t="s">
        <v>107</v>
      </c>
      <c r="Q356" s="76"/>
      <c r="R356" s="76"/>
      <c r="S356" s="76"/>
      <c r="T356" s="76"/>
      <c r="U356" s="76"/>
      <c r="V356" s="76"/>
      <c r="X356" s="76"/>
      <c r="Y356" s="76"/>
      <c r="Z356" s="76"/>
      <c r="AA356" s="76"/>
      <c r="AB356" s="76"/>
      <c r="AD356" s="76"/>
      <c r="AE356" s="76"/>
      <c r="AF356" s="76"/>
      <c r="AG356" s="76"/>
      <c r="AH356" s="76"/>
      <c r="AJ356" s="76">
        <f t="shared" si="1607"/>
        <v>218</v>
      </c>
      <c r="AK356" s="76">
        <f t="shared" si="1608"/>
        <v>118</v>
      </c>
    </row>
    <row r="357" spans="1:37" x14ac:dyDescent="0.25">
      <c r="A357" s="76">
        <f t="shared" ref="A357" si="1820">D357</f>
        <v>219</v>
      </c>
      <c r="B357" s="76">
        <f t="shared" ref="B357" si="1821">E357</f>
        <v>119</v>
      </c>
      <c r="C357" s="76" t="str">
        <f>INDEX(BEAMPROP,MATCH(D357,BLIST,0),2)</f>
        <v>H250X125X6X9</v>
      </c>
      <c r="D357" s="76">
        <v>219</v>
      </c>
      <c r="E357" s="76">
        <v>119</v>
      </c>
      <c r="F357" s="76" t="s">
        <v>8</v>
      </c>
      <c r="G357" s="76">
        <v>0</v>
      </c>
      <c r="H357" s="76">
        <v>0.47599999999999998</v>
      </c>
      <c r="I357" s="76">
        <v>0.50700000000000001</v>
      </c>
      <c r="J357" s="76">
        <v>0</v>
      </c>
      <c r="K357" s="76">
        <v>0</v>
      </c>
      <c r="L357" s="76">
        <v>4.0000000000000001E-3</v>
      </c>
      <c r="Q357" s="76" t="str">
        <f t="shared" ca="1" si="1625"/>
        <v>H250x125x6x9</v>
      </c>
      <c r="R357" s="43">
        <f t="shared" ca="1" si="1625"/>
        <v>868.79499999999996</v>
      </c>
      <c r="S357" s="43">
        <f t="shared" ca="1" si="1625"/>
        <v>196.42196531791907</v>
      </c>
      <c r="T357" s="43">
        <f t="shared" ca="1" si="1625"/>
        <v>305.63583815028903</v>
      </c>
      <c r="U357" s="43">
        <f t="shared" ca="1" si="1625"/>
        <v>16.5234375</v>
      </c>
      <c r="V357" s="43">
        <f t="shared" ca="1" si="1625"/>
        <v>82.687335000000004</v>
      </c>
      <c r="X357" s="44" t="str">
        <f t="shared" ref="X357" ca="1" si="1822">IF(ABS(G357)&gt;$X$4*$R357,ABS(G357),"-")</f>
        <v>-</v>
      </c>
      <c r="Y357" s="44" t="str">
        <f t="shared" ref="Y357" ca="1" si="1823">IF(ABS(H357)&gt;$Y$4*S357,ABS(H357),"-")</f>
        <v>-</v>
      </c>
      <c r="Z357" s="44" t="str">
        <f t="shared" ref="Z357" ca="1" si="1824">IF(ABS(I357)&gt;$Z$4*T357,ABS(I357),"-")</f>
        <v>-</v>
      </c>
      <c r="AA357" s="44" t="str">
        <f t="shared" ref="AA357" ca="1" si="1825">IF(ABS(K357)&gt;$AA$4*U357,ABS(K357),"-")</f>
        <v>-</v>
      </c>
      <c r="AB357" s="44" t="str">
        <f t="shared" ref="AB357" ca="1" si="1826">IF(ABS(L357)&gt;$AB$4*V357,ABS(L357),"-")</f>
        <v>-</v>
      </c>
      <c r="AD357" s="76" t="str">
        <f t="shared" ref="AD357" ca="1" si="1827">IF(COUNT($X357:$AB357)&gt;0,IF(G357&gt;0,CEILING(G357,5),FLOOR(G357,5)),"")</f>
        <v/>
      </c>
      <c r="AE357" s="76" t="str">
        <f t="shared" ref="AE357" ca="1" si="1828">IF(COUNT($X357:$AB357)&gt;0,IF(H357&gt;0,CEILING(H357,5),FLOOR(H357,5)),"")</f>
        <v/>
      </c>
      <c r="AF357" s="76" t="str">
        <f t="shared" ref="AF357" ca="1" si="1829">IF(COUNT($X357:$AB357)&gt;0,IF(I357&gt;0,CEILING(I357,5),FLOOR(I357,5)),"")</f>
        <v/>
      </c>
      <c r="AG357" s="76" t="str">
        <f t="shared" ref="AG357" ca="1" si="1830">IF(COUNT($X357:$AB357)&gt;0,IF(K357&gt;0,CEILING(K357,5),FLOOR(K357,5)),"")</f>
        <v/>
      </c>
      <c r="AH357" s="76" t="str">
        <f t="shared" ref="AH357" ca="1" si="1831">IF(COUNT($X357:$AB357)&gt;0,IF(L357&gt;0,CEILING(L357,5),FLOOR(L357,5)),"")</f>
        <v/>
      </c>
      <c r="AJ357" s="76">
        <f t="shared" si="1607"/>
        <v>219</v>
      </c>
      <c r="AK357" s="76">
        <f t="shared" si="1608"/>
        <v>119</v>
      </c>
    </row>
    <row r="358" spans="1:37" x14ac:dyDescent="0.25">
      <c r="A358" s="76">
        <f t="shared" ref="A358" si="1832">D357</f>
        <v>219</v>
      </c>
      <c r="B358" s="76">
        <f t="shared" ref="B358" si="1833">E357</f>
        <v>119</v>
      </c>
      <c r="C358" s="76"/>
      <c r="D358" s="76"/>
      <c r="E358" s="76"/>
      <c r="F358" s="76"/>
      <c r="G358" s="76" t="s">
        <v>9</v>
      </c>
      <c r="H358" s="76" t="s">
        <v>128</v>
      </c>
      <c r="I358" s="76" t="s">
        <v>109</v>
      </c>
      <c r="J358" s="76" t="s">
        <v>9</v>
      </c>
      <c r="K358" s="76" t="s">
        <v>109</v>
      </c>
      <c r="L358" s="76" t="s">
        <v>128</v>
      </c>
      <c r="Q358" s="76"/>
      <c r="R358" s="76"/>
      <c r="S358" s="76"/>
      <c r="T358" s="76"/>
      <c r="U358" s="76"/>
      <c r="V358" s="76"/>
      <c r="X358" s="76"/>
      <c r="Y358" s="76"/>
      <c r="Z358" s="76"/>
      <c r="AA358" s="76"/>
      <c r="AB358" s="76"/>
      <c r="AD358" s="76"/>
      <c r="AE358" s="76"/>
      <c r="AF358" s="76"/>
      <c r="AG358" s="76"/>
      <c r="AH358" s="76"/>
      <c r="AJ358" s="76">
        <f t="shared" si="1607"/>
        <v>219</v>
      </c>
      <c r="AK358" s="76">
        <f t="shared" si="1608"/>
        <v>119</v>
      </c>
    </row>
    <row r="359" spans="1:37" x14ac:dyDescent="0.25">
      <c r="A359" s="76">
        <f t="shared" ref="A359" si="1834">D357</f>
        <v>219</v>
      </c>
      <c r="B359" s="76">
        <f t="shared" ref="B359" si="1835">E357</f>
        <v>119</v>
      </c>
      <c r="C359" s="76"/>
      <c r="D359" s="76"/>
      <c r="E359" s="76"/>
      <c r="F359" s="76" t="s">
        <v>10</v>
      </c>
      <c r="G359" s="76">
        <v>-18.071999999999999</v>
      </c>
      <c r="H359" s="76">
        <v>0</v>
      </c>
      <c r="I359" s="76">
        <v>-0.50700000000000001</v>
      </c>
      <c r="J359" s="76">
        <v>0</v>
      </c>
      <c r="K359" s="76">
        <v>0</v>
      </c>
      <c r="L359" s="76">
        <v>0</v>
      </c>
      <c r="Q359" s="76" t="str">
        <f t="shared" ca="1" si="1625"/>
        <v>H250x125x6x9</v>
      </c>
      <c r="R359" s="43">
        <f t="shared" ca="1" si="1625"/>
        <v>868.79499999999996</v>
      </c>
      <c r="S359" s="43">
        <f t="shared" ca="1" si="1625"/>
        <v>196.42196531791907</v>
      </c>
      <c r="T359" s="43">
        <f t="shared" ca="1" si="1625"/>
        <v>305.63583815028903</v>
      </c>
      <c r="U359" s="43">
        <f t="shared" ca="1" si="1625"/>
        <v>16.5234375</v>
      </c>
      <c r="V359" s="43">
        <f t="shared" ca="1" si="1625"/>
        <v>82.687335000000004</v>
      </c>
      <c r="X359" s="44" t="str">
        <f t="shared" ref="X359" ca="1" si="1836">IF(ABS(G359)&gt;$X$4*$R359,ABS(G359),"-")</f>
        <v>-</v>
      </c>
      <c r="Y359" s="44" t="str">
        <f t="shared" ref="Y359" ca="1" si="1837">IF(ABS(H359)&gt;$Y$4*S359,ABS(H359),"-")</f>
        <v>-</v>
      </c>
      <c r="Z359" s="44" t="str">
        <f t="shared" ref="Z359" ca="1" si="1838">IF(ABS(I359)&gt;$Z$4*T359,ABS(I359),"-")</f>
        <v>-</v>
      </c>
      <c r="AA359" s="44" t="str">
        <f t="shared" ref="AA359" ca="1" si="1839">IF(ABS(K359)&gt;$AA$4*U359,ABS(K359),"-")</f>
        <v>-</v>
      </c>
      <c r="AB359" s="44" t="str">
        <f t="shared" ref="AB359" ca="1" si="1840">IF(ABS(L359)&gt;$AB$4*V359,ABS(L359),"-")</f>
        <v>-</v>
      </c>
      <c r="AD359" s="76" t="str">
        <f t="shared" ref="AD359" ca="1" si="1841">IF(COUNT($X359:$AB359)&gt;0,IF(G359&gt;0,CEILING(G359,5),FLOOR(G359,5)),"")</f>
        <v/>
      </c>
      <c r="AE359" s="76" t="str">
        <f t="shared" ref="AE359" ca="1" si="1842">IF(COUNT($X359:$AB359)&gt;0,IF(H359&gt;0,CEILING(H359,5),FLOOR(H359,5)),"")</f>
        <v/>
      </c>
      <c r="AF359" s="76" t="str">
        <f t="shared" ref="AF359" ca="1" si="1843">IF(COUNT($X359:$AB359)&gt;0,IF(I359&gt;0,CEILING(I359,5),FLOOR(I359,5)),"")</f>
        <v/>
      </c>
      <c r="AG359" s="76" t="str">
        <f t="shared" ref="AG359" ca="1" si="1844">IF(COUNT($X359:$AB359)&gt;0,IF(K359&gt;0,CEILING(K359,5),FLOOR(K359,5)),"")</f>
        <v/>
      </c>
      <c r="AH359" s="76" t="str">
        <f t="shared" ref="AH359" ca="1" si="1845">IF(COUNT($X359:$AB359)&gt;0,IF(L359&gt;0,CEILING(L359,5),FLOOR(L359,5)),"")</f>
        <v/>
      </c>
      <c r="AJ359" s="76">
        <f t="shared" si="1607"/>
        <v>219</v>
      </c>
      <c r="AK359" s="76">
        <f t="shared" si="1608"/>
        <v>119</v>
      </c>
    </row>
    <row r="360" spans="1:37" x14ac:dyDescent="0.25">
      <c r="A360" s="76">
        <f t="shared" ref="A360" si="1846">D357</f>
        <v>219</v>
      </c>
      <c r="B360" s="76">
        <f t="shared" ref="B360" si="1847">E357</f>
        <v>119</v>
      </c>
      <c r="C360" s="76"/>
      <c r="D360" s="76"/>
      <c r="E360" s="76"/>
      <c r="F360" s="76"/>
      <c r="G360" s="76" t="s">
        <v>130</v>
      </c>
      <c r="H360" s="76" t="s">
        <v>9</v>
      </c>
      <c r="I360" s="76" t="s">
        <v>535</v>
      </c>
      <c r="J360" s="76" t="s">
        <v>9</v>
      </c>
      <c r="K360" s="76" t="s">
        <v>120</v>
      </c>
      <c r="L360" s="76" t="s">
        <v>9</v>
      </c>
      <c r="Q360" s="76"/>
      <c r="R360" s="76"/>
      <c r="S360" s="76"/>
      <c r="T360" s="76"/>
      <c r="U360" s="76"/>
      <c r="V360" s="76"/>
      <c r="X360" s="76"/>
      <c r="Y360" s="76"/>
      <c r="Z360" s="76"/>
      <c r="AA360" s="76"/>
      <c r="AB360" s="76"/>
      <c r="AD360" s="76"/>
      <c r="AE360" s="76"/>
      <c r="AF360" s="76"/>
      <c r="AG360" s="76"/>
      <c r="AH360" s="76"/>
      <c r="AJ360" s="76">
        <f t="shared" si="1607"/>
        <v>219</v>
      </c>
      <c r="AK360" s="76">
        <f t="shared" si="1608"/>
        <v>119</v>
      </c>
    </row>
    <row r="361" spans="1:37" x14ac:dyDescent="0.25">
      <c r="A361" s="76">
        <f t="shared" ref="A361" si="1848">D361</f>
        <v>219</v>
      </c>
      <c r="B361" s="76">
        <f t="shared" ref="B361" si="1849">E361</f>
        <v>16</v>
      </c>
      <c r="C361" s="76" t="str">
        <f>INDEX(BEAMPROP,MATCH(D361,BLIST,0),2)</f>
        <v>H250X125X6X9</v>
      </c>
      <c r="D361" s="76">
        <v>219</v>
      </c>
      <c r="E361" s="76">
        <v>16</v>
      </c>
      <c r="F361" s="76" t="s">
        <v>8</v>
      </c>
      <c r="G361" s="76">
        <v>0</v>
      </c>
      <c r="H361" s="76">
        <v>0</v>
      </c>
      <c r="I361" s="76">
        <v>0.50700000000000001</v>
      </c>
      <c r="J361" s="76">
        <v>0</v>
      </c>
      <c r="K361" s="76">
        <v>0</v>
      </c>
      <c r="L361" s="76">
        <v>0</v>
      </c>
      <c r="Q361" s="76" t="str">
        <f t="shared" ca="1" si="1625"/>
        <v>H250x125x6x9</v>
      </c>
      <c r="R361" s="43">
        <f t="shared" ca="1" si="1625"/>
        <v>868.79499999999996</v>
      </c>
      <c r="S361" s="43">
        <f t="shared" ca="1" si="1625"/>
        <v>196.42196531791907</v>
      </c>
      <c r="T361" s="43">
        <f t="shared" ca="1" si="1625"/>
        <v>305.63583815028903</v>
      </c>
      <c r="U361" s="43">
        <f t="shared" ca="1" si="1625"/>
        <v>16.5234375</v>
      </c>
      <c r="V361" s="43">
        <f t="shared" ca="1" si="1625"/>
        <v>82.687335000000004</v>
      </c>
      <c r="X361" s="44" t="str">
        <f t="shared" ref="X361" ca="1" si="1850">IF(ABS(G361)&gt;$X$4*$R361,ABS(G361),"-")</f>
        <v>-</v>
      </c>
      <c r="Y361" s="44" t="str">
        <f t="shared" ref="Y361" ca="1" si="1851">IF(ABS(H361)&gt;$Y$4*S361,ABS(H361),"-")</f>
        <v>-</v>
      </c>
      <c r="Z361" s="44" t="str">
        <f t="shared" ref="Z361" ca="1" si="1852">IF(ABS(I361)&gt;$Z$4*T361,ABS(I361),"-")</f>
        <v>-</v>
      </c>
      <c r="AA361" s="44" t="str">
        <f t="shared" ref="AA361" ca="1" si="1853">IF(ABS(K361)&gt;$AA$4*U361,ABS(K361),"-")</f>
        <v>-</v>
      </c>
      <c r="AB361" s="44" t="str">
        <f t="shared" ref="AB361" ca="1" si="1854">IF(ABS(L361)&gt;$AB$4*V361,ABS(L361),"-")</f>
        <v>-</v>
      </c>
      <c r="AD361" s="76" t="str">
        <f t="shared" ref="AD361" ca="1" si="1855">IF(COUNT($X361:$AB361)&gt;0,IF(G361&gt;0,CEILING(G361,5),FLOOR(G361,5)),"")</f>
        <v/>
      </c>
      <c r="AE361" s="76" t="str">
        <f t="shared" ref="AE361" ca="1" si="1856">IF(COUNT($X361:$AB361)&gt;0,IF(H361&gt;0,CEILING(H361,5),FLOOR(H361,5)),"")</f>
        <v/>
      </c>
      <c r="AF361" s="76" t="str">
        <f t="shared" ref="AF361" ca="1" si="1857">IF(COUNT($X361:$AB361)&gt;0,IF(I361&gt;0,CEILING(I361,5),FLOOR(I361,5)),"")</f>
        <v/>
      </c>
      <c r="AG361" s="76" t="str">
        <f t="shared" ref="AG361" ca="1" si="1858">IF(COUNT($X361:$AB361)&gt;0,IF(K361&gt;0,CEILING(K361,5),FLOOR(K361,5)),"")</f>
        <v/>
      </c>
      <c r="AH361" s="76" t="str">
        <f t="shared" ref="AH361" ca="1" si="1859">IF(COUNT($X361:$AB361)&gt;0,IF(L361&gt;0,CEILING(L361,5),FLOOR(L361,5)),"")</f>
        <v/>
      </c>
      <c r="AJ361" s="76">
        <f t="shared" si="1607"/>
        <v>219</v>
      </c>
      <c r="AK361" s="76">
        <f t="shared" si="1608"/>
        <v>16</v>
      </c>
    </row>
    <row r="362" spans="1:37" x14ac:dyDescent="0.25">
      <c r="A362" s="76">
        <f t="shared" ref="A362" si="1860">D361</f>
        <v>219</v>
      </c>
      <c r="B362" s="76">
        <f t="shared" ref="B362" si="1861">E361</f>
        <v>16</v>
      </c>
      <c r="C362" s="76"/>
      <c r="D362" s="76"/>
      <c r="E362" s="76"/>
      <c r="F362" s="76"/>
      <c r="G362" s="76" t="s">
        <v>9</v>
      </c>
      <c r="H362" s="76" t="s">
        <v>9</v>
      </c>
      <c r="I362" s="76" t="s">
        <v>535</v>
      </c>
      <c r="J362" s="76" t="s">
        <v>9</v>
      </c>
      <c r="K362" s="76" t="s">
        <v>9</v>
      </c>
      <c r="L362" s="76" t="s">
        <v>9</v>
      </c>
      <c r="Q362" s="76"/>
      <c r="R362" s="76"/>
      <c r="S362" s="76"/>
      <c r="T362" s="76"/>
      <c r="U362" s="76"/>
      <c r="V362" s="76"/>
      <c r="X362" s="76"/>
      <c r="Y362" s="76"/>
      <c r="Z362" s="76"/>
      <c r="AA362" s="76"/>
      <c r="AB362" s="76"/>
      <c r="AD362" s="76"/>
      <c r="AE362" s="76"/>
      <c r="AF362" s="76"/>
      <c r="AG362" s="76"/>
      <c r="AH362" s="76"/>
      <c r="AJ362" s="76">
        <f t="shared" si="1607"/>
        <v>219</v>
      </c>
      <c r="AK362" s="76">
        <f t="shared" si="1608"/>
        <v>16</v>
      </c>
    </row>
    <row r="363" spans="1:37" x14ac:dyDescent="0.25">
      <c r="A363" s="76">
        <f t="shared" ref="A363" si="1862">D361</f>
        <v>219</v>
      </c>
      <c r="B363" s="76">
        <f t="shared" ref="B363" si="1863">E361</f>
        <v>16</v>
      </c>
      <c r="C363" s="76"/>
      <c r="D363" s="76"/>
      <c r="E363" s="76"/>
      <c r="F363" s="76" t="s">
        <v>10</v>
      </c>
      <c r="G363" s="76">
        <v>-18.071999999999999</v>
      </c>
      <c r="H363" s="76">
        <v>-0.47099999999999997</v>
      </c>
      <c r="I363" s="76">
        <v>-0.50700000000000001</v>
      </c>
      <c r="J363" s="76">
        <v>0</v>
      </c>
      <c r="K363" s="76">
        <v>0</v>
      </c>
      <c r="L363" s="76">
        <v>0</v>
      </c>
      <c r="Q363" s="76" t="str">
        <f t="shared" ca="1" si="1625"/>
        <v>H250x125x6x9</v>
      </c>
      <c r="R363" s="43">
        <f t="shared" ca="1" si="1625"/>
        <v>868.79499999999996</v>
      </c>
      <c r="S363" s="43">
        <f t="shared" ca="1" si="1625"/>
        <v>196.42196531791907</v>
      </c>
      <c r="T363" s="43">
        <f t="shared" ca="1" si="1625"/>
        <v>305.63583815028903</v>
      </c>
      <c r="U363" s="43">
        <f t="shared" ca="1" si="1625"/>
        <v>16.5234375</v>
      </c>
      <c r="V363" s="43">
        <f t="shared" ca="1" si="1625"/>
        <v>82.687335000000004</v>
      </c>
      <c r="X363" s="44" t="str">
        <f t="shared" ref="X363" ca="1" si="1864">IF(ABS(G363)&gt;$X$4*$R363,ABS(G363),"-")</f>
        <v>-</v>
      </c>
      <c r="Y363" s="44" t="str">
        <f t="shared" ref="Y363" ca="1" si="1865">IF(ABS(H363)&gt;$Y$4*S363,ABS(H363),"-")</f>
        <v>-</v>
      </c>
      <c r="Z363" s="44" t="str">
        <f t="shared" ref="Z363" ca="1" si="1866">IF(ABS(I363)&gt;$Z$4*T363,ABS(I363),"-")</f>
        <v>-</v>
      </c>
      <c r="AA363" s="44" t="str">
        <f t="shared" ref="AA363" ca="1" si="1867">IF(ABS(K363)&gt;$AA$4*U363,ABS(K363),"-")</f>
        <v>-</v>
      </c>
      <c r="AB363" s="44" t="str">
        <f t="shared" ref="AB363" ca="1" si="1868">IF(ABS(L363)&gt;$AB$4*V363,ABS(L363),"-")</f>
        <v>-</v>
      </c>
      <c r="AD363" s="76" t="str">
        <f t="shared" ref="AD363" ca="1" si="1869">IF(COUNT($X363:$AB363)&gt;0,IF(G363&gt;0,CEILING(G363,5),FLOOR(G363,5)),"")</f>
        <v/>
      </c>
      <c r="AE363" s="76" t="str">
        <f t="shared" ref="AE363" ca="1" si="1870">IF(COUNT($X363:$AB363)&gt;0,IF(H363&gt;0,CEILING(H363,5),FLOOR(H363,5)),"")</f>
        <v/>
      </c>
      <c r="AF363" s="76" t="str">
        <f t="shared" ref="AF363" ca="1" si="1871">IF(COUNT($X363:$AB363)&gt;0,IF(I363&gt;0,CEILING(I363,5),FLOOR(I363,5)),"")</f>
        <v/>
      </c>
      <c r="AG363" s="76" t="str">
        <f t="shared" ref="AG363" ca="1" si="1872">IF(COUNT($X363:$AB363)&gt;0,IF(K363&gt;0,CEILING(K363,5),FLOOR(K363,5)),"")</f>
        <v/>
      </c>
      <c r="AH363" s="76" t="str">
        <f t="shared" ref="AH363" ca="1" si="1873">IF(COUNT($X363:$AB363)&gt;0,IF(L363&gt;0,CEILING(L363,5),FLOOR(L363,5)),"")</f>
        <v/>
      </c>
      <c r="AJ363" s="76">
        <f t="shared" si="1607"/>
        <v>219</v>
      </c>
      <c r="AK363" s="76">
        <f t="shared" si="1608"/>
        <v>16</v>
      </c>
    </row>
    <row r="364" spans="1:37" x14ac:dyDescent="0.25">
      <c r="A364" s="76">
        <f t="shared" ref="A364" si="1874">D361</f>
        <v>219</v>
      </c>
      <c r="B364" s="76">
        <f t="shared" ref="B364" si="1875">E361</f>
        <v>16</v>
      </c>
      <c r="C364" s="76"/>
      <c r="D364" s="76"/>
      <c r="E364" s="76"/>
      <c r="F364" s="76"/>
      <c r="G364" s="76" t="s">
        <v>130</v>
      </c>
      <c r="H364" s="76" t="s">
        <v>564</v>
      </c>
      <c r="I364" s="76" t="s">
        <v>109</v>
      </c>
      <c r="J364" s="76" t="s">
        <v>9</v>
      </c>
      <c r="K364" s="76" t="s">
        <v>9</v>
      </c>
      <c r="L364" s="76" t="s">
        <v>9</v>
      </c>
      <c r="Q364" s="76"/>
      <c r="R364" s="76"/>
      <c r="S364" s="76"/>
      <c r="T364" s="76"/>
      <c r="U364" s="76"/>
      <c r="V364" s="76"/>
      <c r="X364" s="76"/>
      <c r="Y364" s="76"/>
      <c r="Z364" s="76"/>
      <c r="AA364" s="76"/>
      <c r="AB364" s="76"/>
      <c r="AD364" s="76"/>
      <c r="AE364" s="76"/>
      <c r="AF364" s="76"/>
      <c r="AG364" s="76"/>
      <c r="AH364" s="76"/>
      <c r="AJ364" s="76">
        <f t="shared" si="1607"/>
        <v>219</v>
      </c>
      <c r="AK364" s="76">
        <f t="shared" si="1608"/>
        <v>16</v>
      </c>
    </row>
    <row r="365" spans="1:37" x14ac:dyDescent="0.25">
      <c r="A365" s="76">
        <f t="shared" ref="A365" si="1876">D365</f>
        <v>220</v>
      </c>
      <c r="B365" s="76">
        <f t="shared" ref="B365" si="1877">E365</f>
        <v>118</v>
      </c>
      <c r="C365" s="76" t="str">
        <f>INDEX(BEAMPROP,MATCH(D365,BLIST,0),2)</f>
        <v>H250X125X6X9</v>
      </c>
      <c r="D365" s="76">
        <v>220</v>
      </c>
      <c r="E365" s="76">
        <v>118</v>
      </c>
      <c r="F365" s="76" t="s">
        <v>8</v>
      </c>
      <c r="G365" s="76">
        <v>0.74299999999999999</v>
      </c>
      <c r="H365" s="76">
        <v>0</v>
      </c>
      <c r="I365" s="76">
        <v>0.112</v>
      </c>
      <c r="J365" s="76">
        <v>4.0000000000000001E-3</v>
      </c>
      <c r="K365" s="76">
        <v>0.28100000000000003</v>
      </c>
      <c r="L365" s="76">
        <v>0</v>
      </c>
      <c r="Q365" s="76" t="str">
        <f t="shared" ca="1" si="1625"/>
        <v>H250x125x6x9</v>
      </c>
      <c r="R365" s="43">
        <f t="shared" ca="1" si="1625"/>
        <v>868.79499999999996</v>
      </c>
      <c r="S365" s="43">
        <f t="shared" ca="1" si="1625"/>
        <v>196.42196531791907</v>
      </c>
      <c r="T365" s="43">
        <f t="shared" ca="1" si="1625"/>
        <v>305.63583815028903</v>
      </c>
      <c r="U365" s="43">
        <f t="shared" ca="1" si="1625"/>
        <v>16.5234375</v>
      </c>
      <c r="V365" s="43">
        <f t="shared" ca="1" si="1625"/>
        <v>82.687335000000004</v>
      </c>
      <c r="X365" s="44" t="str">
        <f t="shared" ref="X365" ca="1" si="1878">IF(ABS(G365)&gt;$X$4*$R365,ABS(G365),"-")</f>
        <v>-</v>
      </c>
      <c r="Y365" s="44" t="str">
        <f t="shared" ref="Y365" ca="1" si="1879">IF(ABS(H365)&gt;$Y$4*S365,ABS(H365),"-")</f>
        <v>-</v>
      </c>
      <c r="Z365" s="44" t="str">
        <f t="shared" ref="Z365" ca="1" si="1880">IF(ABS(I365)&gt;$Z$4*T365,ABS(I365),"-")</f>
        <v>-</v>
      </c>
      <c r="AA365" s="44" t="str">
        <f t="shared" ref="AA365" ca="1" si="1881">IF(ABS(K365)&gt;$AA$4*U365,ABS(K365),"-")</f>
        <v>-</v>
      </c>
      <c r="AB365" s="44" t="str">
        <f t="shared" ref="AB365" ca="1" si="1882">IF(ABS(L365)&gt;$AB$4*V365,ABS(L365),"-")</f>
        <v>-</v>
      </c>
      <c r="AD365" s="76" t="str">
        <f t="shared" ref="AD365" ca="1" si="1883">IF(COUNT($X365:$AB365)&gt;0,IF(G365&gt;0,CEILING(G365,5),FLOOR(G365,5)),"")</f>
        <v/>
      </c>
      <c r="AE365" s="76" t="str">
        <f t="shared" ref="AE365" ca="1" si="1884">IF(COUNT($X365:$AB365)&gt;0,IF(H365&gt;0,CEILING(H365,5),FLOOR(H365,5)),"")</f>
        <v/>
      </c>
      <c r="AF365" s="76" t="str">
        <f t="shared" ref="AF365" ca="1" si="1885">IF(COUNT($X365:$AB365)&gt;0,IF(I365&gt;0,CEILING(I365,5),FLOOR(I365,5)),"")</f>
        <v/>
      </c>
      <c r="AG365" s="76" t="str">
        <f t="shared" ref="AG365" ca="1" si="1886">IF(COUNT($X365:$AB365)&gt;0,IF(K365&gt;0,CEILING(K365,5),FLOOR(K365,5)),"")</f>
        <v/>
      </c>
      <c r="AH365" s="76" t="str">
        <f t="shared" ref="AH365" ca="1" si="1887">IF(COUNT($X365:$AB365)&gt;0,IF(L365&gt;0,CEILING(L365,5),FLOOR(L365,5)),"")</f>
        <v/>
      </c>
      <c r="AJ365" s="76">
        <f t="shared" si="1607"/>
        <v>220</v>
      </c>
      <c r="AK365" s="76">
        <f t="shared" si="1608"/>
        <v>118</v>
      </c>
    </row>
    <row r="366" spans="1:37" x14ac:dyDescent="0.25">
      <c r="A366" s="76">
        <f t="shared" ref="A366" si="1888">D365</f>
        <v>220</v>
      </c>
      <c r="B366" s="76">
        <f t="shared" ref="B366" si="1889">E365</f>
        <v>118</v>
      </c>
      <c r="C366" s="76"/>
      <c r="D366" s="76"/>
      <c r="E366" s="76"/>
      <c r="F366" s="76"/>
      <c r="G366" s="76" t="s">
        <v>109</v>
      </c>
      <c r="H366" s="76" t="s">
        <v>9</v>
      </c>
      <c r="I366" s="76" t="s">
        <v>116</v>
      </c>
      <c r="J366" s="76" t="s">
        <v>128</v>
      </c>
      <c r="K366" s="76" t="s">
        <v>115</v>
      </c>
      <c r="L366" s="76" t="s">
        <v>9</v>
      </c>
      <c r="Q366" s="76"/>
      <c r="R366" s="76"/>
      <c r="S366" s="76"/>
      <c r="T366" s="76"/>
      <c r="U366" s="76"/>
      <c r="V366" s="76"/>
      <c r="X366" s="76"/>
      <c r="Y366" s="76"/>
      <c r="Z366" s="76"/>
      <c r="AA366" s="76"/>
      <c r="AB366" s="76"/>
      <c r="AD366" s="76"/>
      <c r="AE366" s="76"/>
      <c r="AF366" s="76"/>
      <c r="AG366" s="76"/>
      <c r="AH366" s="76"/>
      <c r="AJ366" s="76">
        <f t="shared" si="1607"/>
        <v>220</v>
      </c>
      <c r="AK366" s="76">
        <f t="shared" si="1608"/>
        <v>118</v>
      </c>
    </row>
    <row r="367" spans="1:37" x14ac:dyDescent="0.25">
      <c r="A367" s="76">
        <f t="shared" ref="A367" si="1890">D365</f>
        <v>220</v>
      </c>
      <c r="B367" s="76">
        <f t="shared" ref="B367" si="1891">E365</f>
        <v>118</v>
      </c>
      <c r="C367" s="76"/>
      <c r="D367" s="76"/>
      <c r="E367" s="76"/>
      <c r="F367" s="76" t="s">
        <v>10</v>
      </c>
      <c r="G367" s="76">
        <v>-0.74299999999999999</v>
      </c>
      <c r="H367" s="76">
        <v>-12.853999999999999</v>
      </c>
      <c r="I367" s="76">
        <v>-0.188</v>
      </c>
      <c r="J367" s="76">
        <v>0</v>
      </c>
      <c r="K367" s="76">
        <v>-0.16800000000000001</v>
      </c>
      <c r="L367" s="76">
        <v>-22.673999999999999</v>
      </c>
      <c r="Q367" s="76" t="str">
        <f t="shared" ca="1" si="1625"/>
        <v>H250x125x6x9</v>
      </c>
      <c r="R367" s="43">
        <f t="shared" ca="1" si="1625"/>
        <v>868.79499999999996</v>
      </c>
      <c r="S367" s="43">
        <f t="shared" ca="1" si="1625"/>
        <v>196.42196531791907</v>
      </c>
      <c r="T367" s="43">
        <f t="shared" ca="1" si="1625"/>
        <v>305.63583815028903</v>
      </c>
      <c r="U367" s="43">
        <f t="shared" ca="1" si="1625"/>
        <v>16.5234375</v>
      </c>
      <c r="V367" s="43">
        <f t="shared" ca="1" si="1625"/>
        <v>82.687335000000004</v>
      </c>
      <c r="X367" s="44" t="str">
        <f t="shared" ref="X367" ca="1" si="1892">IF(ABS(G367)&gt;$X$4*$R367,ABS(G367),"-")</f>
        <v>-</v>
      </c>
      <c r="Y367" s="44" t="str">
        <f t="shared" ref="Y367" ca="1" si="1893">IF(ABS(H367)&gt;$Y$4*S367,ABS(H367),"-")</f>
        <v>-</v>
      </c>
      <c r="Z367" s="44" t="str">
        <f t="shared" ref="Z367" ca="1" si="1894">IF(ABS(I367)&gt;$Z$4*T367,ABS(I367),"-")</f>
        <v>-</v>
      </c>
      <c r="AA367" s="44" t="str">
        <f t="shared" ref="AA367" ca="1" si="1895">IF(ABS(K367)&gt;$AA$4*U367,ABS(K367),"-")</f>
        <v>-</v>
      </c>
      <c r="AB367" s="44" t="str">
        <f t="shared" ref="AB367" ca="1" si="1896">IF(ABS(L367)&gt;$AB$4*V367,ABS(L367),"-")</f>
        <v>-</v>
      </c>
      <c r="AD367" s="76" t="str">
        <f t="shared" ref="AD367" ca="1" si="1897">IF(COUNT($X367:$AB367)&gt;0,IF(G367&gt;0,CEILING(G367,5),FLOOR(G367,5)),"")</f>
        <v/>
      </c>
      <c r="AE367" s="76" t="str">
        <f t="shared" ref="AE367" ca="1" si="1898">IF(COUNT($X367:$AB367)&gt;0,IF(H367&gt;0,CEILING(H367,5),FLOOR(H367,5)),"")</f>
        <v/>
      </c>
      <c r="AF367" s="76" t="str">
        <f t="shared" ref="AF367" ca="1" si="1899">IF(COUNT($X367:$AB367)&gt;0,IF(I367&gt;0,CEILING(I367,5),FLOOR(I367,5)),"")</f>
        <v/>
      </c>
      <c r="AG367" s="76" t="str">
        <f t="shared" ref="AG367" ca="1" si="1900">IF(COUNT($X367:$AB367)&gt;0,IF(K367&gt;0,CEILING(K367,5),FLOOR(K367,5)),"")</f>
        <v/>
      </c>
      <c r="AH367" s="76" t="str">
        <f t="shared" ref="AH367" ca="1" si="1901">IF(COUNT($X367:$AB367)&gt;0,IF(L367&gt;0,CEILING(L367,5),FLOOR(L367,5)),"")</f>
        <v/>
      </c>
      <c r="AJ367" s="76">
        <f t="shared" si="1607"/>
        <v>220</v>
      </c>
      <c r="AK367" s="76">
        <f t="shared" si="1608"/>
        <v>118</v>
      </c>
    </row>
    <row r="368" spans="1:37" x14ac:dyDescent="0.25">
      <c r="A368" s="76">
        <f t="shared" ref="A368" si="1902">D365</f>
        <v>220</v>
      </c>
      <c r="B368" s="76">
        <f t="shared" ref="B368" si="1903">E365</f>
        <v>118</v>
      </c>
      <c r="C368" s="76"/>
      <c r="D368" s="76"/>
      <c r="E368" s="76"/>
      <c r="F368" s="76"/>
      <c r="G368" s="76" t="s">
        <v>535</v>
      </c>
      <c r="H368" s="76" t="s">
        <v>113</v>
      </c>
      <c r="I368" s="76" t="s">
        <v>115</v>
      </c>
      <c r="J368" s="76" t="s">
        <v>9</v>
      </c>
      <c r="K368" s="76" t="s">
        <v>116</v>
      </c>
      <c r="L368" s="76" t="s">
        <v>113</v>
      </c>
      <c r="Q368" s="76"/>
      <c r="R368" s="76"/>
      <c r="S368" s="76"/>
      <c r="T368" s="76"/>
      <c r="U368" s="76"/>
      <c r="V368" s="76"/>
      <c r="X368" s="76"/>
      <c r="Y368" s="76"/>
      <c r="Z368" s="76"/>
      <c r="AA368" s="76"/>
      <c r="AB368" s="76"/>
      <c r="AD368" s="76"/>
      <c r="AE368" s="76"/>
      <c r="AF368" s="76"/>
      <c r="AG368" s="76"/>
      <c r="AH368" s="76"/>
      <c r="AJ368" s="76">
        <f t="shared" si="1607"/>
        <v>220</v>
      </c>
      <c r="AK368" s="76">
        <f t="shared" si="1608"/>
        <v>118</v>
      </c>
    </row>
    <row r="369" spans="1:37" x14ac:dyDescent="0.25">
      <c r="A369" s="76">
        <f t="shared" ref="A369" si="1904">D369</f>
        <v>220</v>
      </c>
      <c r="B369" s="76">
        <f t="shared" ref="B369" si="1905">E369</f>
        <v>119</v>
      </c>
      <c r="C369" s="76" t="str">
        <f>INDEX(BEAMPROP,MATCH(D369,BLIST,0),2)</f>
        <v>H250X125X6X9</v>
      </c>
      <c r="D369" s="76">
        <v>220</v>
      </c>
      <c r="E369" s="76">
        <v>119</v>
      </c>
      <c r="F369" s="76" t="s">
        <v>8</v>
      </c>
      <c r="G369" s="76">
        <v>0.72199999999999998</v>
      </c>
      <c r="H369" s="76">
        <v>0</v>
      </c>
      <c r="I369" s="76">
        <v>0.112</v>
      </c>
      <c r="J369" s="76">
        <v>4.0000000000000001E-3</v>
      </c>
      <c r="K369" s="76">
        <v>0</v>
      </c>
      <c r="L369" s="76">
        <v>0</v>
      </c>
      <c r="Q369" s="76" t="str">
        <f t="shared" ca="1" si="1625"/>
        <v>H250x125x6x9</v>
      </c>
      <c r="R369" s="43">
        <f t="shared" ca="1" si="1625"/>
        <v>868.79499999999996</v>
      </c>
      <c r="S369" s="43">
        <f t="shared" ca="1" si="1625"/>
        <v>196.42196531791907</v>
      </c>
      <c r="T369" s="43">
        <f t="shared" ca="1" si="1625"/>
        <v>305.63583815028903</v>
      </c>
      <c r="U369" s="43">
        <f t="shared" ca="1" si="1625"/>
        <v>16.5234375</v>
      </c>
      <c r="V369" s="43">
        <f t="shared" ca="1" si="1625"/>
        <v>82.687335000000004</v>
      </c>
      <c r="X369" s="44" t="str">
        <f t="shared" ref="X369" ca="1" si="1906">IF(ABS(G369)&gt;$X$4*$R369,ABS(G369),"-")</f>
        <v>-</v>
      </c>
      <c r="Y369" s="44" t="str">
        <f t="shared" ref="Y369" ca="1" si="1907">IF(ABS(H369)&gt;$Y$4*S369,ABS(H369),"-")</f>
        <v>-</v>
      </c>
      <c r="Z369" s="44" t="str">
        <f t="shared" ref="Z369" ca="1" si="1908">IF(ABS(I369)&gt;$Z$4*T369,ABS(I369),"-")</f>
        <v>-</v>
      </c>
      <c r="AA369" s="44" t="str">
        <f t="shared" ref="AA369" ca="1" si="1909">IF(ABS(K369)&gt;$AA$4*U369,ABS(K369),"-")</f>
        <v>-</v>
      </c>
      <c r="AB369" s="44" t="str">
        <f t="shared" ref="AB369" ca="1" si="1910">IF(ABS(L369)&gt;$AB$4*V369,ABS(L369),"-")</f>
        <v>-</v>
      </c>
      <c r="AD369" s="76" t="str">
        <f t="shared" ref="AD369" ca="1" si="1911">IF(COUNT($X369:$AB369)&gt;0,IF(G369&gt;0,CEILING(G369,5),FLOOR(G369,5)),"")</f>
        <v/>
      </c>
      <c r="AE369" s="76" t="str">
        <f t="shared" ref="AE369" ca="1" si="1912">IF(COUNT($X369:$AB369)&gt;0,IF(H369&gt;0,CEILING(H369,5),FLOOR(H369,5)),"")</f>
        <v/>
      </c>
      <c r="AF369" s="76" t="str">
        <f t="shared" ref="AF369" ca="1" si="1913">IF(COUNT($X369:$AB369)&gt;0,IF(I369&gt;0,CEILING(I369,5),FLOOR(I369,5)),"")</f>
        <v/>
      </c>
      <c r="AG369" s="76" t="str">
        <f t="shared" ref="AG369" ca="1" si="1914">IF(COUNT($X369:$AB369)&gt;0,IF(K369&gt;0,CEILING(K369,5),FLOOR(K369,5)),"")</f>
        <v/>
      </c>
      <c r="AH369" s="76" t="str">
        <f t="shared" ref="AH369" ca="1" si="1915">IF(COUNT($X369:$AB369)&gt;0,IF(L369&gt;0,CEILING(L369,5),FLOOR(L369,5)),"")</f>
        <v/>
      </c>
      <c r="AJ369" s="76">
        <f t="shared" si="1607"/>
        <v>220</v>
      </c>
      <c r="AK369" s="76">
        <f t="shared" si="1608"/>
        <v>119</v>
      </c>
    </row>
    <row r="370" spans="1:37" x14ac:dyDescent="0.25">
      <c r="A370" s="76">
        <f t="shared" ref="A370" si="1916">D369</f>
        <v>220</v>
      </c>
      <c r="B370" s="76">
        <f t="shared" ref="B370" si="1917">E369</f>
        <v>119</v>
      </c>
      <c r="C370" s="76"/>
      <c r="D370" s="76"/>
      <c r="E370" s="76"/>
      <c r="F370" s="76"/>
      <c r="G370" s="76" t="s">
        <v>109</v>
      </c>
      <c r="H370" s="76" t="s">
        <v>9</v>
      </c>
      <c r="I370" s="76" t="s">
        <v>116</v>
      </c>
      <c r="J370" s="76" t="s">
        <v>128</v>
      </c>
      <c r="K370" s="76" t="s">
        <v>9</v>
      </c>
      <c r="L370" s="76" t="s">
        <v>9</v>
      </c>
      <c r="Q370" s="76"/>
      <c r="R370" s="76"/>
      <c r="S370" s="76"/>
      <c r="T370" s="76"/>
      <c r="U370" s="76"/>
      <c r="V370" s="76"/>
      <c r="X370" s="76"/>
      <c r="Y370" s="76"/>
      <c r="Z370" s="76"/>
      <c r="AA370" s="76"/>
      <c r="AB370" s="76"/>
      <c r="AD370" s="76"/>
      <c r="AE370" s="76"/>
      <c r="AF370" s="76"/>
      <c r="AG370" s="76"/>
      <c r="AH370" s="76"/>
      <c r="AJ370" s="76">
        <f t="shared" si="1607"/>
        <v>220</v>
      </c>
      <c r="AK370" s="76">
        <f t="shared" si="1608"/>
        <v>119</v>
      </c>
    </row>
    <row r="371" spans="1:37" x14ac:dyDescent="0.25">
      <c r="A371" s="76">
        <f t="shared" ref="A371" si="1918">D369</f>
        <v>220</v>
      </c>
      <c r="B371" s="76">
        <f t="shared" ref="B371" si="1919">E369</f>
        <v>119</v>
      </c>
      <c r="C371" s="76"/>
      <c r="D371" s="76"/>
      <c r="E371" s="76"/>
      <c r="F371" s="76" t="s">
        <v>10</v>
      </c>
      <c r="G371" s="76">
        <v>-0.72199999999999998</v>
      </c>
      <c r="H371" s="76">
        <v>-17.448</v>
      </c>
      <c r="I371" s="76">
        <v>-0.188</v>
      </c>
      <c r="J371" s="76">
        <v>0</v>
      </c>
      <c r="K371" s="76">
        <v>0</v>
      </c>
      <c r="L371" s="76">
        <v>0</v>
      </c>
      <c r="Q371" s="76" t="str">
        <f t="shared" ca="1" si="1625"/>
        <v>H250x125x6x9</v>
      </c>
      <c r="R371" s="43">
        <f t="shared" ca="1" si="1625"/>
        <v>868.79499999999996</v>
      </c>
      <c r="S371" s="43">
        <f t="shared" ca="1" si="1625"/>
        <v>196.42196531791907</v>
      </c>
      <c r="T371" s="43">
        <f t="shared" ca="1" si="1625"/>
        <v>305.63583815028903</v>
      </c>
      <c r="U371" s="43">
        <f t="shared" ca="1" si="1625"/>
        <v>16.5234375</v>
      </c>
      <c r="V371" s="43">
        <f t="shared" ca="1" si="1625"/>
        <v>82.687335000000004</v>
      </c>
      <c r="X371" s="44" t="str">
        <f t="shared" ref="X371" ca="1" si="1920">IF(ABS(G371)&gt;$X$4*$R371,ABS(G371),"-")</f>
        <v>-</v>
      </c>
      <c r="Y371" s="44" t="str">
        <f t="shared" ref="Y371" ca="1" si="1921">IF(ABS(H371)&gt;$Y$4*S371,ABS(H371),"-")</f>
        <v>-</v>
      </c>
      <c r="Z371" s="44" t="str">
        <f t="shared" ref="Z371" ca="1" si="1922">IF(ABS(I371)&gt;$Z$4*T371,ABS(I371),"-")</f>
        <v>-</v>
      </c>
      <c r="AA371" s="44" t="str">
        <f t="shared" ref="AA371" ca="1" si="1923">IF(ABS(K371)&gt;$AA$4*U371,ABS(K371),"-")</f>
        <v>-</v>
      </c>
      <c r="AB371" s="44" t="str">
        <f t="shared" ref="AB371" ca="1" si="1924">IF(ABS(L371)&gt;$AB$4*V371,ABS(L371),"-")</f>
        <v>-</v>
      </c>
      <c r="AD371" s="76" t="str">
        <f t="shared" ref="AD371" ca="1" si="1925">IF(COUNT($X371:$AB371)&gt;0,IF(G371&gt;0,CEILING(G371,5),FLOOR(G371,5)),"")</f>
        <v/>
      </c>
      <c r="AE371" s="76" t="str">
        <f t="shared" ref="AE371" ca="1" si="1926">IF(COUNT($X371:$AB371)&gt;0,IF(H371&gt;0,CEILING(H371,5),FLOOR(H371,5)),"")</f>
        <v/>
      </c>
      <c r="AF371" s="76" t="str">
        <f t="shared" ref="AF371" ca="1" si="1927">IF(COUNT($X371:$AB371)&gt;0,IF(I371&gt;0,CEILING(I371,5),FLOOR(I371,5)),"")</f>
        <v/>
      </c>
      <c r="AG371" s="76" t="str">
        <f t="shared" ref="AG371" ca="1" si="1928">IF(COUNT($X371:$AB371)&gt;0,IF(K371&gt;0,CEILING(K371,5),FLOOR(K371,5)),"")</f>
        <v/>
      </c>
      <c r="AH371" s="76" t="str">
        <f t="shared" ref="AH371" ca="1" si="1929">IF(COUNT($X371:$AB371)&gt;0,IF(L371&gt;0,CEILING(L371,5),FLOOR(L371,5)),"")</f>
        <v/>
      </c>
      <c r="AJ371" s="76">
        <f t="shared" si="1607"/>
        <v>220</v>
      </c>
      <c r="AK371" s="76">
        <f t="shared" si="1608"/>
        <v>119</v>
      </c>
    </row>
    <row r="372" spans="1:37" x14ac:dyDescent="0.25">
      <c r="A372" s="76">
        <f t="shared" ref="A372" si="1930">D369</f>
        <v>220</v>
      </c>
      <c r="B372" s="76">
        <f t="shared" ref="B372" si="1931">E369</f>
        <v>119</v>
      </c>
      <c r="C372" s="76"/>
      <c r="D372" s="76"/>
      <c r="E372" s="76"/>
      <c r="F372" s="76"/>
      <c r="G372" s="76" t="s">
        <v>535</v>
      </c>
      <c r="H372" s="76" t="s">
        <v>130</v>
      </c>
      <c r="I372" s="76" t="s">
        <v>115</v>
      </c>
      <c r="J372" s="76" t="s">
        <v>9</v>
      </c>
      <c r="K372" s="76" t="s">
        <v>9</v>
      </c>
      <c r="L372" s="76" t="s">
        <v>9</v>
      </c>
      <c r="Q372" s="76"/>
      <c r="R372" s="76"/>
      <c r="S372" s="76"/>
      <c r="T372" s="76"/>
      <c r="U372" s="76"/>
      <c r="V372" s="76"/>
      <c r="X372" s="76"/>
      <c r="Y372" s="76"/>
      <c r="Z372" s="76"/>
      <c r="AA372" s="76"/>
      <c r="AB372" s="76"/>
      <c r="AD372" s="76"/>
      <c r="AE372" s="76"/>
      <c r="AF372" s="76"/>
      <c r="AG372" s="76"/>
      <c r="AH372" s="76"/>
      <c r="AJ372" s="76">
        <f t="shared" si="1607"/>
        <v>220</v>
      </c>
      <c r="AK372" s="76">
        <f t="shared" si="1608"/>
        <v>119</v>
      </c>
    </row>
    <row r="373" spans="1:37" x14ac:dyDescent="0.25">
      <c r="A373" s="76">
        <f t="shared" ref="A373" si="1932">D373</f>
        <v>227</v>
      </c>
      <c r="B373" s="76">
        <f t="shared" ref="B373" si="1933">E373</f>
        <v>120</v>
      </c>
      <c r="C373" s="76" t="str">
        <f>INDEX(BEAMPROP,MATCH(D373,BLIST,0),2)</f>
        <v>H175X90X5X8</v>
      </c>
      <c r="D373" s="76">
        <v>227</v>
      </c>
      <c r="E373" s="76">
        <v>120</v>
      </c>
      <c r="F373" s="76" t="s">
        <v>8</v>
      </c>
      <c r="G373" s="76">
        <v>5.1479999999999997</v>
      </c>
      <c r="H373" s="76">
        <v>1.821</v>
      </c>
      <c r="I373" s="76">
        <v>0.42699999999999999</v>
      </c>
      <c r="J373" s="76">
        <v>0</v>
      </c>
      <c r="K373" s="76">
        <v>0</v>
      </c>
      <c r="L373" s="76">
        <v>0</v>
      </c>
      <c r="Q373" s="76" t="str">
        <f t="shared" ca="1" si="1625"/>
        <v>H175x90x5x8</v>
      </c>
      <c r="R373" s="43">
        <f t="shared" ca="1" si="1625"/>
        <v>538.15</v>
      </c>
      <c r="S373" s="43">
        <f t="shared" ca="1" si="1625"/>
        <v>113.42485549132948</v>
      </c>
      <c r="T373" s="43">
        <f t="shared" ca="1" si="1625"/>
        <v>195.60693641618496</v>
      </c>
      <c r="U373" s="43">
        <f t="shared" ca="1" si="1625"/>
        <v>7.6139999999999999</v>
      </c>
      <c r="V373" s="43">
        <f t="shared" ca="1" si="1625"/>
        <v>35.682693749999999</v>
      </c>
      <c r="X373" s="44" t="str">
        <f t="shared" ref="X373" ca="1" si="1934">IF(ABS(G373)&gt;$X$4*$R373,ABS(G373),"-")</f>
        <v>-</v>
      </c>
      <c r="Y373" s="44" t="str">
        <f t="shared" ref="Y373" ca="1" si="1935">IF(ABS(H373)&gt;$Y$4*S373,ABS(H373),"-")</f>
        <v>-</v>
      </c>
      <c r="Z373" s="44" t="str">
        <f t="shared" ref="Z373" ca="1" si="1936">IF(ABS(I373)&gt;$Z$4*T373,ABS(I373),"-")</f>
        <v>-</v>
      </c>
      <c r="AA373" s="44" t="str">
        <f t="shared" ref="AA373" ca="1" si="1937">IF(ABS(K373)&gt;$AA$4*U373,ABS(K373),"-")</f>
        <v>-</v>
      </c>
      <c r="AB373" s="44" t="str">
        <f t="shared" ref="AB373" ca="1" si="1938">IF(ABS(L373)&gt;$AB$4*V373,ABS(L373),"-")</f>
        <v>-</v>
      </c>
      <c r="AD373" s="76" t="str">
        <f t="shared" ref="AD373" ca="1" si="1939">IF(COUNT($X373:$AB373)&gt;0,IF(G373&gt;0,CEILING(G373,5),FLOOR(G373,5)),"")</f>
        <v/>
      </c>
      <c r="AE373" s="76" t="str">
        <f t="shared" ref="AE373" ca="1" si="1940">IF(COUNT($X373:$AB373)&gt;0,IF(H373&gt;0,CEILING(H373,5),FLOOR(H373,5)),"")</f>
        <v/>
      </c>
      <c r="AF373" s="76" t="str">
        <f t="shared" ref="AF373" ca="1" si="1941">IF(COUNT($X373:$AB373)&gt;0,IF(I373&gt;0,CEILING(I373,5),FLOOR(I373,5)),"")</f>
        <v/>
      </c>
      <c r="AG373" s="76" t="str">
        <f t="shared" ref="AG373" ca="1" si="1942">IF(COUNT($X373:$AB373)&gt;0,IF(K373&gt;0,CEILING(K373,5),FLOOR(K373,5)),"")</f>
        <v/>
      </c>
      <c r="AH373" s="76" t="str">
        <f t="shared" ref="AH373" ca="1" si="1943">IF(COUNT($X373:$AB373)&gt;0,IF(L373&gt;0,CEILING(L373,5),FLOOR(L373,5)),"")</f>
        <v/>
      </c>
      <c r="AJ373" s="76">
        <f t="shared" si="1607"/>
        <v>227</v>
      </c>
      <c r="AK373" s="76">
        <f t="shared" si="1608"/>
        <v>120</v>
      </c>
    </row>
    <row r="374" spans="1:37" x14ac:dyDescent="0.25">
      <c r="A374" s="76">
        <f t="shared" ref="A374" si="1944">D373</f>
        <v>227</v>
      </c>
      <c r="B374" s="76">
        <f t="shared" ref="B374" si="1945">E373</f>
        <v>120</v>
      </c>
      <c r="C374" s="76"/>
      <c r="D374" s="76"/>
      <c r="E374" s="76"/>
      <c r="F374" s="76"/>
      <c r="G374" s="76" t="s">
        <v>123</v>
      </c>
      <c r="H374" s="76" t="s">
        <v>104</v>
      </c>
      <c r="I374" s="76" t="s">
        <v>119</v>
      </c>
      <c r="J374" s="76" t="s">
        <v>9</v>
      </c>
      <c r="K374" s="76" t="s">
        <v>9</v>
      </c>
      <c r="L374" s="76" t="s">
        <v>9</v>
      </c>
      <c r="Q374" s="76"/>
      <c r="R374" s="76"/>
      <c r="S374" s="76"/>
      <c r="T374" s="76"/>
      <c r="U374" s="76"/>
      <c r="V374" s="76"/>
      <c r="X374" s="76"/>
      <c r="Y374" s="76"/>
      <c r="Z374" s="76"/>
      <c r="AA374" s="76"/>
      <c r="AB374" s="76"/>
      <c r="AD374" s="76"/>
      <c r="AE374" s="76"/>
      <c r="AF374" s="76"/>
      <c r="AG374" s="76"/>
      <c r="AH374" s="76"/>
      <c r="AJ374" s="76">
        <f t="shared" si="1607"/>
        <v>227</v>
      </c>
      <c r="AK374" s="76">
        <f t="shared" si="1608"/>
        <v>120</v>
      </c>
    </row>
    <row r="375" spans="1:37" x14ac:dyDescent="0.25">
      <c r="A375" s="76">
        <f t="shared" ref="A375" si="1946">D373</f>
        <v>227</v>
      </c>
      <c r="B375" s="76">
        <f t="shared" ref="B375" si="1947">E373</f>
        <v>120</v>
      </c>
      <c r="C375" s="76"/>
      <c r="D375" s="76"/>
      <c r="E375" s="76"/>
      <c r="F375" s="76" t="s">
        <v>10</v>
      </c>
      <c r="G375" s="76">
        <v>-6.1340000000000003</v>
      </c>
      <c r="H375" s="76">
        <v>0</v>
      </c>
      <c r="I375" s="76">
        <v>-0.41599999999999998</v>
      </c>
      <c r="J375" s="76">
        <v>-2E-3</v>
      </c>
      <c r="K375" s="76">
        <v>0</v>
      </c>
      <c r="L375" s="76">
        <v>0</v>
      </c>
      <c r="Q375" s="76" t="str">
        <f t="shared" ca="1" si="1625"/>
        <v>H175x90x5x8</v>
      </c>
      <c r="R375" s="43">
        <f t="shared" ca="1" si="1625"/>
        <v>538.15</v>
      </c>
      <c r="S375" s="43">
        <f t="shared" ca="1" si="1625"/>
        <v>113.42485549132948</v>
      </c>
      <c r="T375" s="43">
        <f t="shared" ca="1" si="1625"/>
        <v>195.60693641618496</v>
      </c>
      <c r="U375" s="43">
        <f t="shared" ca="1" si="1625"/>
        <v>7.6139999999999999</v>
      </c>
      <c r="V375" s="43">
        <f t="shared" ca="1" si="1625"/>
        <v>35.682693749999999</v>
      </c>
      <c r="X375" s="44" t="str">
        <f t="shared" ref="X375" ca="1" si="1948">IF(ABS(G375)&gt;$X$4*$R375,ABS(G375),"-")</f>
        <v>-</v>
      </c>
      <c r="Y375" s="44" t="str">
        <f t="shared" ref="Y375" ca="1" si="1949">IF(ABS(H375)&gt;$Y$4*S375,ABS(H375),"-")</f>
        <v>-</v>
      </c>
      <c r="Z375" s="44" t="str">
        <f t="shared" ref="Z375" ca="1" si="1950">IF(ABS(I375)&gt;$Z$4*T375,ABS(I375),"-")</f>
        <v>-</v>
      </c>
      <c r="AA375" s="44" t="str">
        <f t="shared" ref="AA375" ca="1" si="1951">IF(ABS(K375)&gt;$AA$4*U375,ABS(K375),"-")</f>
        <v>-</v>
      </c>
      <c r="AB375" s="44" t="str">
        <f t="shared" ref="AB375" ca="1" si="1952">IF(ABS(L375)&gt;$AB$4*V375,ABS(L375),"-")</f>
        <v>-</v>
      </c>
      <c r="AD375" s="76" t="str">
        <f t="shared" ref="AD375" ca="1" si="1953">IF(COUNT($X375:$AB375)&gt;0,IF(G375&gt;0,CEILING(G375,5),FLOOR(G375,5)),"")</f>
        <v/>
      </c>
      <c r="AE375" s="76" t="str">
        <f t="shared" ref="AE375" ca="1" si="1954">IF(COUNT($X375:$AB375)&gt;0,IF(H375&gt;0,CEILING(H375,5),FLOOR(H375,5)),"")</f>
        <v/>
      </c>
      <c r="AF375" s="76" t="str">
        <f t="shared" ref="AF375" ca="1" si="1955">IF(COUNT($X375:$AB375)&gt;0,IF(I375&gt;0,CEILING(I375,5),FLOOR(I375,5)),"")</f>
        <v/>
      </c>
      <c r="AG375" s="76" t="str">
        <f t="shared" ref="AG375" ca="1" si="1956">IF(COUNT($X375:$AB375)&gt;0,IF(K375&gt;0,CEILING(K375,5),FLOOR(K375,5)),"")</f>
        <v/>
      </c>
      <c r="AH375" s="76" t="str">
        <f t="shared" ref="AH375" ca="1" si="1957">IF(COUNT($X375:$AB375)&gt;0,IF(L375&gt;0,CEILING(L375,5),FLOOR(L375,5)),"")</f>
        <v/>
      </c>
      <c r="AJ375" s="76">
        <f t="shared" si="1607"/>
        <v>227</v>
      </c>
      <c r="AK375" s="76">
        <f t="shared" si="1608"/>
        <v>120</v>
      </c>
    </row>
    <row r="376" spans="1:37" x14ac:dyDescent="0.25">
      <c r="A376" s="76">
        <f t="shared" ref="A376" si="1958">D373</f>
        <v>227</v>
      </c>
      <c r="B376" s="76">
        <f t="shared" ref="B376" si="1959">E373</f>
        <v>120</v>
      </c>
      <c r="C376" s="76"/>
      <c r="D376" s="76"/>
      <c r="E376" s="76"/>
      <c r="F376" s="76"/>
      <c r="G376" s="76" t="s">
        <v>115</v>
      </c>
      <c r="H376" s="76" t="s">
        <v>9</v>
      </c>
      <c r="I376" s="76" t="s">
        <v>107</v>
      </c>
      <c r="J376" s="76" t="s">
        <v>106</v>
      </c>
      <c r="K376" s="76" t="s">
        <v>9</v>
      </c>
      <c r="L376" s="76" t="s">
        <v>9</v>
      </c>
      <c r="Q376" s="76"/>
      <c r="R376" s="76"/>
      <c r="S376" s="76"/>
      <c r="T376" s="76"/>
      <c r="U376" s="76"/>
      <c r="V376" s="76"/>
      <c r="X376" s="76"/>
      <c r="Y376" s="76"/>
      <c r="Z376" s="76"/>
      <c r="AA376" s="76"/>
      <c r="AB376" s="76"/>
      <c r="AD376" s="76"/>
      <c r="AE376" s="76"/>
      <c r="AF376" s="76"/>
      <c r="AG376" s="76"/>
      <c r="AH376" s="76"/>
      <c r="AJ376" s="76">
        <f t="shared" si="1607"/>
        <v>227</v>
      </c>
      <c r="AK376" s="76">
        <f t="shared" si="1608"/>
        <v>120</v>
      </c>
    </row>
    <row r="377" spans="1:37" x14ac:dyDescent="0.25">
      <c r="A377" s="76">
        <f t="shared" ref="A377" si="1960">D377</f>
        <v>227</v>
      </c>
      <c r="B377" s="76">
        <f t="shared" ref="B377" si="1961">E377</f>
        <v>122</v>
      </c>
      <c r="C377" s="76" t="str">
        <f>INDEX(BEAMPROP,MATCH(D377,BLIST,0),2)</f>
        <v>H175X90X5X8</v>
      </c>
      <c r="D377" s="76">
        <v>227</v>
      </c>
      <c r="E377" s="76">
        <v>122</v>
      </c>
      <c r="F377" s="76" t="s">
        <v>8</v>
      </c>
      <c r="G377" s="76">
        <v>5.15</v>
      </c>
      <c r="H377" s="76">
        <v>1.3320000000000001</v>
      </c>
      <c r="I377" s="76">
        <v>0.42699999999999999</v>
      </c>
      <c r="J377" s="76">
        <v>0</v>
      </c>
      <c r="K377" s="76">
        <v>0.748</v>
      </c>
      <c r="L377" s="76">
        <v>0</v>
      </c>
      <c r="Q377" s="76" t="str">
        <f t="shared" ca="1" si="1625"/>
        <v>H175x90x5x8</v>
      </c>
      <c r="R377" s="43">
        <f t="shared" ca="1" si="1625"/>
        <v>538.15</v>
      </c>
      <c r="S377" s="43">
        <f t="shared" ca="1" si="1625"/>
        <v>113.42485549132948</v>
      </c>
      <c r="T377" s="43">
        <f t="shared" ca="1" si="1625"/>
        <v>195.60693641618496</v>
      </c>
      <c r="U377" s="43">
        <f t="shared" ca="1" si="1625"/>
        <v>7.6139999999999999</v>
      </c>
      <c r="V377" s="43">
        <f t="shared" ca="1" si="1625"/>
        <v>35.682693749999999</v>
      </c>
      <c r="X377" s="44" t="str">
        <f t="shared" ref="X377" ca="1" si="1962">IF(ABS(G377)&gt;$X$4*$R377,ABS(G377),"-")</f>
        <v>-</v>
      </c>
      <c r="Y377" s="44" t="str">
        <f t="shared" ref="Y377" ca="1" si="1963">IF(ABS(H377)&gt;$Y$4*S377,ABS(H377),"-")</f>
        <v>-</v>
      </c>
      <c r="Z377" s="44" t="str">
        <f t="shared" ref="Z377" ca="1" si="1964">IF(ABS(I377)&gt;$Z$4*T377,ABS(I377),"-")</f>
        <v>-</v>
      </c>
      <c r="AA377" s="44" t="str">
        <f t="shared" ref="AA377" ca="1" si="1965">IF(ABS(K377)&gt;$AA$4*U377,ABS(K377),"-")</f>
        <v>-</v>
      </c>
      <c r="AB377" s="44" t="str">
        <f t="shared" ref="AB377" ca="1" si="1966">IF(ABS(L377)&gt;$AB$4*V377,ABS(L377),"-")</f>
        <v>-</v>
      </c>
      <c r="AD377" s="76" t="str">
        <f t="shared" ref="AD377" ca="1" si="1967">IF(COUNT($X377:$AB377)&gt;0,IF(G377&gt;0,CEILING(G377,5),FLOOR(G377,5)),"")</f>
        <v/>
      </c>
      <c r="AE377" s="76" t="str">
        <f t="shared" ref="AE377" ca="1" si="1968">IF(COUNT($X377:$AB377)&gt;0,IF(H377&gt;0,CEILING(H377,5),FLOOR(H377,5)),"")</f>
        <v/>
      </c>
      <c r="AF377" s="76" t="str">
        <f t="shared" ref="AF377" ca="1" si="1969">IF(COUNT($X377:$AB377)&gt;0,IF(I377&gt;0,CEILING(I377,5),FLOOR(I377,5)),"")</f>
        <v/>
      </c>
      <c r="AG377" s="76" t="str">
        <f t="shared" ref="AG377" ca="1" si="1970">IF(COUNT($X377:$AB377)&gt;0,IF(K377&gt;0,CEILING(K377,5),FLOOR(K377,5)),"")</f>
        <v/>
      </c>
      <c r="AH377" s="76" t="str">
        <f t="shared" ref="AH377" ca="1" si="1971">IF(COUNT($X377:$AB377)&gt;0,IF(L377&gt;0,CEILING(L377,5),FLOOR(L377,5)),"")</f>
        <v/>
      </c>
      <c r="AJ377" s="76">
        <f t="shared" si="1607"/>
        <v>227</v>
      </c>
      <c r="AK377" s="76">
        <f t="shared" si="1608"/>
        <v>122</v>
      </c>
    </row>
    <row r="378" spans="1:37" x14ac:dyDescent="0.25">
      <c r="A378" s="76">
        <f t="shared" ref="A378" si="1972">D377</f>
        <v>227</v>
      </c>
      <c r="B378" s="76">
        <f t="shared" ref="B378" si="1973">E377</f>
        <v>122</v>
      </c>
      <c r="C378" s="76"/>
      <c r="D378" s="76"/>
      <c r="E378" s="76"/>
      <c r="F378" s="76"/>
      <c r="G378" s="76" t="s">
        <v>123</v>
      </c>
      <c r="H378" s="76" t="s">
        <v>104</v>
      </c>
      <c r="I378" s="76" t="s">
        <v>119</v>
      </c>
      <c r="J378" s="76" t="s">
        <v>9</v>
      </c>
      <c r="K378" s="76" t="s">
        <v>119</v>
      </c>
      <c r="L378" s="76" t="s">
        <v>9</v>
      </c>
      <c r="Q378" s="76"/>
      <c r="R378" s="76"/>
      <c r="S378" s="76"/>
      <c r="T378" s="76"/>
      <c r="U378" s="76"/>
      <c r="V378" s="76"/>
      <c r="X378" s="76"/>
      <c r="Y378" s="76"/>
      <c r="Z378" s="76"/>
      <c r="AA378" s="76"/>
      <c r="AB378" s="76"/>
      <c r="AD378" s="76"/>
      <c r="AE378" s="76"/>
      <c r="AF378" s="76"/>
      <c r="AG378" s="76"/>
      <c r="AH378" s="76"/>
      <c r="AJ378" s="76">
        <f t="shared" si="1607"/>
        <v>227</v>
      </c>
      <c r="AK378" s="76">
        <f t="shared" si="1608"/>
        <v>122</v>
      </c>
    </row>
    <row r="379" spans="1:37" x14ac:dyDescent="0.25">
      <c r="A379" s="76">
        <f t="shared" ref="A379" si="1974">D377</f>
        <v>227</v>
      </c>
      <c r="B379" s="76">
        <f t="shared" ref="B379" si="1975">E377</f>
        <v>122</v>
      </c>
      <c r="C379" s="76"/>
      <c r="D379" s="76"/>
      <c r="E379" s="76"/>
      <c r="F379" s="76" t="s">
        <v>10</v>
      </c>
      <c r="G379" s="76">
        <v>-6.1360000000000001</v>
      </c>
      <c r="H379" s="76">
        <v>0</v>
      </c>
      <c r="I379" s="76">
        <v>-0.41599999999999998</v>
      </c>
      <c r="J379" s="76">
        <v>-2E-3</v>
      </c>
      <c r="K379" s="76">
        <v>-0.72699999999999998</v>
      </c>
      <c r="L379" s="76">
        <v>-2.7589999999999999</v>
      </c>
      <c r="Q379" s="76" t="str">
        <f t="shared" ca="1" si="1625"/>
        <v>H175x90x5x8</v>
      </c>
      <c r="R379" s="43">
        <f t="shared" ca="1" si="1625"/>
        <v>538.15</v>
      </c>
      <c r="S379" s="43">
        <f t="shared" ca="1" si="1625"/>
        <v>113.42485549132948</v>
      </c>
      <c r="T379" s="43">
        <f t="shared" ca="1" si="1625"/>
        <v>195.60693641618496</v>
      </c>
      <c r="U379" s="43">
        <f t="shared" ca="1" si="1625"/>
        <v>7.6139999999999999</v>
      </c>
      <c r="V379" s="43">
        <f t="shared" ca="1" si="1625"/>
        <v>35.682693749999999</v>
      </c>
      <c r="X379" s="44" t="str">
        <f t="shared" ref="X379" ca="1" si="1976">IF(ABS(G379)&gt;$X$4*$R379,ABS(G379),"-")</f>
        <v>-</v>
      </c>
      <c r="Y379" s="44" t="str">
        <f t="shared" ref="Y379" ca="1" si="1977">IF(ABS(H379)&gt;$Y$4*S379,ABS(H379),"-")</f>
        <v>-</v>
      </c>
      <c r="Z379" s="44" t="str">
        <f t="shared" ref="Z379" ca="1" si="1978">IF(ABS(I379)&gt;$Z$4*T379,ABS(I379),"-")</f>
        <v>-</v>
      </c>
      <c r="AA379" s="44" t="str">
        <f t="shared" ref="AA379" ca="1" si="1979">IF(ABS(K379)&gt;$AA$4*U379,ABS(K379),"-")</f>
        <v>-</v>
      </c>
      <c r="AB379" s="44" t="str">
        <f t="shared" ref="AB379" ca="1" si="1980">IF(ABS(L379)&gt;$AB$4*V379,ABS(L379),"-")</f>
        <v>-</v>
      </c>
      <c r="AD379" s="76" t="str">
        <f t="shared" ref="AD379" ca="1" si="1981">IF(COUNT($X379:$AB379)&gt;0,IF(G379&gt;0,CEILING(G379,5),FLOOR(G379,5)),"")</f>
        <v/>
      </c>
      <c r="AE379" s="76" t="str">
        <f t="shared" ref="AE379" ca="1" si="1982">IF(COUNT($X379:$AB379)&gt;0,IF(H379&gt;0,CEILING(H379,5),FLOOR(H379,5)),"")</f>
        <v/>
      </c>
      <c r="AF379" s="76" t="str">
        <f t="shared" ref="AF379" ca="1" si="1983">IF(COUNT($X379:$AB379)&gt;0,IF(I379&gt;0,CEILING(I379,5),FLOOR(I379,5)),"")</f>
        <v/>
      </c>
      <c r="AG379" s="76" t="str">
        <f t="shared" ref="AG379" ca="1" si="1984">IF(COUNT($X379:$AB379)&gt;0,IF(K379&gt;0,CEILING(K379,5),FLOOR(K379,5)),"")</f>
        <v/>
      </c>
      <c r="AH379" s="76" t="str">
        <f t="shared" ref="AH379" ca="1" si="1985">IF(COUNT($X379:$AB379)&gt;0,IF(L379&gt;0,CEILING(L379,5),FLOOR(L379,5)),"")</f>
        <v/>
      </c>
      <c r="AJ379" s="76">
        <f t="shared" si="1607"/>
        <v>227</v>
      </c>
      <c r="AK379" s="76">
        <f t="shared" si="1608"/>
        <v>122</v>
      </c>
    </row>
    <row r="380" spans="1:37" x14ac:dyDescent="0.25">
      <c r="A380" s="76">
        <f t="shared" ref="A380" si="1986">D377</f>
        <v>227</v>
      </c>
      <c r="B380" s="76">
        <f t="shared" ref="B380" si="1987">E377</f>
        <v>122</v>
      </c>
      <c r="C380" s="76"/>
      <c r="D380" s="76"/>
      <c r="E380" s="76"/>
      <c r="F380" s="76"/>
      <c r="G380" s="76" t="s">
        <v>115</v>
      </c>
      <c r="H380" s="76" t="s">
        <v>9</v>
      </c>
      <c r="I380" s="76" t="s">
        <v>107</v>
      </c>
      <c r="J380" s="76" t="s">
        <v>106</v>
      </c>
      <c r="K380" s="76" t="s">
        <v>107</v>
      </c>
      <c r="L380" s="76" t="s">
        <v>104</v>
      </c>
      <c r="Q380" s="76"/>
      <c r="R380" s="76"/>
      <c r="S380" s="76"/>
      <c r="T380" s="76"/>
      <c r="U380" s="76"/>
      <c r="V380" s="76"/>
      <c r="X380" s="76"/>
      <c r="Y380" s="76"/>
      <c r="Z380" s="76"/>
      <c r="AA380" s="76"/>
      <c r="AB380" s="76"/>
      <c r="AD380" s="76"/>
      <c r="AE380" s="76"/>
      <c r="AF380" s="76"/>
      <c r="AG380" s="76"/>
      <c r="AH380" s="76"/>
      <c r="AJ380" s="76">
        <f t="shared" si="1607"/>
        <v>227</v>
      </c>
      <c r="AK380" s="76">
        <f t="shared" si="1608"/>
        <v>122</v>
      </c>
    </row>
    <row r="381" spans="1:37" x14ac:dyDescent="0.25">
      <c r="A381" s="76">
        <f t="shared" ref="A381" si="1988">D381</f>
        <v>228</v>
      </c>
      <c r="B381" s="76">
        <f t="shared" ref="B381" si="1989">E381</f>
        <v>122</v>
      </c>
      <c r="C381" s="76" t="str">
        <f>INDEX(BEAMPROP,MATCH(D381,BLIST,0),2)</f>
        <v>H175X90X5X8</v>
      </c>
      <c r="D381" s="76">
        <v>228</v>
      </c>
      <c r="E381" s="76">
        <v>122</v>
      </c>
      <c r="F381" s="76" t="s">
        <v>8</v>
      </c>
      <c r="G381" s="76">
        <v>4.6360000000000001</v>
      </c>
      <c r="H381" s="76">
        <v>0</v>
      </c>
      <c r="I381" s="76">
        <v>1.548</v>
      </c>
      <c r="J381" s="76">
        <v>0</v>
      </c>
      <c r="K381" s="76">
        <v>0.748</v>
      </c>
      <c r="L381" s="76">
        <v>0</v>
      </c>
      <c r="Q381" s="76" t="str">
        <f t="shared" ca="1" si="1625"/>
        <v>H175x90x5x8</v>
      </c>
      <c r="R381" s="43">
        <f t="shared" ca="1" si="1625"/>
        <v>538.15</v>
      </c>
      <c r="S381" s="43">
        <f t="shared" ca="1" si="1625"/>
        <v>113.42485549132948</v>
      </c>
      <c r="T381" s="43">
        <f t="shared" ca="1" si="1625"/>
        <v>195.60693641618496</v>
      </c>
      <c r="U381" s="43">
        <f t="shared" ca="1" si="1625"/>
        <v>7.6139999999999999</v>
      </c>
      <c r="V381" s="43">
        <f t="shared" ca="1" si="1625"/>
        <v>35.682693749999999</v>
      </c>
      <c r="X381" s="44" t="str">
        <f t="shared" ref="X381" ca="1" si="1990">IF(ABS(G381)&gt;$X$4*$R381,ABS(G381),"-")</f>
        <v>-</v>
      </c>
      <c r="Y381" s="44" t="str">
        <f t="shared" ref="Y381" ca="1" si="1991">IF(ABS(H381)&gt;$Y$4*S381,ABS(H381),"-")</f>
        <v>-</v>
      </c>
      <c r="Z381" s="44" t="str">
        <f t="shared" ref="Z381" ca="1" si="1992">IF(ABS(I381)&gt;$Z$4*T381,ABS(I381),"-")</f>
        <v>-</v>
      </c>
      <c r="AA381" s="44" t="str">
        <f t="shared" ref="AA381" ca="1" si="1993">IF(ABS(K381)&gt;$AA$4*U381,ABS(K381),"-")</f>
        <v>-</v>
      </c>
      <c r="AB381" s="44" t="str">
        <f t="shared" ref="AB381" ca="1" si="1994">IF(ABS(L381)&gt;$AB$4*V381,ABS(L381),"-")</f>
        <v>-</v>
      </c>
      <c r="AD381" s="76" t="str">
        <f t="shared" ref="AD381" ca="1" si="1995">IF(COUNT($X381:$AB381)&gt;0,IF(G381&gt;0,CEILING(G381,5),FLOOR(G381,5)),"")</f>
        <v/>
      </c>
      <c r="AE381" s="76" t="str">
        <f t="shared" ref="AE381" ca="1" si="1996">IF(COUNT($X381:$AB381)&gt;0,IF(H381&gt;0,CEILING(H381,5),FLOOR(H381,5)),"")</f>
        <v/>
      </c>
      <c r="AF381" s="76" t="str">
        <f t="shared" ref="AF381" ca="1" si="1997">IF(COUNT($X381:$AB381)&gt;0,IF(I381&gt;0,CEILING(I381,5),FLOOR(I381,5)),"")</f>
        <v/>
      </c>
      <c r="AG381" s="76" t="str">
        <f t="shared" ref="AG381" ca="1" si="1998">IF(COUNT($X381:$AB381)&gt;0,IF(K381&gt;0,CEILING(K381,5),FLOOR(K381,5)),"")</f>
        <v/>
      </c>
      <c r="AH381" s="76" t="str">
        <f t="shared" ref="AH381" ca="1" si="1999">IF(COUNT($X381:$AB381)&gt;0,IF(L381&gt;0,CEILING(L381,5),FLOOR(L381,5)),"")</f>
        <v/>
      </c>
      <c r="AJ381" s="76">
        <f t="shared" si="1607"/>
        <v>228</v>
      </c>
      <c r="AK381" s="76">
        <f t="shared" si="1608"/>
        <v>122</v>
      </c>
    </row>
    <row r="382" spans="1:37" x14ac:dyDescent="0.25">
      <c r="A382" s="76">
        <f t="shared" ref="A382" si="2000">D381</f>
        <v>228</v>
      </c>
      <c r="B382" s="76">
        <f t="shared" ref="B382" si="2001">E381</f>
        <v>122</v>
      </c>
      <c r="C382" s="76"/>
      <c r="D382" s="76"/>
      <c r="E382" s="76"/>
      <c r="F382" s="76"/>
      <c r="G382" s="76" t="s">
        <v>123</v>
      </c>
      <c r="H382" s="76" t="s">
        <v>9</v>
      </c>
      <c r="I382" s="76" t="s">
        <v>107</v>
      </c>
      <c r="J382" s="76" t="s">
        <v>9</v>
      </c>
      <c r="K382" s="76" t="s">
        <v>119</v>
      </c>
      <c r="L382" s="76" t="s">
        <v>9</v>
      </c>
      <c r="Q382" s="76"/>
      <c r="R382" s="76"/>
      <c r="S382" s="76"/>
      <c r="T382" s="76"/>
      <c r="U382" s="76"/>
      <c r="V382" s="76"/>
      <c r="X382" s="76"/>
      <c r="Y382" s="76"/>
      <c r="Z382" s="76"/>
      <c r="AA382" s="76"/>
      <c r="AB382" s="76"/>
      <c r="AD382" s="76"/>
      <c r="AE382" s="76"/>
      <c r="AF382" s="76"/>
      <c r="AG382" s="76"/>
      <c r="AH382" s="76"/>
      <c r="AJ382" s="76">
        <f t="shared" si="1607"/>
        <v>228</v>
      </c>
      <c r="AK382" s="76">
        <f t="shared" si="1608"/>
        <v>122</v>
      </c>
    </row>
    <row r="383" spans="1:37" x14ac:dyDescent="0.25">
      <c r="A383" s="76">
        <f t="shared" ref="A383" si="2002">D381</f>
        <v>228</v>
      </c>
      <c r="B383" s="76">
        <f t="shared" ref="B383" si="2003">E381</f>
        <v>122</v>
      </c>
      <c r="C383" s="76"/>
      <c r="D383" s="76"/>
      <c r="E383" s="76"/>
      <c r="F383" s="76" t="s">
        <v>10</v>
      </c>
      <c r="G383" s="76">
        <v>-5.6219999999999999</v>
      </c>
      <c r="H383" s="76">
        <v>-5.766</v>
      </c>
      <c r="I383" s="76">
        <v>-1.5920000000000001</v>
      </c>
      <c r="J383" s="76">
        <v>-2E-3</v>
      </c>
      <c r="K383" s="76">
        <v>-0.72699999999999998</v>
      </c>
      <c r="L383" s="76">
        <v>-2.7410000000000001</v>
      </c>
      <c r="Q383" s="76" t="str">
        <f t="shared" ca="1" si="1625"/>
        <v>H175x90x5x8</v>
      </c>
      <c r="R383" s="43">
        <f t="shared" ca="1" si="1625"/>
        <v>538.15</v>
      </c>
      <c r="S383" s="43">
        <f t="shared" ca="1" si="1625"/>
        <v>113.42485549132948</v>
      </c>
      <c r="T383" s="43">
        <f t="shared" ca="1" si="1625"/>
        <v>195.60693641618496</v>
      </c>
      <c r="U383" s="43">
        <f t="shared" ca="1" si="1625"/>
        <v>7.6139999999999999</v>
      </c>
      <c r="V383" s="43">
        <f t="shared" ca="1" si="1625"/>
        <v>35.682693749999999</v>
      </c>
      <c r="X383" s="44" t="str">
        <f t="shared" ref="X383" ca="1" si="2004">IF(ABS(G383)&gt;$X$4*$R383,ABS(G383),"-")</f>
        <v>-</v>
      </c>
      <c r="Y383" s="44" t="str">
        <f t="shared" ref="Y383" ca="1" si="2005">IF(ABS(H383)&gt;$Y$4*S383,ABS(H383),"-")</f>
        <v>-</v>
      </c>
      <c r="Z383" s="44" t="str">
        <f t="shared" ref="Z383" ca="1" si="2006">IF(ABS(I383)&gt;$Z$4*T383,ABS(I383),"-")</f>
        <v>-</v>
      </c>
      <c r="AA383" s="44" t="str">
        <f t="shared" ref="AA383" ca="1" si="2007">IF(ABS(K383)&gt;$AA$4*U383,ABS(K383),"-")</f>
        <v>-</v>
      </c>
      <c r="AB383" s="44" t="str">
        <f t="shared" ref="AB383" ca="1" si="2008">IF(ABS(L383)&gt;$AB$4*V383,ABS(L383),"-")</f>
        <v>-</v>
      </c>
      <c r="AD383" s="76" t="str">
        <f t="shared" ref="AD383" ca="1" si="2009">IF(COUNT($X383:$AB383)&gt;0,IF(G383&gt;0,CEILING(G383,5),FLOOR(G383,5)),"")</f>
        <v/>
      </c>
      <c r="AE383" s="76" t="str">
        <f t="shared" ref="AE383" ca="1" si="2010">IF(COUNT($X383:$AB383)&gt;0,IF(H383&gt;0,CEILING(H383,5),FLOOR(H383,5)),"")</f>
        <v/>
      </c>
      <c r="AF383" s="76" t="str">
        <f t="shared" ref="AF383" ca="1" si="2011">IF(COUNT($X383:$AB383)&gt;0,IF(I383&gt;0,CEILING(I383,5),FLOOR(I383,5)),"")</f>
        <v/>
      </c>
      <c r="AG383" s="76" t="str">
        <f t="shared" ref="AG383" ca="1" si="2012">IF(COUNT($X383:$AB383)&gt;0,IF(K383&gt;0,CEILING(K383,5),FLOOR(K383,5)),"")</f>
        <v/>
      </c>
      <c r="AH383" s="76" t="str">
        <f t="shared" ref="AH383" ca="1" si="2013">IF(COUNT($X383:$AB383)&gt;0,IF(L383&gt;0,CEILING(L383,5),FLOOR(L383,5)),"")</f>
        <v/>
      </c>
      <c r="AJ383" s="76">
        <f t="shared" si="1607"/>
        <v>228</v>
      </c>
      <c r="AK383" s="76">
        <f t="shared" si="1608"/>
        <v>122</v>
      </c>
    </row>
    <row r="384" spans="1:37" x14ac:dyDescent="0.25">
      <c r="A384" s="76">
        <f t="shared" ref="A384" si="2014">D381</f>
        <v>228</v>
      </c>
      <c r="B384" s="76">
        <f t="shared" ref="B384" si="2015">E381</f>
        <v>122</v>
      </c>
      <c r="C384" s="76"/>
      <c r="D384" s="76"/>
      <c r="E384" s="76"/>
      <c r="F384" s="76"/>
      <c r="G384" s="76" t="s">
        <v>115</v>
      </c>
      <c r="H384" s="76" t="s">
        <v>113</v>
      </c>
      <c r="I384" s="76" t="s">
        <v>119</v>
      </c>
      <c r="J384" s="76" t="s">
        <v>106</v>
      </c>
      <c r="K384" s="76" t="s">
        <v>107</v>
      </c>
      <c r="L384" s="76" t="s">
        <v>113</v>
      </c>
      <c r="Q384" s="76"/>
      <c r="R384" s="76"/>
      <c r="S384" s="76"/>
      <c r="T384" s="76"/>
      <c r="U384" s="76"/>
      <c r="V384" s="76"/>
      <c r="X384" s="76"/>
      <c r="Y384" s="76"/>
      <c r="Z384" s="76"/>
      <c r="AA384" s="76"/>
      <c r="AB384" s="76"/>
      <c r="AD384" s="76"/>
      <c r="AE384" s="76"/>
      <c r="AF384" s="76"/>
      <c r="AG384" s="76"/>
      <c r="AH384" s="76"/>
      <c r="AJ384" s="76">
        <f t="shared" si="1607"/>
        <v>228</v>
      </c>
      <c r="AK384" s="76">
        <f t="shared" si="1608"/>
        <v>122</v>
      </c>
    </row>
    <row r="385" spans="1:37" x14ac:dyDescent="0.25">
      <c r="A385" s="76">
        <f t="shared" ref="A385" si="2016">D385</f>
        <v>228</v>
      </c>
      <c r="B385" s="76">
        <f t="shared" ref="B385" si="2017">E385</f>
        <v>121</v>
      </c>
      <c r="C385" s="76" t="str">
        <f>INDEX(BEAMPROP,MATCH(D385,BLIST,0),2)</f>
        <v>H175X90X5X8</v>
      </c>
      <c r="D385" s="76">
        <v>228</v>
      </c>
      <c r="E385" s="76">
        <v>121</v>
      </c>
      <c r="F385" s="76" t="s">
        <v>8</v>
      </c>
      <c r="G385" s="76">
        <v>4.6360000000000001</v>
      </c>
      <c r="H385" s="76">
        <v>0</v>
      </c>
      <c r="I385" s="76">
        <v>1.548</v>
      </c>
      <c r="J385" s="76">
        <v>0</v>
      </c>
      <c r="K385" s="76">
        <v>0</v>
      </c>
      <c r="L385" s="76">
        <v>0</v>
      </c>
      <c r="Q385" s="76" t="str">
        <f t="shared" ca="1" si="1625"/>
        <v>H175x90x5x8</v>
      </c>
      <c r="R385" s="43">
        <f t="shared" ca="1" si="1625"/>
        <v>538.15</v>
      </c>
      <c r="S385" s="43">
        <f t="shared" ca="1" si="1625"/>
        <v>113.42485549132948</v>
      </c>
      <c r="T385" s="43">
        <f t="shared" ca="1" si="1625"/>
        <v>195.60693641618496</v>
      </c>
      <c r="U385" s="43">
        <f t="shared" ca="1" si="1625"/>
        <v>7.6139999999999999</v>
      </c>
      <c r="V385" s="43">
        <f t="shared" ca="1" si="1625"/>
        <v>35.682693749999999</v>
      </c>
      <c r="X385" s="44" t="str">
        <f t="shared" ref="X385" ca="1" si="2018">IF(ABS(G385)&gt;$X$4*$R385,ABS(G385),"-")</f>
        <v>-</v>
      </c>
      <c r="Y385" s="44" t="str">
        <f t="shared" ref="Y385" ca="1" si="2019">IF(ABS(H385)&gt;$Y$4*S385,ABS(H385),"-")</f>
        <v>-</v>
      </c>
      <c r="Z385" s="44" t="str">
        <f t="shared" ref="Z385" ca="1" si="2020">IF(ABS(I385)&gt;$Z$4*T385,ABS(I385),"-")</f>
        <v>-</v>
      </c>
      <c r="AA385" s="44" t="str">
        <f t="shared" ref="AA385" ca="1" si="2021">IF(ABS(K385)&gt;$AA$4*U385,ABS(K385),"-")</f>
        <v>-</v>
      </c>
      <c r="AB385" s="44" t="str">
        <f t="shared" ref="AB385" ca="1" si="2022">IF(ABS(L385)&gt;$AB$4*V385,ABS(L385),"-")</f>
        <v>-</v>
      </c>
      <c r="AD385" s="76" t="str">
        <f t="shared" ref="AD385" ca="1" si="2023">IF(COUNT($X385:$AB385)&gt;0,IF(G385&gt;0,CEILING(G385,5),FLOOR(G385,5)),"")</f>
        <v/>
      </c>
      <c r="AE385" s="76" t="str">
        <f t="shared" ref="AE385" ca="1" si="2024">IF(COUNT($X385:$AB385)&gt;0,IF(H385&gt;0,CEILING(H385,5),FLOOR(H385,5)),"")</f>
        <v/>
      </c>
      <c r="AF385" s="76" t="str">
        <f t="shared" ref="AF385" ca="1" si="2025">IF(COUNT($X385:$AB385)&gt;0,IF(I385&gt;0,CEILING(I385,5),FLOOR(I385,5)),"")</f>
        <v/>
      </c>
      <c r="AG385" s="76" t="str">
        <f t="shared" ref="AG385" ca="1" si="2026">IF(COUNT($X385:$AB385)&gt;0,IF(K385&gt;0,CEILING(K385,5),FLOOR(K385,5)),"")</f>
        <v/>
      </c>
      <c r="AH385" s="76" t="str">
        <f t="shared" ref="AH385" ca="1" si="2027">IF(COUNT($X385:$AB385)&gt;0,IF(L385&gt;0,CEILING(L385,5),FLOOR(L385,5)),"")</f>
        <v/>
      </c>
      <c r="AJ385" s="76">
        <f t="shared" si="1607"/>
        <v>228</v>
      </c>
      <c r="AK385" s="76">
        <f t="shared" si="1608"/>
        <v>121</v>
      </c>
    </row>
    <row r="386" spans="1:37" x14ac:dyDescent="0.25">
      <c r="A386" s="76">
        <f t="shared" ref="A386" si="2028">D385</f>
        <v>228</v>
      </c>
      <c r="B386" s="76">
        <f t="shared" ref="B386" si="2029">E385</f>
        <v>121</v>
      </c>
      <c r="C386" s="76"/>
      <c r="D386" s="76"/>
      <c r="E386" s="76"/>
      <c r="F386" s="76"/>
      <c r="G386" s="76" t="s">
        <v>123</v>
      </c>
      <c r="H386" s="76" t="s">
        <v>9</v>
      </c>
      <c r="I386" s="76" t="s">
        <v>107</v>
      </c>
      <c r="J386" s="76" t="s">
        <v>9</v>
      </c>
      <c r="K386" s="76" t="s">
        <v>9</v>
      </c>
      <c r="L386" s="76" t="s">
        <v>9</v>
      </c>
      <c r="Q386" s="76"/>
      <c r="R386" s="76"/>
      <c r="S386" s="76"/>
      <c r="T386" s="76"/>
      <c r="U386" s="76"/>
      <c r="V386" s="76"/>
      <c r="X386" s="76"/>
      <c r="Y386" s="76"/>
      <c r="Z386" s="76"/>
      <c r="AA386" s="76"/>
      <c r="AB386" s="76"/>
      <c r="AD386" s="76"/>
      <c r="AE386" s="76"/>
      <c r="AF386" s="76"/>
      <c r="AG386" s="76"/>
      <c r="AH386" s="76"/>
      <c r="AJ386" s="76">
        <f t="shared" si="1607"/>
        <v>228</v>
      </c>
      <c r="AK386" s="76">
        <f t="shared" si="1608"/>
        <v>121</v>
      </c>
    </row>
    <row r="387" spans="1:37" x14ac:dyDescent="0.25">
      <c r="A387" s="76">
        <f t="shared" ref="A387" si="2030">D385</f>
        <v>228</v>
      </c>
      <c r="B387" s="76">
        <f t="shared" ref="B387" si="2031">E385</f>
        <v>121</v>
      </c>
      <c r="C387" s="76"/>
      <c r="D387" s="76"/>
      <c r="E387" s="76"/>
      <c r="F387" s="76" t="s">
        <v>10</v>
      </c>
      <c r="G387" s="76">
        <v>-5.6219999999999999</v>
      </c>
      <c r="H387" s="76">
        <v>-5.8970000000000002</v>
      </c>
      <c r="I387" s="76">
        <v>-1.5920000000000001</v>
      </c>
      <c r="J387" s="76">
        <v>-2E-3</v>
      </c>
      <c r="K387" s="76">
        <v>0</v>
      </c>
      <c r="L387" s="76">
        <v>0</v>
      </c>
      <c r="Q387" s="76" t="str">
        <f t="shared" ca="1" si="1625"/>
        <v>H175x90x5x8</v>
      </c>
      <c r="R387" s="43">
        <f t="shared" ca="1" si="1625"/>
        <v>538.15</v>
      </c>
      <c r="S387" s="43">
        <f t="shared" ca="1" si="1625"/>
        <v>113.42485549132948</v>
      </c>
      <c r="T387" s="43">
        <f t="shared" ca="1" si="1625"/>
        <v>195.60693641618496</v>
      </c>
      <c r="U387" s="43">
        <f t="shared" ca="1" si="1625"/>
        <v>7.6139999999999999</v>
      </c>
      <c r="V387" s="43">
        <f t="shared" ca="1" si="1625"/>
        <v>35.682693749999999</v>
      </c>
      <c r="X387" s="44" t="str">
        <f t="shared" ref="X387" ca="1" si="2032">IF(ABS(G387)&gt;$X$4*$R387,ABS(G387),"-")</f>
        <v>-</v>
      </c>
      <c r="Y387" s="44" t="str">
        <f t="shared" ref="Y387" ca="1" si="2033">IF(ABS(H387)&gt;$Y$4*S387,ABS(H387),"-")</f>
        <v>-</v>
      </c>
      <c r="Z387" s="44" t="str">
        <f t="shared" ref="Z387" ca="1" si="2034">IF(ABS(I387)&gt;$Z$4*T387,ABS(I387),"-")</f>
        <v>-</v>
      </c>
      <c r="AA387" s="44" t="str">
        <f t="shared" ref="AA387" ca="1" si="2035">IF(ABS(K387)&gt;$AA$4*U387,ABS(K387),"-")</f>
        <v>-</v>
      </c>
      <c r="AB387" s="44" t="str">
        <f t="shared" ref="AB387" ca="1" si="2036">IF(ABS(L387)&gt;$AB$4*V387,ABS(L387),"-")</f>
        <v>-</v>
      </c>
      <c r="AD387" s="76" t="str">
        <f t="shared" ref="AD387" ca="1" si="2037">IF(COUNT($X387:$AB387)&gt;0,IF(G387&gt;0,CEILING(G387,5),FLOOR(G387,5)),"")</f>
        <v/>
      </c>
      <c r="AE387" s="76" t="str">
        <f t="shared" ref="AE387" ca="1" si="2038">IF(COUNT($X387:$AB387)&gt;0,IF(H387&gt;0,CEILING(H387,5),FLOOR(H387,5)),"")</f>
        <v/>
      </c>
      <c r="AF387" s="76" t="str">
        <f t="shared" ref="AF387" ca="1" si="2039">IF(COUNT($X387:$AB387)&gt;0,IF(I387&gt;0,CEILING(I387,5),FLOOR(I387,5)),"")</f>
        <v/>
      </c>
      <c r="AG387" s="76" t="str">
        <f t="shared" ref="AG387" ca="1" si="2040">IF(COUNT($X387:$AB387)&gt;0,IF(K387&gt;0,CEILING(K387,5),FLOOR(K387,5)),"")</f>
        <v/>
      </c>
      <c r="AH387" s="76" t="str">
        <f t="shared" ref="AH387" ca="1" si="2041">IF(COUNT($X387:$AB387)&gt;0,IF(L387&gt;0,CEILING(L387,5),FLOOR(L387,5)),"")</f>
        <v/>
      </c>
      <c r="AJ387" s="76">
        <f t="shared" si="1607"/>
        <v>228</v>
      </c>
      <c r="AK387" s="76">
        <f t="shared" si="1608"/>
        <v>121</v>
      </c>
    </row>
    <row r="388" spans="1:37" x14ac:dyDescent="0.25">
      <c r="A388" s="76">
        <f t="shared" ref="A388" si="2042">D385</f>
        <v>228</v>
      </c>
      <c r="B388" s="76">
        <f t="shared" ref="B388" si="2043">E385</f>
        <v>121</v>
      </c>
      <c r="C388" s="76"/>
      <c r="D388" s="76"/>
      <c r="E388" s="76"/>
      <c r="F388" s="76"/>
      <c r="G388" s="76" t="s">
        <v>115</v>
      </c>
      <c r="H388" s="76" t="s">
        <v>113</v>
      </c>
      <c r="I388" s="76" t="s">
        <v>119</v>
      </c>
      <c r="J388" s="76" t="s">
        <v>106</v>
      </c>
      <c r="K388" s="76" t="s">
        <v>9</v>
      </c>
      <c r="L388" s="76" t="s">
        <v>9</v>
      </c>
      <c r="Q388" s="76"/>
      <c r="R388" s="76"/>
      <c r="S388" s="76"/>
      <c r="T388" s="76"/>
      <c r="U388" s="76"/>
      <c r="V388" s="76"/>
      <c r="X388" s="76"/>
      <c r="Y388" s="76"/>
      <c r="Z388" s="76"/>
      <c r="AA388" s="76"/>
      <c r="AB388" s="76"/>
      <c r="AD388" s="76"/>
      <c r="AE388" s="76"/>
      <c r="AF388" s="76"/>
      <c r="AG388" s="76"/>
      <c r="AH388" s="76"/>
      <c r="AJ388" s="76">
        <f t="shared" si="1607"/>
        <v>228</v>
      </c>
      <c r="AK388" s="76">
        <f t="shared" si="1608"/>
        <v>121</v>
      </c>
    </row>
    <row r="389" spans="1:37" x14ac:dyDescent="0.25">
      <c r="A389" s="76">
        <f t="shared" ref="A389" si="2044">D389</f>
        <v>230</v>
      </c>
      <c r="B389" s="76">
        <f t="shared" ref="B389" si="2045">E389</f>
        <v>122</v>
      </c>
      <c r="C389" s="76" t="str">
        <f>INDEX(BEAMPROP,MATCH(D389,BLIST,0),2)</f>
        <v>H150X150X7X10</v>
      </c>
      <c r="D389" s="76">
        <v>230</v>
      </c>
      <c r="E389" s="76">
        <v>122</v>
      </c>
      <c r="F389" s="76" t="s">
        <v>8</v>
      </c>
      <c r="G389" s="76">
        <v>1.9630000000000001</v>
      </c>
      <c r="H389" s="76">
        <v>7.0960000000000001</v>
      </c>
      <c r="I389" s="76">
        <v>0.627</v>
      </c>
      <c r="J389" s="76">
        <v>1.9E-2</v>
      </c>
      <c r="K389" s="76">
        <v>0</v>
      </c>
      <c r="L389" s="76">
        <v>0</v>
      </c>
      <c r="Q389" s="76" t="str">
        <f t="shared" ca="1" si="1625"/>
        <v>H150x150x7x10</v>
      </c>
      <c r="R389" s="43">
        <f t="shared" ca="1" si="1625"/>
        <v>931.77499999999998</v>
      </c>
      <c r="S389" s="43">
        <f t="shared" ca="1" si="1625"/>
        <v>133.12138728323697</v>
      </c>
      <c r="T389" s="43">
        <f t="shared" ca="1" si="1625"/>
        <v>407.51445086705201</v>
      </c>
      <c r="U389" s="43">
        <f t="shared" ca="1" si="1625"/>
        <v>26.4375</v>
      </c>
      <c r="V389" s="43">
        <f t="shared" ca="1" si="1625"/>
        <v>56.300125000000001</v>
      </c>
      <c r="X389" s="44" t="str">
        <f t="shared" ref="X389" ca="1" si="2046">IF(ABS(G389)&gt;$X$4*$R389,ABS(G389),"-")</f>
        <v>-</v>
      </c>
      <c r="Y389" s="44" t="str">
        <f t="shared" ref="Y389" ca="1" si="2047">IF(ABS(H389)&gt;$Y$4*S389,ABS(H389),"-")</f>
        <v>-</v>
      </c>
      <c r="Z389" s="44" t="str">
        <f t="shared" ref="Z389" ca="1" si="2048">IF(ABS(I389)&gt;$Z$4*T389,ABS(I389),"-")</f>
        <v>-</v>
      </c>
      <c r="AA389" s="44" t="str">
        <f t="shared" ref="AA389" ca="1" si="2049">IF(ABS(K389)&gt;$AA$4*U389,ABS(K389),"-")</f>
        <v>-</v>
      </c>
      <c r="AB389" s="44" t="str">
        <f t="shared" ref="AB389" ca="1" si="2050">IF(ABS(L389)&gt;$AB$4*V389,ABS(L389),"-")</f>
        <v>-</v>
      </c>
      <c r="AD389" s="76" t="str">
        <f t="shared" ref="AD389" ca="1" si="2051">IF(COUNT($X389:$AB389)&gt;0,IF(G389&gt;0,CEILING(G389,5),FLOOR(G389,5)),"")</f>
        <v/>
      </c>
      <c r="AE389" s="76" t="str">
        <f t="shared" ref="AE389" ca="1" si="2052">IF(COUNT($X389:$AB389)&gt;0,IF(H389&gt;0,CEILING(H389,5),FLOOR(H389,5)),"")</f>
        <v/>
      </c>
      <c r="AF389" s="76" t="str">
        <f t="shared" ref="AF389" ca="1" si="2053">IF(COUNT($X389:$AB389)&gt;0,IF(I389&gt;0,CEILING(I389,5),FLOOR(I389,5)),"")</f>
        <v/>
      </c>
      <c r="AG389" s="76" t="str">
        <f t="shared" ref="AG389" ca="1" si="2054">IF(COUNT($X389:$AB389)&gt;0,IF(K389&gt;0,CEILING(K389,5),FLOOR(K389,5)),"")</f>
        <v/>
      </c>
      <c r="AH389" s="76" t="str">
        <f t="shared" ref="AH389" ca="1" si="2055">IF(COUNT($X389:$AB389)&gt;0,IF(L389&gt;0,CEILING(L389,5),FLOOR(L389,5)),"")</f>
        <v/>
      </c>
      <c r="AJ389" s="76">
        <f t="shared" si="1607"/>
        <v>230</v>
      </c>
      <c r="AK389" s="76">
        <f t="shared" si="1608"/>
        <v>122</v>
      </c>
    </row>
    <row r="390" spans="1:37" x14ac:dyDescent="0.25">
      <c r="A390" s="76">
        <f t="shared" ref="A390" si="2056">D389</f>
        <v>230</v>
      </c>
      <c r="B390" s="76">
        <f t="shared" ref="B390" si="2057">E389</f>
        <v>122</v>
      </c>
      <c r="C390" s="76"/>
      <c r="D390" s="76"/>
      <c r="E390" s="76"/>
      <c r="F390" s="76"/>
      <c r="G390" s="76" t="s">
        <v>107</v>
      </c>
      <c r="H390" s="76" t="s">
        <v>127</v>
      </c>
      <c r="I390" s="76" t="s">
        <v>109</v>
      </c>
      <c r="J390" s="76" t="s">
        <v>104</v>
      </c>
      <c r="K390" s="76" t="s">
        <v>9</v>
      </c>
      <c r="L390" s="76" t="s">
        <v>9</v>
      </c>
      <c r="Q390" s="76"/>
      <c r="R390" s="76"/>
      <c r="S390" s="76"/>
      <c r="T390" s="76"/>
      <c r="U390" s="76"/>
      <c r="V390" s="76"/>
      <c r="X390" s="76"/>
      <c r="Y390" s="76"/>
      <c r="Z390" s="76"/>
      <c r="AA390" s="76"/>
      <c r="AB390" s="76"/>
      <c r="AD390" s="76"/>
      <c r="AE390" s="76"/>
      <c r="AF390" s="76"/>
      <c r="AG390" s="76"/>
      <c r="AH390" s="76"/>
      <c r="AJ390" s="76">
        <f t="shared" ref="AJ390:AJ453" si="2058">A390</f>
        <v>230</v>
      </c>
      <c r="AK390" s="76">
        <f t="shared" ref="AK390:AK453" si="2059">B390</f>
        <v>122</v>
      </c>
    </row>
    <row r="391" spans="1:37" x14ac:dyDescent="0.25">
      <c r="A391" s="76">
        <f t="shared" ref="A391" si="2060">D389</f>
        <v>230</v>
      </c>
      <c r="B391" s="76">
        <f t="shared" ref="B391" si="2061">E389</f>
        <v>122</v>
      </c>
      <c r="C391" s="76"/>
      <c r="D391" s="76"/>
      <c r="E391" s="76"/>
      <c r="F391" s="76" t="s">
        <v>10</v>
      </c>
      <c r="G391" s="76">
        <v>-2.0190000000000001</v>
      </c>
      <c r="H391" s="76">
        <v>0</v>
      </c>
      <c r="I391" s="76">
        <v>-0.51400000000000001</v>
      </c>
      <c r="J391" s="76">
        <v>-2E-3</v>
      </c>
      <c r="K391" s="76">
        <v>0</v>
      </c>
      <c r="L391" s="76">
        <v>0</v>
      </c>
      <c r="Q391" s="76" t="str">
        <f t="shared" ca="1" si="1625"/>
        <v>H150x150x7x10</v>
      </c>
      <c r="R391" s="43">
        <f t="shared" ca="1" si="1625"/>
        <v>931.77499999999998</v>
      </c>
      <c r="S391" s="43">
        <f t="shared" ca="1" si="1625"/>
        <v>133.12138728323697</v>
      </c>
      <c r="T391" s="43">
        <f t="shared" ca="1" si="1625"/>
        <v>407.51445086705201</v>
      </c>
      <c r="U391" s="43">
        <f t="shared" ca="1" si="1625"/>
        <v>26.4375</v>
      </c>
      <c r="V391" s="43">
        <f t="shared" ca="1" si="1625"/>
        <v>56.300125000000001</v>
      </c>
      <c r="X391" s="44" t="str">
        <f t="shared" ref="X391" ca="1" si="2062">IF(ABS(G391)&gt;$X$4*$R391,ABS(G391),"-")</f>
        <v>-</v>
      </c>
      <c r="Y391" s="44" t="str">
        <f t="shared" ref="Y391" ca="1" si="2063">IF(ABS(H391)&gt;$Y$4*S391,ABS(H391),"-")</f>
        <v>-</v>
      </c>
      <c r="Z391" s="44" t="str">
        <f t="shared" ref="Z391" ca="1" si="2064">IF(ABS(I391)&gt;$Z$4*T391,ABS(I391),"-")</f>
        <v>-</v>
      </c>
      <c r="AA391" s="44" t="str">
        <f t="shared" ref="AA391" ca="1" si="2065">IF(ABS(K391)&gt;$AA$4*U391,ABS(K391),"-")</f>
        <v>-</v>
      </c>
      <c r="AB391" s="44" t="str">
        <f t="shared" ref="AB391" ca="1" si="2066">IF(ABS(L391)&gt;$AB$4*V391,ABS(L391),"-")</f>
        <v>-</v>
      </c>
      <c r="AD391" s="76" t="str">
        <f t="shared" ref="AD391" ca="1" si="2067">IF(COUNT($X391:$AB391)&gt;0,IF(G391&gt;0,CEILING(G391,5),FLOOR(G391,5)),"")</f>
        <v/>
      </c>
      <c r="AE391" s="76" t="str">
        <f t="shared" ref="AE391" ca="1" si="2068">IF(COUNT($X391:$AB391)&gt;0,IF(H391&gt;0,CEILING(H391,5),FLOOR(H391,5)),"")</f>
        <v/>
      </c>
      <c r="AF391" s="76" t="str">
        <f t="shared" ref="AF391" ca="1" si="2069">IF(COUNT($X391:$AB391)&gt;0,IF(I391&gt;0,CEILING(I391,5),FLOOR(I391,5)),"")</f>
        <v/>
      </c>
      <c r="AG391" s="76" t="str">
        <f t="shared" ref="AG391" ca="1" si="2070">IF(COUNT($X391:$AB391)&gt;0,IF(K391&gt;0,CEILING(K391,5),FLOOR(K391,5)),"")</f>
        <v/>
      </c>
      <c r="AH391" s="76" t="str">
        <f t="shared" ref="AH391" ca="1" si="2071">IF(COUNT($X391:$AB391)&gt;0,IF(L391&gt;0,CEILING(L391,5),FLOOR(L391,5)),"")</f>
        <v/>
      </c>
      <c r="AJ391" s="76">
        <f t="shared" si="2058"/>
        <v>230</v>
      </c>
      <c r="AK391" s="76">
        <f t="shared" si="2059"/>
        <v>122</v>
      </c>
    </row>
    <row r="392" spans="1:37" x14ac:dyDescent="0.25">
      <c r="A392" s="76">
        <f t="shared" ref="A392" si="2072">D389</f>
        <v>230</v>
      </c>
      <c r="B392" s="76">
        <f t="shared" ref="B392" si="2073">E389</f>
        <v>122</v>
      </c>
      <c r="C392" s="76"/>
      <c r="D392" s="76"/>
      <c r="E392" s="76"/>
      <c r="F392" s="76"/>
      <c r="G392" s="76" t="s">
        <v>119</v>
      </c>
      <c r="H392" s="76" t="s">
        <v>9</v>
      </c>
      <c r="I392" s="76" t="s">
        <v>119</v>
      </c>
      <c r="J392" s="76" t="s">
        <v>109</v>
      </c>
      <c r="K392" s="76" t="s">
        <v>9</v>
      </c>
      <c r="L392" s="76" t="s">
        <v>9</v>
      </c>
      <c r="Q392" s="76"/>
      <c r="R392" s="76"/>
      <c r="S392" s="76"/>
      <c r="T392" s="76"/>
      <c r="U392" s="76"/>
      <c r="V392" s="76"/>
      <c r="X392" s="76"/>
      <c r="Y392" s="76"/>
      <c r="Z392" s="76"/>
      <c r="AA392" s="76"/>
      <c r="AB392" s="76"/>
      <c r="AD392" s="76"/>
      <c r="AE392" s="76"/>
      <c r="AF392" s="76"/>
      <c r="AG392" s="76"/>
      <c r="AH392" s="76"/>
      <c r="AJ392" s="76">
        <f t="shared" si="2058"/>
        <v>230</v>
      </c>
      <c r="AK392" s="76">
        <f t="shared" si="2059"/>
        <v>122</v>
      </c>
    </row>
    <row r="393" spans="1:37" x14ac:dyDescent="0.25">
      <c r="A393" s="76">
        <f t="shared" ref="A393" si="2074">D393</f>
        <v>230</v>
      </c>
      <c r="B393" s="76">
        <f t="shared" ref="B393" si="2075">E393</f>
        <v>123</v>
      </c>
      <c r="C393" s="76" t="str">
        <f>INDEX(BEAMPROP,MATCH(D393,BLIST,0),2)</f>
        <v>H150X150X7X10</v>
      </c>
      <c r="D393" s="76">
        <v>230</v>
      </c>
      <c r="E393" s="76">
        <v>123</v>
      </c>
      <c r="F393" s="76" t="s">
        <v>8</v>
      </c>
      <c r="G393" s="76">
        <v>3.286</v>
      </c>
      <c r="H393" s="76">
        <v>0</v>
      </c>
      <c r="I393" s="76">
        <v>0.51400000000000001</v>
      </c>
      <c r="J393" s="76">
        <v>1.9E-2</v>
      </c>
      <c r="K393" s="76">
        <v>0</v>
      </c>
      <c r="L393" s="76">
        <v>0</v>
      </c>
      <c r="Q393" s="76" t="str">
        <f t="shared" ref="Q393:V455" ca="1" si="2076">IF($F393=" -ve",INDEX(CAPACITY,MATCH(OFFSET($C393,-2,0),CAPACITYLIST,0),Q$3),INDEX(CAPACITY,MATCH($C393,CAPACITYLIST,0),Q$3))</f>
        <v>H150x150x7x10</v>
      </c>
      <c r="R393" s="43">
        <f t="shared" ca="1" si="2076"/>
        <v>931.77499999999998</v>
      </c>
      <c r="S393" s="43">
        <f t="shared" ca="1" si="2076"/>
        <v>133.12138728323697</v>
      </c>
      <c r="T393" s="43">
        <f t="shared" ca="1" si="2076"/>
        <v>407.51445086705201</v>
      </c>
      <c r="U393" s="43">
        <f t="shared" ca="1" si="2076"/>
        <v>26.4375</v>
      </c>
      <c r="V393" s="43">
        <f t="shared" ca="1" si="2076"/>
        <v>56.300125000000001</v>
      </c>
      <c r="X393" s="44" t="str">
        <f t="shared" ref="X393" ca="1" si="2077">IF(ABS(G393)&gt;$X$4*$R393,ABS(G393),"-")</f>
        <v>-</v>
      </c>
      <c r="Y393" s="44" t="str">
        <f t="shared" ref="Y393" ca="1" si="2078">IF(ABS(H393)&gt;$Y$4*S393,ABS(H393),"-")</f>
        <v>-</v>
      </c>
      <c r="Z393" s="44" t="str">
        <f t="shared" ref="Z393" ca="1" si="2079">IF(ABS(I393)&gt;$Z$4*T393,ABS(I393),"-")</f>
        <v>-</v>
      </c>
      <c r="AA393" s="44" t="str">
        <f t="shared" ref="AA393" ca="1" si="2080">IF(ABS(K393)&gt;$AA$4*U393,ABS(K393),"-")</f>
        <v>-</v>
      </c>
      <c r="AB393" s="44" t="str">
        <f t="shared" ref="AB393" ca="1" si="2081">IF(ABS(L393)&gt;$AB$4*V393,ABS(L393),"-")</f>
        <v>-</v>
      </c>
      <c r="AD393" s="76" t="str">
        <f t="shared" ref="AD393" ca="1" si="2082">IF(COUNT($X393:$AB393)&gt;0,IF(G393&gt;0,CEILING(G393,5),FLOOR(G393,5)),"")</f>
        <v/>
      </c>
      <c r="AE393" s="76" t="str">
        <f t="shared" ref="AE393" ca="1" si="2083">IF(COUNT($X393:$AB393)&gt;0,IF(H393&gt;0,CEILING(H393,5),FLOOR(H393,5)),"")</f>
        <v/>
      </c>
      <c r="AF393" s="76" t="str">
        <f t="shared" ref="AF393" ca="1" si="2084">IF(COUNT($X393:$AB393)&gt;0,IF(I393&gt;0,CEILING(I393,5),FLOOR(I393,5)),"")</f>
        <v/>
      </c>
      <c r="AG393" s="76" t="str">
        <f t="shared" ref="AG393" ca="1" si="2085">IF(COUNT($X393:$AB393)&gt;0,IF(K393&gt;0,CEILING(K393,5),FLOOR(K393,5)),"")</f>
        <v/>
      </c>
      <c r="AH393" s="76" t="str">
        <f t="shared" ref="AH393" ca="1" si="2086">IF(COUNT($X393:$AB393)&gt;0,IF(L393&gt;0,CEILING(L393,5),FLOOR(L393,5)),"")</f>
        <v/>
      </c>
      <c r="AJ393" s="76">
        <f t="shared" si="2058"/>
        <v>230</v>
      </c>
      <c r="AK393" s="76">
        <f t="shared" si="2059"/>
        <v>123</v>
      </c>
    </row>
    <row r="394" spans="1:37" x14ac:dyDescent="0.25">
      <c r="A394" s="76">
        <f t="shared" ref="A394" si="2087">D393</f>
        <v>230</v>
      </c>
      <c r="B394" s="76">
        <f t="shared" ref="B394" si="2088">E393</f>
        <v>123</v>
      </c>
      <c r="C394" s="76"/>
      <c r="D394" s="76"/>
      <c r="E394" s="76"/>
      <c r="F394" s="76"/>
      <c r="G394" s="76" t="s">
        <v>104</v>
      </c>
      <c r="H394" s="76" t="s">
        <v>9</v>
      </c>
      <c r="I394" s="76" t="s">
        <v>119</v>
      </c>
      <c r="J394" s="76" t="s">
        <v>104</v>
      </c>
      <c r="K394" s="76" t="s">
        <v>9</v>
      </c>
      <c r="L394" s="76" t="s">
        <v>9</v>
      </c>
      <c r="Q394" s="76"/>
      <c r="R394" s="76"/>
      <c r="S394" s="76"/>
      <c r="T394" s="76"/>
      <c r="U394" s="76"/>
      <c r="V394" s="76"/>
      <c r="X394" s="76"/>
      <c r="Y394" s="76"/>
      <c r="Z394" s="76"/>
      <c r="AA394" s="76"/>
      <c r="AB394" s="76"/>
      <c r="AD394" s="76"/>
      <c r="AE394" s="76"/>
      <c r="AF394" s="76"/>
      <c r="AG394" s="76"/>
      <c r="AH394" s="76"/>
      <c r="AJ394" s="76">
        <f t="shared" si="2058"/>
        <v>230</v>
      </c>
      <c r="AK394" s="76">
        <f t="shared" si="2059"/>
        <v>123</v>
      </c>
    </row>
    <row r="395" spans="1:37" x14ac:dyDescent="0.25">
      <c r="A395" s="76">
        <f t="shared" ref="A395" si="2089">D393</f>
        <v>230</v>
      </c>
      <c r="B395" s="76">
        <f t="shared" ref="B395" si="2090">E393</f>
        <v>123</v>
      </c>
      <c r="C395" s="76"/>
      <c r="D395" s="76"/>
      <c r="E395" s="76"/>
      <c r="F395" s="76" t="s">
        <v>10</v>
      </c>
      <c r="G395" s="76">
        <v>-3.3210000000000002</v>
      </c>
      <c r="H395" s="76">
        <v>-7.0960000000000001</v>
      </c>
      <c r="I395" s="76">
        <v>-0.627</v>
      </c>
      <c r="J395" s="76">
        <v>-2E-3</v>
      </c>
      <c r="K395" s="76">
        <v>0</v>
      </c>
      <c r="L395" s="76">
        <v>0</v>
      </c>
      <c r="Q395" s="76" t="str">
        <f t="shared" ca="1" si="2076"/>
        <v>H150x150x7x10</v>
      </c>
      <c r="R395" s="43">
        <f t="shared" ca="1" si="2076"/>
        <v>931.77499999999998</v>
      </c>
      <c r="S395" s="43">
        <f t="shared" ca="1" si="2076"/>
        <v>133.12138728323697</v>
      </c>
      <c r="T395" s="43">
        <f t="shared" ca="1" si="2076"/>
        <v>407.51445086705201</v>
      </c>
      <c r="U395" s="43">
        <f t="shared" ca="1" si="2076"/>
        <v>26.4375</v>
      </c>
      <c r="V395" s="43">
        <f t="shared" ca="1" si="2076"/>
        <v>56.300125000000001</v>
      </c>
      <c r="X395" s="44" t="str">
        <f t="shared" ref="X395" ca="1" si="2091">IF(ABS(G395)&gt;$X$4*$R395,ABS(G395),"-")</f>
        <v>-</v>
      </c>
      <c r="Y395" s="44" t="str">
        <f t="shared" ref="Y395" ca="1" si="2092">IF(ABS(H395)&gt;$Y$4*S395,ABS(H395),"-")</f>
        <v>-</v>
      </c>
      <c r="Z395" s="44" t="str">
        <f t="shared" ref="Z395" ca="1" si="2093">IF(ABS(I395)&gt;$Z$4*T395,ABS(I395),"-")</f>
        <v>-</v>
      </c>
      <c r="AA395" s="44" t="str">
        <f t="shared" ref="AA395" ca="1" si="2094">IF(ABS(K395)&gt;$AA$4*U395,ABS(K395),"-")</f>
        <v>-</v>
      </c>
      <c r="AB395" s="44" t="str">
        <f t="shared" ref="AB395" ca="1" si="2095">IF(ABS(L395)&gt;$AB$4*V395,ABS(L395),"-")</f>
        <v>-</v>
      </c>
      <c r="AD395" s="76" t="str">
        <f t="shared" ref="AD395" ca="1" si="2096">IF(COUNT($X395:$AB395)&gt;0,IF(G395&gt;0,CEILING(G395,5),FLOOR(G395,5)),"")</f>
        <v/>
      </c>
      <c r="AE395" s="76" t="str">
        <f t="shared" ref="AE395" ca="1" si="2097">IF(COUNT($X395:$AB395)&gt;0,IF(H395&gt;0,CEILING(H395,5),FLOOR(H395,5)),"")</f>
        <v/>
      </c>
      <c r="AF395" s="76" t="str">
        <f t="shared" ref="AF395" ca="1" si="2098">IF(COUNT($X395:$AB395)&gt;0,IF(I395&gt;0,CEILING(I395,5),FLOOR(I395,5)),"")</f>
        <v/>
      </c>
      <c r="AG395" s="76" t="str">
        <f t="shared" ref="AG395" ca="1" si="2099">IF(COUNT($X395:$AB395)&gt;0,IF(K395&gt;0,CEILING(K395,5),FLOOR(K395,5)),"")</f>
        <v/>
      </c>
      <c r="AH395" s="76" t="str">
        <f t="shared" ref="AH395" ca="1" si="2100">IF(COUNT($X395:$AB395)&gt;0,IF(L395&gt;0,CEILING(L395,5),FLOOR(L395,5)),"")</f>
        <v/>
      </c>
      <c r="AJ395" s="76">
        <f t="shared" si="2058"/>
        <v>230</v>
      </c>
      <c r="AK395" s="76">
        <f t="shared" si="2059"/>
        <v>123</v>
      </c>
    </row>
    <row r="396" spans="1:37" x14ac:dyDescent="0.25">
      <c r="A396" s="76">
        <f t="shared" ref="A396" si="2101">D393</f>
        <v>230</v>
      </c>
      <c r="B396" s="76">
        <f t="shared" ref="B396" si="2102">E393</f>
        <v>123</v>
      </c>
      <c r="C396" s="76"/>
      <c r="D396" s="76"/>
      <c r="E396" s="76"/>
      <c r="F396" s="76"/>
      <c r="G396" s="76" t="s">
        <v>118</v>
      </c>
      <c r="H396" s="76" t="s">
        <v>127</v>
      </c>
      <c r="I396" s="76" t="s">
        <v>109</v>
      </c>
      <c r="J396" s="76" t="s">
        <v>109</v>
      </c>
      <c r="K396" s="76" t="s">
        <v>9</v>
      </c>
      <c r="L396" s="76" t="s">
        <v>9</v>
      </c>
      <c r="Q396" s="76"/>
      <c r="R396" s="76"/>
      <c r="S396" s="76"/>
      <c r="T396" s="76"/>
      <c r="U396" s="76"/>
      <c r="V396" s="76"/>
      <c r="X396" s="76"/>
      <c r="Y396" s="76"/>
      <c r="Z396" s="76"/>
      <c r="AA396" s="76"/>
      <c r="AB396" s="76"/>
      <c r="AD396" s="76"/>
      <c r="AE396" s="76"/>
      <c r="AF396" s="76"/>
      <c r="AG396" s="76"/>
      <c r="AH396" s="76"/>
      <c r="AJ396" s="76">
        <f t="shared" si="2058"/>
        <v>230</v>
      </c>
      <c r="AK396" s="76">
        <f t="shared" si="2059"/>
        <v>123</v>
      </c>
    </row>
    <row r="397" spans="1:37" x14ac:dyDescent="0.25">
      <c r="A397" s="76">
        <f t="shared" ref="A397" si="2103">D397</f>
        <v>231</v>
      </c>
      <c r="B397" s="76">
        <f t="shared" ref="B397" si="2104">E397</f>
        <v>72</v>
      </c>
      <c r="C397" s="76" t="str">
        <f>INDEX(BEAMPROP,MATCH(D397,BLIST,0),2)</f>
        <v>H150X150X7X10</v>
      </c>
      <c r="D397" s="76">
        <v>231</v>
      </c>
      <c r="E397" s="76">
        <v>72</v>
      </c>
      <c r="F397" s="76" t="s">
        <v>8</v>
      </c>
      <c r="G397" s="76">
        <v>5.234</v>
      </c>
      <c r="H397" s="76">
        <v>8.0020000000000007</v>
      </c>
      <c r="I397" s="76">
        <v>1.165</v>
      </c>
      <c r="J397" s="76">
        <v>2.5999999999999999E-2</v>
      </c>
      <c r="K397" s="76">
        <v>0</v>
      </c>
      <c r="L397" s="76">
        <v>0</v>
      </c>
      <c r="Q397" s="76" t="str">
        <f t="shared" ca="1" si="2076"/>
        <v>H150x150x7x10</v>
      </c>
      <c r="R397" s="43">
        <f t="shared" ca="1" si="2076"/>
        <v>931.77499999999998</v>
      </c>
      <c r="S397" s="43">
        <f t="shared" ca="1" si="2076"/>
        <v>133.12138728323697</v>
      </c>
      <c r="T397" s="43">
        <f t="shared" ca="1" si="2076"/>
        <v>407.51445086705201</v>
      </c>
      <c r="U397" s="43">
        <f t="shared" ca="1" si="2076"/>
        <v>26.4375</v>
      </c>
      <c r="V397" s="43">
        <f t="shared" ca="1" si="2076"/>
        <v>56.300125000000001</v>
      </c>
      <c r="X397" s="44" t="str">
        <f t="shared" ref="X397" ca="1" si="2105">IF(ABS(G397)&gt;$X$4*$R397,ABS(G397),"-")</f>
        <v>-</v>
      </c>
      <c r="Y397" s="44" t="str">
        <f t="shared" ref="Y397" ca="1" si="2106">IF(ABS(H397)&gt;$Y$4*S397,ABS(H397),"-")</f>
        <v>-</v>
      </c>
      <c r="Z397" s="44" t="str">
        <f t="shared" ref="Z397" ca="1" si="2107">IF(ABS(I397)&gt;$Z$4*T397,ABS(I397),"-")</f>
        <v>-</v>
      </c>
      <c r="AA397" s="44" t="str">
        <f t="shared" ref="AA397" ca="1" si="2108">IF(ABS(K397)&gt;$AA$4*U397,ABS(K397),"-")</f>
        <v>-</v>
      </c>
      <c r="AB397" s="44" t="str">
        <f t="shared" ref="AB397" ca="1" si="2109">IF(ABS(L397)&gt;$AB$4*V397,ABS(L397),"-")</f>
        <v>-</v>
      </c>
      <c r="AD397" s="76" t="str">
        <f t="shared" ref="AD397" ca="1" si="2110">IF(COUNT($X397:$AB397)&gt;0,IF(G397&gt;0,CEILING(G397,5),FLOOR(G397,5)),"")</f>
        <v/>
      </c>
      <c r="AE397" s="76" t="str">
        <f t="shared" ref="AE397" ca="1" si="2111">IF(COUNT($X397:$AB397)&gt;0,IF(H397&gt;0,CEILING(H397,5),FLOOR(H397,5)),"")</f>
        <v/>
      </c>
      <c r="AF397" s="76" t="str">
        <f t="shared" ref="AF397" ca="1" si="2112">IF(COUNT($X397:$AB397)&gt;0,IF(I397&gt;0,CEILING(I397,5),FLOOR(I397,5)),"")</f>
        <v/>
      </c>
      <c r="AG397" s="76" t="str">
        <f t="shared" ref="AG397" ca="1" si="2113">IF(COUNT($X397:$AB397)&gt;0,IF(K397&gt;0,CEILING(K397,5),FLOOR(K397,5)),"")</f>
        <v/>
      </c>
      <c r="AH397" s="76" t="str">
        <f t="shared" ref="AH397" ca="1" si="2114">IF(COUNT($X397:$AB397)&gt;0,IF(L397&gt;0,CEILING(L397,5),FLOOR(L397,5)),"")</f>
        <v/>
      </c>
      <c r="AJ397" s="76">
        <f t="shared" si="2058"/>
        <v>231</v>
      </c>
      <c r="AK397" s="76">
        <f t="shared" si="2059"/>
        <v>72</v>
      </c>
    </row>
    <row r="398" spans="1:37" x14ac:dyDescent="0.25">
      <c r="A398" s="76">
        <f t="shared" ref="A398" si="2115">D397</f>
        <v>231</v>
      </c>
      <c r="B398" s="76">
        <f t="shared" ref="B398" si="2116">E397</f>
        <v>72</v>
      </c>
      <c r="C398" s="76"/>
      <c r="D398" s="76"/>
      <c r="E398" s="76"/>
      <c r="F398" s="76"/>
      <c r="G398" s="76" t="s">
        <v>116</v>
      </c>
      <c r="H398" s="76" t="s">
        <v>127</v>
      </c>
      <c r="I398" s="76" t="s">
        <v>120</v>
      </c>
      <c r="J398" s="76" t="s">
        <v>513</v>
      </c>
      <c r="K398" s="76" t="s">
        <v>9</v>
      </c>
      <c r="L398" s="76" t="s">
        <v>9</v>
      </c>
      <c r="Q398" s="76"/>
      <c r="R398" s="76"/>
      <c r="S398" s="76"/>
      <c r="T398" s="76"/>
      <c r="U398" s="76"/>
      <c r="V398" s="76"/>
      <c r="X398" s="76"/>
      <c r="Y398" s="76"/>
      <c r="Z398" s="76"/>
      <c r="AA398" s="76"/>
      <c r="AB398" s="76"/>
      <c r="AD398" s="76"/>
      <c r="AE398" s="76"/>
      <c r="AF398" s="76"/>
      <c r="AG398" s="76"/>
      <c r="AH398" s="76"/>
      <c r="AJ398" s="76">
        <f t="shared" si="2058"/>
        <v>231</v>
      </c>
      <c r="AK398" s="76">
        <f t="shared" si="2059"/>
        <v>72</v>
      </c>
    </row>
    <row r="399" spans="1:37" x14ac:dyDescent="0.25">
      <c r="A399" s="76">
        <f t="shared" ref="A399" si="2117">D397</f>
        <v>231</v>
      </c>
      <c r="B399" s="76">
        <f t="shared" ref="B399" si="2118">E397</f>
        <v>72</v>
      </c>
      <c r="C399" s="76"/>
      <c r="D399" s="76"/>
      <c r="E399" s="76"/>
      <c r="F399" s="76" t="s">
        <v>10</v>
      </c>
      <c r="G399" s="76">
        <v>-5.7160000000000002</v>
      </c>
      <c r="H399" s="76">
        <v>0</v>
      </c>
      <c r="I399" s="76">
        <v>-1.165</v>
      </c>
      <c r="J399" s="76">
        <v>0</v>
      </c>
      <c r="K399" s="76">
        <v>0</v>
      </c>
      <c r="L399" s="76">
        <v>0</v>
      </c>
      <c r="Q399" s="76" t="str">
        <f t="shared" ca="1" si="2076"/>
        <v>H150x150x7x10</v>
      </c>
      <c r="R399" s="43">
        <f t="shared" ca="1" si="2076"/>
        <v>931.77499999999998</v>
      </c>
      <c r="S399" s="43">
        <f t="shared" ca="1" si="2076"/>
        <v>133.12138728323697</v>
      </c>
      <c r="T399" s="43">
        <f t="shared" ca="1" si="2076"/>
        <v>407.51445086705201</v>
      </c>
      <c r="U399" s="43">
        <f t="shared" ca="1" si="2076"/>
        <v>26.4375</v>
      </c>
      <c r="V399" s="43">
        <f t="shared" ca="1" si="2076"/>
        <v>56.300125000000001</v>
      </c>
      <c r="X399" s="44" t="str">
        <f t="shared" ref="X399" ca="1" si="2119">IF(ABS(G399)&gt;$X$4*$R399,ABS(G399),"-")</f>
        <v>-</v>
      </c>
      <c r="Y399" s="44" t="str">
        <f t="shared" ref="Y399" ca="1" si="2120">IF(ABS(H399)&gt;$Y$4*S399,ABS(H399),"-")</f>
        <v>-</v>
      </c>
      <c r="Z399" s="44" t="str">
        <f t="shared" ref="Z399" ca="1" si="2121">IF(ABS(I399)&gt;$Z$4*T399,ABS(I399),"-")</f>
        <v>-</v>
      </c>
      <c r="AA399" s="44" t="str">
        <f t="shared" ref="AA399" ca="1" si="2122">IF(ABS(K399)&gt;$AA$4*U399,ABS(K399),"-")</f>
        <v>-</v>
      </c>
      <c r="AB399" s="44" t="str">
        <f t="shared" ref="AB399" ca="1" si="2123">IF(ABS(L399)&gt;$AB$4*V399,ABS(L399),"-")</f>
        <v>-</v>
      </c>
      <c r="AD399" s="76" t="str">
        <f t="shared" ref="AD399" ca="1" si="2124">IF(COUNT($X399:$AB399)&gt;0,IF(G399&gt;0,CEILING(G399,5),FLOOR(G399,5)),"")</f>
        <v/>
      </c>
      <c r="AE399" s="76" t="str">
        <f t="shared" ref="AE399" ca="1" si="2125">IF(COUNT($X399:$AB399)&gt;0,IF(H399&gt;0,CEILING(H399,5),FLOOR(H399,5)),"")</f>
        <v/>
      </c>
      <c r="AF399" s="76" t="str">
        <f t="shared" ref="AF399" ca="1" si="2126">IF(COUNT($X399:$AB399)&gt;0,IF(I399&gt;0,CEILING(I399,5),FLOOR(I399,5)),"")</f>
        <v/>
      </c>
      <c r="AG399" s="76" t="str">
        <f t="shared" ref="AG399" ca="1" si="2127">IF(COUNT($X399:$AB399)&gt;0,IF(K399&gt;0,CEILING(K399,5),FLOOR(K399,5)),"")</f>
        <v/>
      </c>
      <c r="AH399" s="76" t="str">
        <f t="shared" ref="AH399" ca="1" si="2128">IF(COUNT($X399:$AB399)&gt;0,IF(L399&gt;0,CEILING(L399,5),FLOOR(L399,5)),"")</f>
        <v/>
      </c>
      <c r="AJ399" s="76">
        <f t="shared" si="2058"/>
        <v>231</v>
      </c>
      <c r="AK399" s="76">
        <f t="shared" si="2059"/>
        <v>72</v>
      </c>
    </row>
    <row r="400" spans="1:37" x14ac:dyDescent="0.25">
      <c r="A400" s="76">
        <f t="shared" ref="A400" si="2129">D397</f>
        <v>231</v>
      </c>
      <c r="B400" s="76">
        <f t="shared" ref="B400" si="2130">E397</f>
        <v>72</v>
      </c>
      <c r="C400" s="76"/>
      <c r="D400" s="76"/>
      <c r="E400" s="76"/>
      <c r="F400" s="76"/>
      <c r="G400" s="76" t="s">
        <v>114</v>
      </c>
      <c r="H400" s="76" t="s">
        <v>9</v>
      </c>
      <c r="I400" s="76" t="s">
        <v>118</v>
      </c>
      <c r="J400" s="76" t="s">
        <v>9</v>
      </c>
      <c r="K400" s="76" t="s">
        <v>9</v>
      </c>
      <c r="L400" s="76" t="s">
        <v>9</v>
      </c>
      <c r="Q400" s="76"/>
      <c r="R400" s="76"/>
      <c r="S400" s="76"/>
      <c r="T400" s="76"/>
      <c r="U400" s="76"/>
      <c r="V400" s="76"/>
      <c r="X400" s="76"/>
      <c r="Y400" s="76"/>
      <c r="Z400" s="76"/>
      <c r="AA400" s="76"/>
      <c r="AB400" s="76"/>
      <c r="AD400" s="76"/>
      <c r="AE400" s="76"/>
      <c r="AF400" s="76"/>
      <c r="AG400" s="76"/>
      <c r="AH400" s="76"/>
      <c r="AJ400" s="76">
        <f t="shared" si="2058"/>
        <v>231</v>
      </c>
      <c r="AK400" s="76">
        <f t="shared" si="2059"/>
        <v>72</v>
      </c>
    </row>
    <row r="401" spans="1:37" x14ac:dyDescent="0.25">
      <c r="A401" s="76">
        <f t="shared" ref="A401" si="2131">D401</f>
        <v>231</v>
      </c>
      <c r="B401" s="76">
        <f t="shared" ref="B401" si="2132">E401</f>
        <v>70</v>
      </c>
      <c r="C401" s="76" t="str">
        <f>INDEX(BEAMPROP,MATCH(D401,BLIST,0),2)</f>
        <v>H150X150X7X10</v>
      </c>
      <c r="D401" s="76">
        <v>231</v>
      </c>
      <c r="E401" s="76">
        <v>70</v>
      </c>
      <c r="F401" s="76" t="s">
        <v>8</v>
      </c>
      <c r="G401" s="76">
        <v>5.2830000000000004</v>
      </c>
      <c r="H401" s="76">
        <v>0</v>
      </c>
      <c r="I401" s="76">
        <v>0.45500000000000002</v>
      </c>
      <c r="J401" s="76">
        <v>2.5999999999999999E-2</v>
      </c>
      <c r="K401" s="76">
        <v>0</v>
      </c>
      <c r="L401" s="76">
        <v>0</v>
      </c>
      <c r="Q401" s="76" t="str">
        <f t="shared" ca="1" si="2076"/>
        <v>H150x150x7x10</v>
      </c>
      <c r="R401" s="43">
        <f t="shared" ca="1" si="2076"/>
        <v>931.77499999999998</v>
      </c>
      <c r="S401" s="43">
        <f t="shared" ca="1" si="2076"/>
        <v>133.12138728323697</v>
      </c>
      <c r="T401" s="43">
        <f t="shared" ca="1" si="2076"/>
        <v>407.51445086705201</v>
      </c>
      <c r="U401" s="43">
        <f t="shared" ca="1" si="2076"/>
        <v>26.4375</v>
      </c>
      <c r="V401" s="43">
        <f t="shared" ca="1" si="2076"/>
        <v>56.300125000000001</v>
      </c>
      <c r="X401" s="44" t="str">
        <f t="shared" ref="X401" ca="1" si="2133">IF(ABS(G401)&gt;$X$4*$R401,ABS(G401),"-")</f>
        <v>-</v>
      </c>
      <c r="Y401" s="44" t="str">
        <f t="shared" ref="Y401" ca="1" si="2134">IF(ABS(H401)&gt;$Y$4*S401,ABS(H401),"-")</f>
        <v>-</v>
      </c>
      <c r="Z401" s="44" t="str">
        <f t="shared" ref="Z401" ca="1" si="2135">IF(ABS(I401)&gt;$Z$4*T401,ABS(I401),"-")</f>
        <v>-</v>
      </c>
      <c r="AA401" s="44" t="str">
        <f t="shared" ref="AA401" ca="1" si="2136">IF(ABS(K401)&gt;$AA$4*U401,ABS(K401),"-")</f>
        <v>-</v>
      </c>
      <c r="AB401" s="44" t="str">
        <f t="shared" ref="AB401" ca="1" si="2137">IF(ABS(L401)&gt;$AB$4*V401,ABS(L401),"-")</f>
        <v>-</v>
      </c>
      <c r="AD401" s="76" t="str">
        <f t="shared" ref="AD401" ca="1" si="2138">IF(COUNT($X401:$AB401)&gt;0,IF(G401&gt;0,CEILING(G401,5),FLOOR(G401,5)),"")</f>
        <v/>
      </c>
      <c r="AE401" s="76" t="str">
        <f t="shared" ref="AE401" ca="1" si="2139">IF(COUNT($X401:$AB401)&gt;0,IF(H401&gt;0,CEILING(H401,5),FLOOR(H401,5)),"")</f>
        <v/>
      </c>
      <c r="AF401" s="76" t="str">
        <f t="shared" ref="AF401" ca="1" si="2140">IF(COUNT($X401:$AB401)&gt;0,IF(I401&gt;0,CEILING(I401,5),FLOOR(I401,5)),"")</f>
        <v/>
      </c>
      <c r="AG401" s="76" t="str">
        <f t="shared" ref="AG401" ca="1" si="2141">IF(COUNT($X401:$AB401)&gt;0,IF(K401&gt;0,CEILING(K401,5),FLOOR(K401,5)),"")</f>
        <v/>
      </c>
      <c r="AH401" s="76" t="str">
        <f t="shared" ref="AH401" ca="1" si="2142">IF(COUNT($X401:$AB401)&gt;0,IF(L401&gt;0,CEILING(L401,5),FLOOR(L401,5)),"")</f>
        <v/>
      </c>
      <c r="AJ401" s="76">
        <f t="shared" si="2058"/>
        <v>231</v>
      </c>
      <c r="AK401" s="76">
        <f t="shared" si="2059"/>
        <v>70</v>
      </c>
    </row>
    <row r="402" spans="1:37" x14ac:dyDescent="0.25">
      <c r="A402" s="76">
        <f t="shared" ref="A402" si="2143">D401</f>
        <v>231</v>
      </c>
      <c r="B402" s="76">
        <f t="shared" ref="B402" si="2144">E401</f>
        <v>70</v>
      </c>
      <c r="C402" s="76"/>
      <c r="D402" s="76"/>
      <c r="E402" s="76"/>
      <c r="F402" s="76"/>
      <c r="G402" s="76" t="s">
        <v>116</v>
      </c>
      <c r="H402" s="76" t="s">
        <v>9</v>
      </c>
      <c r="I402" s="76" t="s">
        <v>118</v>
      </c>
      <c r="J402" s="76" t="s">
        <v>513</v>
      </c>
      <c r="K402" s="76" t="s">
        <v>9</v>
      </c>
      <c r="L402" s="76" t="s">
        <v>9</v>
      </c>
      <c r="Q402" s="76"/>
      <c r="R402" s="76"/>
      <c r="S402" s="76"/>
      <c r="T402" s="76"/>
      <c r="U402" s="76"/>
      <c r="V402" s="76"/>
      <c r="X402" s="76"/>
      <c r="Y402" s="76"/>
      <c r="Z402" s="76"/>
      <c r="AA402" s="76"/>
      <c r="AB402" s="76"/>
      <c r="AD402" s="76"/>
      <c r="AE402" s="76"/>
      <c r="AF402" s="76"/>
      <c r="AG402" s="76"/>
      <c r="AH402" s="76"/>
      <c r="AJ402" s="76">
        <f t="shared" si="2058"/>
        <v>231</v>
      </c>
      <c r="AK402" s="76">
        <f t="shared" si="2059"/>
        <v>70</v>
      </c>
    </row>
    <row r="403" spans="1:37" x14ac:dyDescent="0.25">
      <c r="A403" s="76">
        <f t="shared" ref="A403" si="2145">D401</f>
        <v>231</v>
      </c>
      <c r="B403" s="76">
        <f t="shared" ref="B403" si="2146">E401</f>
        <v>70</v>
      </c>
      <c r="C403" s="76"/>
      <c r="D403" s="76"/>
      <c r="E403" s="76"/>
      <c r="F403" s="76" t="s">
        <v>10</v>
      </c>
      <c r="G403" s="76">
        <v>-5.7640000000000002</v>
      </c>
      <c r="H403" s="76">
        <v>-3.3879999999999999</v>
      </c>
      <c r="I403" s="76">
        <v>-0.45500000000000002</v>
      </c>
      <c r="J403" s="76">
        <v>0</v>
      </c>
      <c r="K403" s="76">
        <v>0</v>
      </c>
      <c r="L403" s="76">
        <v>0</v>
      </c>
      <c r="Q403" s="76" t="str">
        <f t="shared" ca="1" si="2076"/>
        <v>H150x150x7x10</v>
      </c>
      <c r="R403" s="43">
        <f t="shared" ca="1" si="2076"/>
        <v>931.77499999999998</v>
      </c>
      <c r="S403" s="43">
        <f t="shared" ca="1" si="2076"/>
        <v>133.12138728323697</v>
      </c>
      <c r="T403" s="43">
        <f t="shared" ca="1" si="2076"/>
        <v>407.51445086705201</v>
      </c>
      <c r="U403" s="43">
        <f t="shared" ca="1" si="2076"/>
        <v>26.4375</v>
      </c>
      <c r="V403" s="43">
        <f t="shared" ca="1" si="2076"/>
        <v>56.300125000000001</v>
      </c>
      <c r="X403" s="44" t="str">
        <f t="shared" ref="X403" ca="1" si="2147">IF(ABS(G403)&gt;$X$4*$R403,ABS(G403),"-")</f>
        <v>-</v>
      </c>
      <c r="Y403" s="44" t="str">
        <f t="shared" ref="Y403" ca="1" si="2148">IF(ABS(H403)&gt;$Y$4*S403,ABS(H403),"-")</f>
        <v>-</v>
      </c>
      <c r="Z403" s="44" t="str">
        <f t="shared" ref="Z403" ca="1" si="2149">IF(ABS(I403)&gt;$Z$4*T403,ABS(I403),"-")</f>
        <v>-</v>
      </c>
      <c r="AA403" s="44" t="str">
        <f t="shared" ref="AA403" ca="1" si="2150">IF(ABS(K403)&gt;$AA$4*U403,ABS(K403),"-")</f>
        <v>-</v>
      </c>
      <c r="AB403" s="44" t="str">
        <f t="shared" ref="AB403" ca="1" si="2151">IF(ABS(L403)&gt;$AB$4*V403,ABS(L403),"-")</f>
        <v>-</v>
      </c>
      <c r="AD403" s="76" t="str">
        <f t="shared" ref="AD403" ca="1" si="2152">IF(COUNT($X403:$AB403)&gt;0,IF(G403&gt;0,CEILING(G403,5),FLOOR(G403,5)),"")</f>
        <v/>
      </c>
      <c r="AE403" s="76" t="str">
        <f t="shared" ref="AE403" ca="1" si="2153">IF(COUNT($X403:$AB403)&gt;0,IF(H403&gt;0,CEILING(H403,5),FLOOR(H403,5)),"")</f>
        <v/>
      </c>
      <c r="AF403" s="76" t="str">
        <f t="shared" ref="AF403" ca="1" si="2154">IF(COUNT($X403:$AB403)&gt;0,IF(I403&gt;0,CEILING(I403,5),FLOOR(I403,5)),"")</f>
        <v/>
      </c>
      <c r="AG403" s="76" t="str">
        <f t="shared" ref="AG403" ca="1" si="2155">IF(COUNT($X403:$AB403)&gt;0,IF(K403&gt;0,CEILING(K403,5),FLOOR(K403,5)),"")</f>
        <v/>
      </c>
      <c r="AH403" s="76" t="str">
        <f t="shared" ref="AH403" ca="1" si="2156">IF(COUNT($X403:$AB403)&gt;0,IF(L403&gt;0,CEILING(L403,5),FLOOR(L403,5)),"")</f>
        <v/>
      </c>
      <c r="AJ403" s="76">
        <f t="shared" si="2058"/>
        <v>231</v>
      </c>
      <c r="AK403" s="76">
        <f t="shared" si="2059"/>
        <v>70</v>
      </c>
    </row>
    <row r="404" spans="1:37" x14ac:dyDescent="0.25">
      <c r="A404" s="76">
        <f t="shared" ref="A404" si="2157">D401</f>
        <v>231</v>
      </c>
      <c r="B404" s="76">
        <f t="shared" ref="B404" si="2158">E401</f>
        <v>70</v>
      </c>
      <c r="C404" s="76"/>
      <c r="D404" s="76"/>
      <c r="E404" s="76"/>
      <c r="F404" s="76"/>
      <c r="G404" s="76" t="s">
        <v>114</v>
      </c>
      <c r="H404" s="76" t="s">
        <v>127</v>
      </c>
      <c r="I404" s="76" t="s">
        <v>120</v>
      </c>
      <c r="J404" s="76" t="s">
        <v>9</v>
      </c>
      <c r="K404" s="76" t="s">
        <v>9</v>
      </c>
      <c r="L404" s="76" t="s">
        <v>9</v>
      </c>
      <c r="Q404" s="76"/>
      <c r="R404" s="76"/>
      <c r="S404" s="76"/>
      <c r="T404" s="76"/>
      <c r="U404" s="76"/>
      <c r="V404" s="76"/>
      <c r="X404" s="76"/>
      <c r="Y404" s="76"/>
      <c r="Z404" s="76"/>
      <c r="AA404" s="76"/>
      <c r="AB404" s="76"/>
      <c r="AD404" s="76"/>
      <c r="AE404" s="76"/>
      <c r="AF404" s="76"/>
      <c r="AG404" s="76"/>
      <c r="AH404" s="76"/>
      <c r="AJ404" s="76">
        <f t="shared" si="2058"/>
        <v>231</v>
      </c>
      <c r="AK404" s="76">
        <f t="shared" si="2059"/>
        <v>70</v>
      </c>
    </row>
    <row r="405" spans="1:37" x14ac:dyDescent="0.25">
      <c r="A405" s="76">
        <f t="shared" ref="A405" si="2159">D405</f>
        <v>232</v>
      </c>
      <c r="B405" s="76">
        <f t="shared" ref="B405" si="2160">E405</f>
        <v>48</v>
      </c>
      <c r="C405" s="76" t="str">
        <f>INDEX(BEAMPROP,MATCH(D405,BLIST,0),2)</f>
        <v>H150X75X5X7</v>
      </c>
      <c r="D405" s="76">
        <v>232</v>
      </c>
      <c r="E405" s="76">
        <v>48</v>
      </c>
      <c r="F405" s="76" t="s">
        <v>8</v>
      </c>
      <c r="G405" s="76">
        <v>1.286</v>
      </c>
      <c r="H405" s="76">
        <v>8.5839999999999996</v>
      </c>
      <c r="I405" s="76">
        <v>0.156</v>
      </c>
      <c r="J405" s="76">
        <v>0</v>
      </c>
      <c r="K405" s="76">
        <v>0</v>
      </c>
      <c r="L405" s="76">
        <v>0</v>
      </c>
      <c r="Q405" s="76" t="str">
        <f t="shared" ca="1" si="2076"/>
        <v>H150x75x5x7</v>
      </c>
      <c r="R405" s="43">
        <f t="shared" ca="1" si="2076"/>
        <v>419.47500000000008</v>
      </c>
      <c r="S405" s="43">
        <f t="shared" ca="1" si="2076"/>
        <v>97.124277456647391</v>
      </c>
      <c r="T405" s="43">
        <f t="shared" ca="1" si="2076"/>
        <v>142.63005780346819</v>
      </c>
      <c r="U405" s="43">
        <f t="shared" ca="1" si="2076"/>
        <v>4.6265625000000004</v>
      </c>
      <c r="V405" s="43">
        <f t="shared" ca="1" si="2076"/>
        <v>23.075825000000002</v>
      </c>
      <c r="X405" s="44" t="str">
        <f t="shared" ref="X405" ca="1" si="2161">IF(ABS(G405)&gt;$X$4*$R405,ABS(G405),"-")</f>
        <v>-</v>
      </c>
      <c r="Y405" s="44" t="str">
        <f t="shared" ref="Y405" ca="1" si="2162">IF(ABS(H405)&gt;$Y$4*S405,ABS(H405),"-")</f>
        <v>-</v>
      </c>
      <c r="Z405" s="44" t="str">
        <f t="shared" ref="Z405" ca="1" si="2163">IF(ABS(I405)&gt;$Z$4*T405,ABS(I405),"-")</f>
        <v>-</v>
      </c>
      <c r="AA405" s="44" t="str">
        <f t="shared" ref="AA405" ca="1" si="2164">IF(ABS(K405)&gt;$AA$4*U405,ABS(K405),"-")</f>
        <v>-</v>
      </c>
      <c r="AB405" s="44" t="str">
        <f t="shared" ref="AB405" ca="1" si="2165">IF(ABS(L405)&gt;$AB$4*V405,ABS(L405),"-")</f>
        <v>-</v>
      </c>
      <c r="AD405" s="76" t="str">
        <f t="shared" ref="AD405" ca="1" si="2166">IF(COUNT($X405:$AB405)&gt;0,IF(G405&gt;0,CEILING(G405,5),FLOOR(G405,5)),"")</f>
        <v/>
      </c>
      <c r="AE405" s="76" t="str">
        <f t="shared" ref="AE405" ca="1" si="2167">IF(COUNT($X405:$AB405)&gt;0,IF(H405&gt;0,CEILING(H405,5),FLOOR(H405,5)),"")</f>
        <v/>
      </c>
      <c r="AF405" s="76" t="str">
        <f t="shared" ref="AF405" ca="1" si="2168">IF(COUNT($X405:$AB405)&gt;0,IF(I405&gt;0,CEILING(I405,5),FLOOR(I405,5)),"")</f>
        <v/>
      </c>
      <c r="AG405" s="76" t="str">
        <f t="shared" ref="AG405" ca="1" si="2169">IF(COUNT($X405:$AB405)&gt;0,IF(K405&gt;0,CEILING(K405,5),FLOOR(K405,5)),"")</f>
        <v/>
      </c>
      <c r="AH405" s="76" t="str">
        <f t="shared" ref="AH405" ca="1" si="2170">IF(COUNT($X405:$AB405)&gt;0,IF(L405&gt;0,CEILING(L405,5),FLOOR(L405,5)),"")</f>
        <v/>
      </c>
      <c r="AJ405" s="76">
        <f t="shared" si="2058"/>
        <v>232</v>
      </c>
      <c r="AK405" s="76">
        <f t="shared" si="2059"/>
        <v>48</v>
      </c>
    </row>
    <row r="406" spans="1:37" x14ac:dyDescent="0.25">
      <c r="A406" s="76">
        <f t="shared" ref="A406" si="2171">D405</f>
        <v>232</v>
      </c>
      <c r="B406" s="76">
        <f t="shared" ref="B406" si="2172">E405</f>
        <v>48</v>
      </c>
      <c r="C406" s="76"/>
      <c r="D406" s="76"/>
      <c r="E406" s="76"/>
      <c r="F406" s="76"/>
      <c r="G406" s="76" t="s">
        <v>124</v>
      </c>
      <c r="H406" s="76" t="s">
        <v>127</v>
      </c>
      <c r="I406" s="76" t="s">
        <v>108</v>
      </c>
      <c r="J406" s="76" t="s">
        <v>9</v>
      </c>
      <c r="K406" s="76" t="s">
        <v>9</v>
      </c>
      <c r="L406" s="76" t="s">
        <v>9</v>
      </c>
      <c r="Q406" s="76"/>
      <c r="R406" s="76"/>
      <c r="S406" s="76"/>
      <c r="T406" s="76"/>
      <c r="U406" s="76"/>
      <c r="V406" s="76"/>
      <c r="X406" s="76"/>
      <c r="Y406" s="76"/>
      <c r="Z406" s="76"/>
      <c r="AA406" s="76"/>
      <c r="AB406" s="76"/>
      <c r="AD406" s="76"/>
      <c r="AE406" s="76"/>
      <c r="AF406" s="76"/>
      <c r="AG406" s="76"/>
      <c r="AH406" s="76"/>
      <c r="AJ406" s="76">
        <f t="shared" si="2058"/>
        <v>232</v>
      </c>
      <c r="AK406" s="76">
        <f t="shared" si="2059"/>
        <v>48</v>
      </c>
    </row>
    <row r="407" spans="1:37" x14ac:dyDescent="0.25">
      <c r="A407" s="76">
        <f t="shared" ref="A407" si="2173">D405</f>
        <v>232</v>
      </c>
      <c r="B407" s="76">
        <f t="shared" ref="B407" si="2174">E405</f>
        <v>48</v>
      </c>
      <c r="C407" s="76"/>
      <c r="D407" s="76"/>
      <c r="E407" s="76"/>
      <c r="F407" s="76" t="s">
        <v>10</v>
      </c>
      <c r="G407" s="76">
        <v>-1.3220000000000001</v>
      </c>
      <c r="H407" s="76">
        <v>0</v>
      </c>
      <c r="I407" s="76">
        <v>-0.13500000000000001</v>
      </c>
      <c r="J407" s="76">
        <v>-1E-3</v>
      </c>
      <c r="K407" s="76">
        <v>0</v>
      </c>
      <c r="L407" s="76">
        <v>0</v>
      </c>
      <c r="Q407" s="76" t="str">
        <f t="shared" ca="1" si="2076"/>
        <v>H150x75x5x7</v>
      </c>
      <c r="R407" s="43">
        <f t="shared" ca="1" si="2076"/>
        <v>419.47500000000008</v>
      </c>
      <c r="S407" s="43">
        <f t="shared" ca="1" si="2076"/>
        <v>97.124277456647391</v>
      </c>
      <c r="T407" s="43">
        <f t="shared" ca="1" si="2076"/>
        <v>142.63005780346819</v>
      </c>
      <c r="U407" s="43">
        <f t="shared" ca="1" si="2076"/>
        <v>4.6265625000000004</v>
      </c>
      <c r="V407" s="43">
        <f t="shared" ca="1" si="2076"/>
        <v>23.075825000000002</v>
      </c>
      <c r="X407" s="44" t="str">
        <f t="shared" ref="X407" ca="1" si="2175">IF(ABS(G407)&gt;$X$4*$R407,ABS(G407),"-")</f>
        <v>-</v>
      </c>
      <c r="Y407" s="44" t="str">
        <f t="shared" ref="Y407" ca="1" si="2176">IF(ABS(H407)&gt;$Y$4*S407,ABS(H407),"-")</f>
        <v>-</v>
      </c>
      <c r="Z407" s="44" t="str">
        <f t="shared" ref="Z407" ca="1" si="2177">IF(ABS(I407)&gt;$Z$4*T407,ABS(I407),"-")</f>
        <v>-</v>
      </c>
      <c r="AA407" s="44" t="str">
        <f t="shared" ref="AA407" ca="1" si="2178">IF(ABS(K407)&gt;$AA$4*U407,ABS(K407),"-")</f>
        <v>-</v>
      </c>
      <c r="AB407" s="44" t="str">
        <f t="shared" ref="AB407" ca="1" si="2179">IF(ABS(L407)&gt;$AB$4*V407,ABS(L407),"-")</f>
        <v>-</v>
      </c>
      <c r="AD407" s="76" t="str">
        <f t="shared" ref="AD407" ca="1" si="2180">IF(COUNT($X407:$AB407)&gt;0,IF(G407&gt;0,CEILING(G407,5),FLOOR(G407,5)),"")</f>
        <v/>
      </c>
      <c r="AE407" s="76" t="str">
        <f t="shared" ref="AE407" ca="1" si="2181">IF(COUNT($X407:$AB407)&gt;0,IF(H407&gt;0,CEILING(H407,5),FLOOR(H407,5)),"")</f>
        <v/>
      </c>
      <c r="AF407" s="76" t="str">
        <f t="shared" ref="AF407" ca="1" si="2182">IF(COUNT($X407:$AB407)&gt;0,IF(I407&gt;0,CEILING(I407,5),FLOOR(I407,5)),"")</f>
        <v/>
      </c>
      <c r="AG407" s="76" t="str">
        <f t="shared" ref="AG407" ca="1" si="2183">IF(COUNT($X407:$AB407)&gt;0,IF(K407&gt;0,CEILING(K407,5),FLOOR(K407,5)),"")</f>
        <v/>
      </c>
      <c r="AH407" s="76" t="str">
        <f t="shared" ref="AH407" ca="1" si="2184">IF(COUNT($X407:$AB407)&gt;0,IF(L407&gt;0,CEILING(L407,5),FLOOR(L407,5)),"")</f>
        <v/>
      </c>
      <c r="AJ407" s="76">
        <f t="shared" si="2058"/>
        <v>232</v>
      </c>
      <c r="AK407" s="76">
        <f t="shared" si="2059"/>
        <v>48</v>
      </c>
    </row>
    <row r="408" spans="1:37" x14ac:dyDescent="0.25">
      <c r="A408" s="76">
        <f t="shared" ref="A408" si="2185">D405</f>
        <v>232</v>
      </c>
      <c r="B408" s="76">
        <f t="shared" ref="B408" si="2186">E405</f>
        <v>48</v>
      </c>
      <c r="C408" s="76"/>
      <c r="D408" s="76"/>
      <c r="E408" s="76"/>
      <c r="F408" s="76"/>
      <c r="G408" s="76" t="s">
        <v>103</v>
      </c>
      <c r="H408" s="76" t="s">
        <v>9</v>
      </c>
      <c r="I408" s="76" t="s">
        <v>109</v>
      </c>
      <c r="J408" s="76" t="s">
        <v>107</v>
      </c>
      <c r="K408" s="76" t="s">
        <v>9</v>
      </c>
      <c r="L408" s="76" t="s">
        <v>9</v>
      </c>
      <c r="Q408" s="76"/>
      <c r="R408" s="76"/>
      <c r="S408" s="76"/>
      <c r="T408" s="76"/>
      <c r="U408" s="76"/>
      <c r="V408" s="76"/>
      <c r="X408" s="76"/>
      <c r="Y408" s="76"/>
      <c r="Z408" s="76"/>
      <c r="AA408" s="76"/>
      <c r="AB408" s="76"/>
      <c r="AD408" s="76"/>
      <c r="AE408" s="76"/>
      <c r="AF408" s="76"/>
      <c r="AG408" s="76"/>
      <c r="AH408" s="76"/>
      <c r="AJ408" s="76">
        <f t="shared" si="2058"/>
        <v>232</v>
      </c>
      <c r="AK408" s="76">
        <f t="shared" si="2059"/>
        <v>48</v>
      </c>
    </row>
    <row r="409" spans="1:37" x14ac:dyDescent="0.25">
      <c r="A409" s="76">
        <f t="shared" ref="A409" si="2187">D409</f>
        <v>232</v>
      </c>
      <c r="B409" s="76">
        <f t="shared" ref="B409" si="2188">E409</f>
        <v>99</v>
      </c>
      <c r="C409" s="76" t="str">
        <f>INDEX(BEAMPROP,MATCH(D409,BLIST,0),2)</f>
        <v>H150X75X5X7</v>
      </c>
      <c r="D409" s="76">
        <v>232</v>
      </c>
      <c r="E409" s="76">
        <v>99</v>
      </c>
      <c r="F409" s="76" t="s">
        <v>8</v>
      </c>
      <c r="G409" s="76">
        <v>1.3149999999999999</v>
      </c>
      <c r="H409" s="76">
        <v>1.411</v>
      </c>
      <c r="I409" s="76">
        <v>0.156</v>
      </c>
      <c r="J409" s="76">
        <v>0</v>
      </c>
      <c r="K409" s="76">
        <v>0.23400000000000001</v>
      </c>
      <c r="L409" s="76">
        <v>0</v>
      </c>
      <c r="Q409" s="76" t="str">
        <f t="shared" ca="1" si="2076"/>
        <v>H150x75x5x7</v>
      </c>
      <c r="R409" s="43">
        <f t="shared" ca="1" si="2076"/>
        <v>419.47500000000008</v>
      </c>
      <c r="S409" s="43">
        <f t="shared" ca="1" si="2076"/>
        <v>97.124277456647391</v>
      </c>
      <c r="T409" s="43">
        <f t="shared" ca="1" si="2076"/>
        <v>142.63005780346819</v>
      </c>
      <c r="U409" s="43">
        <f t="shared" ca="1" si="2076"/>
        <v>4.6265625000000004</v>
      </c>
      <c r="V409" s="43">
        <f t="shared" ca="1" si="2076"/>
        <v>23.075825000000002</v>
      </c>
      <c r="X409" s="44" t="str">
        <f t="shared" ref="X409" ca="1" si="2189">IF(ABS(G409)&gt;$X$4*$R409,ABS(G409),"-")</f>
        <v>-</v>
      </c>
      <c r="Y409" s="44" t="str">
        <f t="shared" ref="Y409" ca="1" si="2190">IF(ABS(H409)&gt;$Y$4*S409,ABS(H409),"-")</f>
        <v>-</v>
      </c>
      <c r="Z409" s="44" t="str">
        <f t="shared" ref="Z409" ca="1" si="2191">IF(ABS(I409)&gt;$Z$4*T409,ABS(I409),"-")</f>
        <v>-</v>
      </c>
      <c r="AA409" s="44" t="str">
        <f t="shared" ref="AA409" ca="1" si="2192">IF(ABS(K409)&gt;$AA$4*U409,ABS(K409),"-")</f>
        <v>-</v>
      </c>
      <c r="AB409" s="44" t="str">
        <f t="shared" ref="AB409" ca="1" si="2193">IF(ABS(L409)&gt;$AB$4*V409,ABS(L409),"-")</f>
        <v>-</v>
      </c>
      <c r="AD409" s="76" t="str">
        <f t="shared" ref="AD409" ca="1" si="2194">IF(COUNT($X409:$AB409)&gt;0,IF(G409&gt;0,CEILING(G409,5),FLOOR(G409,5)),"")</f>
        <v/>
      </c>
      <c r="AE409" s="76" t="str">
        <f t="shared" ref="AE409" ca="1" si="2195">IF(COUNT($X409:$AB409)&gt;0,IF(H409&gt;0,CEILING(H409,5),FLOOR(H409,5)),"")</f>
        <v/>
      </c>
      <c r="AF409" s="76" t="str">
        <f t="shared" ref="AF409" ca="1" si="2196">IF(COUNT($X409:$AB409)&gt;0,IF(I409&gt;0,CEILING(I409,5),FLOOR(I409,5)),"")</f>
        <v/>
      </c>
      <c r="AG409" s="76" t="str">
        <f t="shared" ref="AG409" ca="1" si="2197">IF(COUNT($X409:$AB409)&gt;0,IF(K409&gt;0,CEILING(K409,5),FLOOR(K409,5)),"")</f>
        <v/>
      </c>
      <c r="AH409" s="76" t="str">
        <f t="shared" ref="AH409" ca="1" si="2198">IF(COUNT($X409:$AB409)&gt;0,IF(L409&gt;0,CEILING(L409,5),FLOOR(L409,5)),"")</f>
        <v/>
      </c>
      <c r="AJ409" s="76">
        <f t="shared" si="2058"/>
        <v>232</v>
      </c>
      <c r="AK409" s="76">
        <f t="shared" si="2059"/>
        <v>99</v>
      </c>
    </row>
    <row r="410" spans="1:37" x14ac:dyDescent="0.25">
      <c r="A410" s="76">
        <f t="shared" ref="A410" si="2199">D409</f>
        <v>232</v>
      </c>
      <c r="B410" s="76">
        <f t="shared" ref="B410" si="2200">E409</f>
        <v>99</v>
      </c>
      <c r="C410" s="76"/>
      <c r="D410" s="76"/>
      <c r="E410" s="76"/>
      <c r="F410" s="76"/>
      <c r="G410" s="76" t="s">
        <v>124</v>
      </c>
      <c r="H410" s="76" t="s">
        <v>537</v>
      </c>
      <c r="I410" s="76" t="s">
        <v>108</v>
      </c>
      <c r="J410" s="76" t="s">
        <v>9</v>
      </c>
      <c r="K410" s="76" t="s">
        <v>108</v>
      </c>
      <c r="L410" s="76" t="s">
        <v>9</v>
      </c>
      <c r="Q410" s="76"/>
      <c r="R410" s="76"/>
      <c r="S410" s="76"/>
      <c r="T410" s="76"/>
      <c r="U410" s="76"/>
      <c r="V410" s="76"/>
      <c r="X410" s="76"/>
      <c r="Y410" s="76"/>
      <c r="Z410" s="76"/>
      <c r="AA410" s="76"/>
      <c r="AB410" s="76"/>
      <c r="AD410" s="76"/>
      <c r="AE410" s="76"/>
      <c r="AF410" s="76"/>
      <c r="AG410" s="76"/>
      <c r="AH410" s="76"/>
      <c r="AJ410" s="76">
        <f t="shared" si="2058"/>
        <v>232</v>
      </c>
      <c r="AK410" s="76">
        <f t="shared" si="2059"/>
        <v>99</v>
      </c>
    </row>
    <row r="411" spans="1:37" x14ac:dyDescent="0.25">
      <c r="A411" s="76">
        <f t="shared" ref="A411" si="2201">D409</f>
        <v>232</v>
      </c>
      <c r="B411" s="76">
        <f t="shared" ref="B411" si="2202">E409</f>
        <v>99</v>
      </c>
      <c r="C411" s="76"/>
      <c r="D411" s="76"/>
      <c r="E411" s="76"/>
      <c r="F411" s="76" t="s">
        <v>10</v>
      </c>
      <c r="G411" s="76">
        <v>-1.35</v>
      </c>
      <c r="H411" s="76">
        <v>0</v>
      </c>
      <c r="I411" s="76">
        <v>-0.13500000000000001</v>
      </c>
      <c r="J411" s="76">
        <v>-1E-3</v>
      </c>
      <c r="K411" s="76">
        <v>-0.20200000000000001</v>
      </c>
      <c r="L411" s="76">
        <v>-7.48</v>
      </c>
      <c r="Q411" s="76" t="str">
        <f t="shared" ca="1" si="2076"/>
        <v>H150x75x5x7</v>
      </c>
      <c r="R411" s="43">
        <f t="shared" ca="1" si="2076"/>
        <v>419.47500000000008</v>
      </c>
      <c r="S411" s="43">
        <f t="shared" ca="1" si="2076"/>
        <v>97.124277456647391</v>
      </c>
      <c r="T411" s="43">
        <f t="shared" ca="1" si="2076"/>
        <v>142.63005780346819</v>
      </c>
      <c r="U411" s="43">
        <f t="shared" ca="1" si="2076"/>
        <v>4.6265625000000004</v>
      </c>
      <c r="V411" s="43">
        <f t="shared" ca="1" si="2076"/>
        <v>23.075825000000002</v>
      </c>
      <c r="X411" s="44" t="str">
        <f t="shared" ref="X411" ca="1" si="2203">IF(ABS(G411)&gt;$X$4*$R411,ABS(G411),"-")</f>
        <v>-</v>
      </c>
      <c r="Y411" s="44" t="str">
        <f t="shared" ref="Y411" ca="1" si="2204">IF(ABS(H411)&gt;$Y$4*S411,ABS(H411),"-")</f>
        <v>-</v>
      </c>
      <c r="Z411" s="44" t="str">
        <f t="shared" ref="Z411" ca="1" si="2205">IF(ABS(I411)&gt;$Z$4*T411,ABS(I411),"-")</f>
        <v>-</v>
      </c>
      <c r="AA411" s="44" t="str">
        <f t="shared" ref="AA411" ca="1" si="2206">IF(ABS(K411)&gt;$AA$4*U411,ABS(K411),"-")</f>
        <v>-</v>
      </c>
      <c r="AB411" s="44" t="str">
        <f t="shared" ref="AB411" ca="1" si="2207">IF(ABS(L411)&gt;$AB$4*V411,ABS(L411),"-")</f>
        <v>-</v>
      </c>
      <c r="AD411" s="76" t="str">
        <f t="shared" ref="AD411" ca="1" si="2208">IF(COUNT($X411:$AB411)&gt;0,IF(G411&gt;0,CEILING(G411,5),FLOOR(G411,5)),"")</f>
        <v/>
      </c>
      <c r="AE411" s="76" t="str">
        <f t="shared" ref="AE411" ca="1" si="2209">IF(COUNT($X411:$AB411)&gt;0,IF(H411&gt;0,CEILING(H411,5),FLOOR(H411,5)),"")</f>
        <v/>
      </c>
      <c r="AF411" s="76" t="str">
        <f t="shared" ref="AF411" ca="1" si="2210">IF(COUNT($X411:$AB411)&gt;0,IF(I411&gt;0,CEILING(I411,5),FLOOR(I411,5)),"")</f>
        <v/>
      </c>
      <c r="AG411" s="76" t="str">
        <f t="shared" ref="AG411" ca="1" si="2211">IF(COUNT($X411:$AB411)&gt;0,IF(K411&gt;0,CEILING(K411,5),FLOOR(K411,5)),"")</f>
        <v/>
      </c>
      <c r="AH411" s="76" t="str">
        <f t="shared" ref="AH411" ca="1" si="2212">IF(COUNT($X411:$AB411)&gt;0,IF(L411&gt;0,CEILING(L411,5),FLOOR(L411,5)),"")</f>
        <v/>
      </c>
      <c r="AJ411" s="76">
        <f t="shared" si="2058"/>
        <v>232</v>
      </c>
      <c r="AK411" s="76">
        <f t="shared" si="2059"/>
        <v>99</v>
      </c>
    </row>
    <row r="412" spans="1:37" x14ac:dyDescent="0.25">
      <c r="A412" s="76">
        <f t="shared" ref="A412" si="2213">D409</f>
        <v>232</v>
      </c>
      <c r="B412" s="76">
        <f t="shared" ref="B412" si="2214">E409</f>
        <v>99</v>
      </c>
      <c r="C412" s="76"/>
      <c r="D412" s="76"/>
      <c r="E412" s="76"/>
      <c r="F412" s="76"/>
      <c r="G412" s="76" t="s">
        <v>103</v>
      </c>
      <c r="H412" s="76" t="s">
        <v>9</v>
      </c>
      <c r="I412" s="76" t="s">
        <v>109</v>
      </c>
      <c r="J412" s="76" t="s">
        <v>107</v>
      </c>
      <c r="K412" s="76" t="s">
        <v>109</v>
      </c>
      <c r="L412" s="76" t="s">
        <v>127</v>
      </c>
      <c r="Q412" s="76"/>
      <c r="R412" s="76"/>
      <c r="S412" s="76"/>
      <c r="T412" s="76"/>
      <c r="U412" s="76"/>
      <c r="V412" s="76"/>
      <c r="X412" s="76"/>
      <c r="Y412" s="76"/>
      <c r="Z412" s="76"/>
      <c r="AA412" s="76"/>
      <c r="AB412" s="76"/>
      <c r="AD412" s="76"/>
      <c r="AE412" s="76"/>
      <c r="AF412" s="76"/>
      <c r="AG412" s="76"/>
      <c r="AH412" s="76"/>
      <c r="AJ412" s="76">
        <f t="shared" si="2058"/>
        <v>232</v>
      </c>
      <c r="AK412" s="76">
        <f t="shared" si="2059"/>
        <v>99</v>
      </c>
    </row>
    <row r="413" spans="1:37" x14ac:dyDescent="0.25">
      <c r="A413" s="76">
        <f t="shared" ref="A413" si="2215">D413</f>
        <v>233</v>
      </c>
      <c r="B413" s="76">
        <f t="shared" ref="B413" si="2216">E413</f>
        <v>99</v>
      </c>
      <c r="C413" s="76" t="str">
        <f>INDEX(BEAMPROP,MATCH(D413,BLIST,0),2)</f>
        <v>H150X75X5X7</v>
      </c>
      <c r="D413" s="76">
        <v>233</v>
      </c>
      <c r="E413" s="76">
        <v>99</v>
      </c>
      <c r="F413" s="76" t="s">
        <v>8</v>
      </c>
      <c r="G413" s="76">
        <v>2.79</v>
      </c>
      <c r="H413" s="76">
        <v>1.1990000000000001</v>
      </c>
      <c r="I413" s="76">
        <v>0.48499999999999999</v>
      </c>
      <c r="J413" s="76">
        <v>0</v>
      </c>
      <c r="K413" s="76">
        <v>0.23400000000000001</v>
      </c>
      <c r="L413" s="76">
        <v>0</v>
      </c>
      <c r="Q413" s="76" t="str">
        <f t="shared" ca="1" si="2076"/>
        <v>H150x75x5x7</v>
      </c>
      <c r="R413" s="43">
        <f t="shared" ca="1" si="2076"/>
        <v>419.47500000000008</v>
      </c>
      <c r="S413" s="43">
        <f t="shared" ca="1" si="2076"/>
        <v>97.124277456647391</v>
      </c>
      <c r="T413" s="43">
        <f t="shared" ca="1" si="2076"/>
        <v>142.63005780346819</v>
      </c>
      <c r="U413" s="43">
        <f t="shared" ca="1" si="2076"/>
        <v>4.6265625000000004</v>
      </c>
      <c r="V413" s="43">
        <f t="shared" ca="1" si="2076"/>
        <v>23.075825000000002</v>
      </c>
      <c r="X413" s="44" t="str">
        <f t="shared" ref="X413" ca="1" si="2217">IF(ABS(G413)&gt;$X$4*$R413,ABS(G413),"-")</f>
        <v>-</v>
      </c>
      <c r="Y413" s="44" t="str">
        <f t="shared" ref="Y413" ca="1" si="2218">IF(ABS(H413)&gt;$Y$4*S413,ABS(H413),"-")</f>
        <v>-</v>
      </c>
      <c r="Z413" s="44" t="str">
        <f t="shared" ref="Z413" ca="1" si="2219">IF(ABS(I413)&gt;$Z$4*T413,ABS(I413),"-")</f>
        <v>-</v>
      </c>
      <c r="AA413" s="44" t="str">
        <f t="shared" ref="AA413" ca="1" si="2220">IF(ABS(K413)&gt;$AA$4*U413,ABS(K413),"-")</f>
        <v>-</v>
      </c>
      <c r="AB413" s="44" t="str">
        <f t="shared" ref="AB413" ca="1" si="2221">IF(ABS(L413)&gt;$AB$4*V413,ABS(L413),"-")</f>
        <v>-</v>
      </c>
      <c r="AD413" s="76" t="str">
        <f t="shared" ref="AD413" ca="1" si="2222">IF(COUNT($X413:$AB413)&gt;0,IF(G413&gt;0,CEILING(G413,5),FLOOR(G413,5)),"")</f>
        <v/>
      </c>
      <c r="AE413" s="76" t="str">
        <f t="shared" ref="AE413" ca="1" si="2223">IF(COUNT($X413:$AB413)&gt;0,IF(H413&gt;0,CEILING(H413,5),FLOOR(H413,5)),"")</f>
        <v/>
      </c>
      <c r="AF413" s="76" t="str">
        <f t="shared" ref="AF413" ca="1" si="2224">IF(COUNT($X413:$AB413)&gt;0,IF(I413&gt;0,CEILING(I413,5),FLOOR(I413,5)),"")</f>
        <v/>
      </c>
      <c r="AG413" s="76" t="str">
        <f t="shared" ref="AG413" ca="1" si="2225">IF(COUNT($X413:$AB413)&gt;0,IF(K413&gt;0,CEILING(K413,5),FLOOR(K413,5)),"")</f>
        <v/>
      </c>
      <c r="AH413" s="76" t="str">
        <f t="shared" ref="AH413" ca="1" si="2226">IF(COUNT($X413:$AB413)&gt;0,IF(L413&gt;0,CEILING(L413,5),FLOOR(L413,5)),"")</f>
        <v/>
      </c>
      <c r="AJ413" s="76">
        <f t="shared" si="2058"/>
        <v>233</v>
      </c>
      <c r="AK413" s="76">
        <f t="shared" si="2059"/>
        <v>99</v>
      </c>
    </row>
    <row r="414" spans="1:37" x14ac:dyDescent="0.25">
      <c r="A414" s="76">
        <f t="shared" ref="A414" si="2227">D413</f>
        <v>233</v>
      </c>
      <c r="B414" s="76">
        <f t="shared" ref="B414" si="2228">E413</f>
        <v>99</v>
      </c>
      <c r="C414" s="76"/>
      <c r="D414" s="76"/>
      <c r="E414" s="76"/>
      <c r="F414" s="76"/>
      <c r="G414" s="76" t="s">
        <v>112</v>
      </c>
      <c r="H414" s="76" t="s">
        <v>537</v>
      </c>
      <c r="I414" s="76" t="s">
        <v>123</v>
      </c>
      <c r="J414" s="76" t="s">
        <v>9</v>
      </c>
      <c r="K414" s="76" t="s">
        <v>108</v>
      </c>
      <c r="L414" s="76" t="s">
        <v>9</v>
      </c>
      <c r="Q414" s="76"/>
      <c r="R414" s="76"/>
      <c r="S414" s="76"/>
      <c r="T414" s="76"/>
      <c r="U414" s="76"/>
      <c r="V414" s="76"/>
      <c r="X414" s="76"/>
      <c r="Y414" s="76"/>
      <c r="Z414" s="76"/>
      <c r="AA414" s="76"/>
      <c r="AB414" s="76"/>
      <c r="AD414" s="76"/>
      <c r="AE414" s="76"/>
      <c r="AF414" s="76"/>
      <c r="AG414" s="76"/>
      <c r="AH414" s="76"/>
      <c r="AJ414" s="76">
        <f t="shared" si="2058"/>
        <v>233</v>
      </c>
      <c r="AK414" s="76">
        <f t="shared" si="2059"/>
        <v>99</v>
      </c>
    </row>
    <row r="415" spans="1:37" x14ac:dyDescent="0.25">
      <c r="A415" s="76">
        <f t="shared" ref="A415" si="2229">D413</f>
        <v>233</v>
      </c>
      <c r="B415" s="76">
        <f t="shared" ref="B415" si="2230">E413</f>
        <v>99</v>
      </c>
      <c r="C415" s="76"/>
      <c r="D415" s="76"/>
      <c r="E415" s="76"/>
      <c r="F415" s="76" t="s">
        <v>10</v>
      </c>
      <c r="G415" s="76">
        <v>-2.706</v>
      </c>
      <c r="H415" s="76">
        <v>0</v>
      </c>
      <c r="I415" s="76">
        <v>-0.54700000000000004</v>
      </c>
      <c r="J415" s="76">
        <v>-1E-3</v>
      </c>
      <c r="K415" s="76">
        <v>-0.20200000000000001</v>
      </c>
      <c r="L415" s="76">
        <v>-7.48</v>
      </c>
      <c r="Q415" s="76" t="str">
        <f t="shared" ca="1" si="2076"/>
        <v>H150x75x5x7</v>
      </c>
      <c r="R415" s="43">
        <f t="shared" ca="1" si="2076"/>
        <v>419.47500000000008</v>
      </c>
      <c r="S415" s="43">
        <f t="shared" ca="1" si="2076"/>
        <v>97.124277456647391</v>
      </c>
      <c r="T415" s="43">
        <f t="shared" ca="1" si="2076"/>
        <v>142.63005780346819</v>
      </c>
      <c r="U415" s="43">
        <f t="shared" ca="1" si="2076"/>
        <v>4.6265625000000004</v>
      </c>
      <c r="V415" s="43">
        <f t="shared" ca="1" si="2076"/>
        <v>23.075825000000002</v>
      </c>
      <c r="X415" s="44" t="str">
        <f t="shared" ref="X415" ca="1" si="2231">IF(ABS(G415)&gt;$X$4*$R415,ABS(G415),"-")</f>
        <v>-</v>
      </c>
      <c r="Y415" s="44" t="str">
        <f t="shared" ref="Y415" ca="1" si="2232">IF(ABS(H415)&gt;$Y$4*S415,ABS(H415),"-")</f>
        <v>-</v>
      </c>
      <c r="Z415" s="44" t="str">
        <f t="shared" ref="Z415" ca="1" si="2233">IF(ABS(I415)&gt;$Z$4*T415,ABS(I415),"-")</f>
        <v>-</v>
      </c>
      <c r="AA415" s="44" t="str">
        <f t="shared" ref="AA415" ca="1" si="2234">IF(ABS(K415)&gt;$AA$4*U415,ABS(K415),"-")</f>
        <v>-</v>
      </c>
      <c r="AB415" s="44" t="str">
        <f t="shared" ref="AB415" ca="1" si="2235">IF(ABS(L415)&gt;$AB$4*V415,ABS(L415),"-")</f>
        <v>-</v>
      </c>
      <c r="AD415" s="76" t="str">
        <f t="shared" ref="AD415" ca="1" si="2236">IF(COUNT($X415:$AB415)&gt;0,IF(G415&gt;0,CEILING(G415,5),FLOOR(G415,5)),"")</f>
        <v/>
      </c>
      <c r="AE415" s="76" t="str">
        <f t="shared" ref="AE415" ca="1" si="2237">IF(COUNT($X415:$AB415)&gt;0,IF(H415&gt;0,CEILING(H415,5),FLOOR(H415,5)),"")</f>
        <v/>
      </c>
      <c r="AF415" s="76" t="str">
        <f t="shared" ref="AF415" ca="1" si="2238">IF(COUNT($X415:$AB415)&gt;0,IF(I415&gt;0,CEILING(I415,5),FLOOR(I415,5)),"")</f>
        <v/>
      </c>
      <c r="AG415" s="76" t="str">
        <f t="shared" ref="AG415" ca="1" si="2239">IF(COUNT($X415:$AB415)&gt;0,IF(K415&gt;0,CEILING(K415,5),FLOOR(K415,5)),"")</f>
        <v/>
      </c>
      <c r="AH415" s="76" t="str">
        <f t="shared" ref="AH415" ca="1" si="2240">IF(COUNT($X415:$AB415)&gt;0,IF(L415&gt;0,CEILING(L415,5),FLOOR(L415,5)),"")</f>
        <v/>
      </c>
      <c r="AJ415" s="76">
        <f t="shared" si="2058"/>
        <v>233</v>
      </c>
      <c r="AK415" s="76">
        <f t="shared" si="2059"/>
        <v>99</v>
      </c>
    </row>
    <row r="416" spans="1:37" x14ac:dyDescent="0.25">
      <c r="A416" s="76">
        <f t="shared" ref="A416" si="2241">D413</f>
        <v>233</v>
      </c>
      <c r="B416" s="76">
        <f t="shared" ref="B416" si="2242">E413</f>
        <v>99</v>
      </c>
      <c r="C416" s="76"/>
      <c r="D416" s="76"/>
      <c r="E416" s="76"/>
      <c r="F416" s="76"/>
      <c r="G416" s="76" t="s">
        <v>120</v>
      </c>
      <c r="H416" s="76" t="s">
        <v>9</v>
      </c>
      <c r="I416" s="76" t="s">
        <v>115</v>
      </c>
      <c r="J416" s="76" t="s">
        <v>107</v>
      </c>
      <c r="K416" s="76" t="s">
        <v>109</v>
      </c>
      <c r="L416" s="76" t="s">
        <v>127</v>
      </c>
      <c r="Q416" s="76"/>
      <c r="R416" s="76"/>
      <c r="S416" s="76"/>
      <c r="T416" s="76"/>
      <c r="U416" s="76"/>
      <c r="V416" s="76"/>
      <c r="X416" s="76"/>
      <c r="Y416" s="76"/>
      <c r="Z416" s="76"/>
      <c r="AA416" s="76"/>
      <c r="AB416" s="76"/>
      <c r="AD416" s="76"/>
      <c r="AE416" s="76"/>
      <c r="AF416" s="76"/>
      <c r="AG416" s="76"/>
      <c r="AH416" s="76"/>
      <c r="AJ416" s="76">
        <f t="shared" si="2058"/>
        <v>233</v>
      </c>
      <c r="AK416" s="76">
        <f t="shared" si="2059"/>
        <v>99</v>
      </c>
    </row>
    <row r="417" spans="1:37" x14ac:dyDescent="0.25">
      <c r="A417" s="76">
        <f t="shared" ref="A417" si="2243">D417</f>
        <v>233</v>
      </c>
      <c r="B417" s="76">
        <f t="shared" ref="B417" si="2244">E417</f>
        <v>47</v>
      </c>
      <c r="C417" s="76" t="str">
        <f>INDEX(BEAMPROP,MATCH(D417,BLIST,0),2)</f>
        <v>H150X75X5X7</v>
      </c>
      <c r="D417" s="76">
        <v>233</v>
      </c>
      <c r="E417" s="76">
        <v>47</v>
      </c>
      <c r="F417" s="76" t="s">
        <v>8</v>
      </c>
      <c r="G417" s="76">
        <v>2.2959999999999998</v>
      </c>
      <c r="H417" s="76">
        <v>0</v>
      </c>
      <c r="I417" s="76">
        <v>2.0550000000000002</v>
      </c>
      <c r="J417" s="76">
        <v>0</v>
      </c>
      <c r="K417" s="76">
        <v>0</v>
      </c>
      <c r="L417" s="76">
        <v>0</v>
      </c>
      <c r="Q417" s="76" t="str">
        <f t="shared" ca="1" si="2076"/>
        <v>H150x75x5x7</v>
      </c>
      <c r="R417" s="43">
        <f t="shared" ca="1" si="2076"/>
        <v>419.47500000000008</v>
      </c>
      <c r="S417" s="43">
        <f t="shared" ca="1" si="2076"/>
        <v>97.124277456647391</v>
      </c>
      <c r="T417" s="43">
        <f t="shared" ca="1" si="2076"/>
        <v>142.63005780346819</v>
      </c>
      <c r="U417" s="43">
        <f t="shared" ca="1" si="2076"/>
        <v>4.6265625000000004</v>
      </c>
      <c r="V417" s="43">
        <f t="shared" ca="1" si="2076"/>
        <v>23.075825000000002</v>
      </c>
      <c r="X417" s="44" t="str">
        <f t="shared" ref="X417" ca="1" si="2245">IF(ABS(G417)&gt;$X$4*$R417,ABS(G417),"-")</f>
        <v>-</v>
      </c>
      <c r="Y417" s="44" t="str">
        <f t="shared" ref="Y417" ca="1" si="2246">IF(ABS(H417)&gt;$Y$4*S417,ABS(H417),"-")</f>
        <v>-</v>
      </c>
      <c r="Z417" s="44" t="str">
        <f t="shared" ref="Z417" ca="1" si="2247">IF(ABS(I417)&gt;$Z$4*T417,ABS(I417),"-")</f>
        <v>-</v>
      </c>
      <c r="AA417" s="44" t="str">
        <f t="shared" ref="AA417" ca="1" si="2248">IF(ABS(K417)&gt;$AA$4*U417,ABS(K417),"-")</f>
        <v>-</v>
      </c>
      <c r="AB417" s="44" t="str">
        <f t="shared" ref="AB417" ca="1" si="2249">IF(ABS(L417)&gt;$AB$4*V417,ABS(L417),"-")</f>
        <v>-</v>
      </c>
      <c r="AD417" s="76" t="str">
        <f t="shared" ref="AD417" ca="1" si="2250">IF(COUNT($X417:$AB417)&gt;0,IF(G417&gt;0,CEILING(G417,5),FLOOR(G417,5)),"")</f>
        <v/>
      </c>
      <c r="AE417" s="76" t="str">
        <f t="shared" ref="AE417" ca="1" si="2251">IF(COUNT($X417:$AB417)&gt;0,IF(H417&gt;0,CEILING(H417,5),FLOOR(H417,5)),"")</f>
        <v/>
      </c>
      <c r="AF417" s="76" t="str">
        <f t="shared" ref="AF417" ca="1" si="2252">IF(COUNT($X417:$AB417)&gt;0,IF(I417&gt;0,CEILING(I417,5),FLOOR(I417,5)),"")</f>
        <v/>
      </c>
      <c r="AG417" s="76" t="str">
        <f t="shared" ref="AG417" ca="1" si="2253">IF(COUNT($X417:$AB417)&gt;0,IF(K417&gt;0,CEILING(K417,5),FLOOR(K417,5)),"")</f>
        <v/>
      </c>
      <c r="AH417" s="76" t="str">
        <f t="shared" ref="AH417" ca="1" si="2254">IF(COUNT($X417:$AB417)&gt;0,IF(L417&gt;0,CEILING(L417,5),FLOOR(L417,5)),"")</f>
        <v/>
      </c>
      <c r="AJ417" s="76">
        <f t="shared" si="2058"/>
        <v>233</v>
      </c>
      <c r="AK417" s="76">
        <f t="shared" si="2059"/>
        <v>47</v>
      </c>
    </row>
    <row r="418" spans="1:37" x14ac:dyDescent="0.25">
      <c r="A418" s="76">
        <f t="shared" ref="A418" si="2255">D417</f>
        <v>233</v>
      </c>
      <c r="B418" s="76">
        <f t="shared" ref="B418" si="2256">E417</f>
        <v>47</v>
      </c>
      <c r="C418" s="76"/>
      <c r="D418" s="76"/>
      <c r="E418" s="76"/>
      <c r="F418" s="76"/>
      <c r="G418" s="76" t="s">
        <v>112</v>
      </c>
      <c r="H418" s="76" t="s">
        <v>9</v>
      </c>
      <c r="I418" s="76" t="s">
        <v>118</v>
      </c>
      <c r="J418" s="76" t="s">
        <v>9</v>
      </c>
      <c r="K418" s="76" t="s">
        <v>9</v>
      </c>
      <c r="L418" s="76" t="s">
        <v>9</v>
      </c>
      <c r="Q418" s="76"/>
      <c r="R418" s="76"/>
      <c r="S418" s="76"/>
      <c r="T418" s="76"/>
      <c r="U418" s="76"/>
      <c r="V418" s="76"/>
      <c r="X418" s="76"/>
      <c r="Y418" s="76"/>
      <c r="Z418" s="76"/>
      <c r="AA418" s="76"/>
      <c r="AB418" s="76"/>
      <c r="AD418" s="76"/>
      <c r="AE418" s="76"/>
      <c r="AF418" s="76"/>
      <c r="AG418" s="76"/>
      <c r="AH418" s="76"/>
      <c r="AJ418" s="76">
        <f t="shared" si="2058"/>
        <v>233</v>
      </c>
      <c r="AK418" s="76">
        <f t="shared" si="2059"/>
        <v>47</v>
      </c>
    </row>
    <row r="419" spans="1:37" x14ac:dyDescent="0.25">
      <c r="A419" s="76">
        <f t="shared" ref="A419" si="2257">D417</f>
        <v>233</v>
      </c>
      <c r="B419" s="76">
        <f t="shared" ref="B419" si="2258">E417</f>
        <v>47</v>
      </c>
      <c r="C419" s="76"/>
      <c r="D419" s="76"/>
      <c r="E419" s="76"/>
      <c r="F419" s="76" t="s">
        <v>10</v>
      </c>
      <c r="G419" s="76">
        <v>-2.2130000000000001</v>
      </c>
      <c r="H419" s="76">
        <v>-21.408999999999999</v>
      </c>
      <c r="I419" s="76">
        <v>-2.121</v>
      </c>
      <c r="J419" s="76">
        <v>-1E-3</v>
      </c>
      <c r="K419" s="76">
        <v>0</v>
      </c>
      <c r="L419" s="76">
        <v>0</v>
      </c>
      <c r="Q419" s="76" t="str">
        <f t="shared" ca="1" si="2076"/>
        <v>H150x75x5x7</v>
      </c>
      <c r="R419" s="43">
        <f t="shared" ca="1" si="2076"/>
        <v>419.47500000000008</v>
      </c>
      <c r="S419" s="43">
        <f t="shared" ca="1" si="2076"/>
        <v>97.124277456647391</v>
      </c>
      <c r="T419" s="43">
        <f t="shared" ca="1" si="2076"/>
        <v>142.63005780346819</v>
      </c>
      <c r="U419" s="43">
        <f t="shared" ca="1" si="2076"/>
        <v>4.6265625000000004</v>
      </c>
      <c r="V419" s="43">
        <f t="shared" ca="1" si="2076"/>
        <v>23.075825000000002</v>
      </c>
      <c r="X419" s="44" t="str">
        <f t="shared" ref="X419" ca="1" si="2259">IF(ABS(G419)&gt;$X$4*$R419,ABS(G419),"-")</f>
        <v>-</v>
      </c>
      <c r="Y419" s="44" t="str">
        <f t="shared" ref="Y419" ca="1" si="2260">IF(ABS(H419)&gt;$Y$4*S419,ABS(H419),"-")</f>
        <v>-</v>
      </c>
      <c r="Z419" s="44" t="str">
        <f t="shared" ref="Z419" ca="1" si="2261">IF(ABS(I419)&gt;$Z$4*T419,ABS(I419),"-")</f>
        <v>-</v>
      </c>
      <c r="AA419" s="44" t="str">
        <f t="shared" ref="AA419" ca="1" si="2262">IF(ABS(K419)&gt;$AA$4*U419,ABS(K419),"-")</f>
        <v>-</v>
      </c>
      <c r="AB419" s="44" t="str">
        <f t="shared" ref="AB419" ca="1" si="2263">IF(ABS(L419)&gt;$AB$4*V419,ABS(L419),"-")</f>
        <v>-</v>
      </c>
      <c r="AD419" s="76" t="str">
        <f t="shared" ref="AD419" ca="1" si="2264">IF(COUNT($X419:$AB419)&gt;0,IF(G419&gt;0,CEILING(G419,5),FLOOR(G419,5)),"")</f>
        <v/>
      </c>
      <c r="AE419" s="76" t="str">
        <f t="shared" ref="AE419" ca="1" si="2265">IF(COUNT($X419:$AB419)&gt;0,IF(H419&gt;0,CEILING(H419,5),FLOOR(H419,5)),"")</f>
        <v/>
      </c>
      <c r="AF419" s="76" t="str">
        <f t="shared" ref="AF419" ca="1" si="2266">IF(COUNT($X419:$AB419)&gt;0,IF(I419&gt;0,CEILING(I419,5),FLOOR(I419,5)),"")</f>
        <v/>
      </c>
      <c r="AG419" s="76" t="str">
        <f t="shared" ref="AG419" ca="1" si="2267">IF(COUNT($X419:$AB419)&gt;0,IF(K419&gt;0,CEILING(K419,5),FLOOR(K419,5)),"")</f>
        <v/>
      </c>
      <c r="AH419" s="76" t="str">
        <f t="shared" ref="AH419" ca="1" si="2268">IF(COUNT($X419:$AB419)&gt;0,IF(L419&gt;0,CEILING(L419,5),FLOOR(L419,5)),"")</f>
        <v/>
      </c>
      <c r="AJ419" s="76">
        <f t="shared" si="2058"/>
        <v>233</v>
      </c>
      <c r="AK419" s="76">
        <f t="shared" si="2059"/>
        <v>47</v>
      </c>
    </row>
    <row r="420" spans="1:37" x14ac:dyDescent="0.25">
      <c r="A420" s="76">
        <f t="shared" ref="A420" si="2269">D417</f>
        <v>233</v>
      </c>
      <c r="B420" s="76">
        <f t="shared" ref="B420" si="2270">E417</f>
        <v>47</v>
      </c>
      <c r="C420" s="76"/>
      <c r="D420" s="76"/>
      <c r="E420" s="76"/>
      <c r="F420" s="76"/>
      <c r="G420" s="76" t="s">
        <v>120</v>
      </c>
      <c r="H420" s="76" t="s">
        <v>127</v>
      </c>
      <c r="I420" s="76" t="s">
        <v>104</v>
      </c>
      <c r="J420" s="76" t="s">
        <v>107</v>
      </c>
      <c r="K420" s="76" t="s">
        <v>9</v>
      </c>
      <c r="L420" s="76" t="s">
        <v>9</v>
      </c>
      <c r="Q420" s="76"/>
      <c r="R420" s="76"/>
      <c r="S420" s="76"/>
      <c r="T420" s="76"/>
      <c r="U420" s="76"/>
      <c r="V420" s="76"/>
      <c r="X420" s="76"/>
      <c r="Y420" s="76"/>
      <c r="Z420" s="76"/>
      <c r="AA420" s="76"/>
      <c r="AB420" s="76"/>
      <c r="AD420" s="76"/>
      <c r="AE420" s="76"/>
      <c r="AF420" s="76"/>
      <c r="AG420" s="76"/>
      <c r="AH420" s="76"/>
      <c r="AJ420" s="76">
        <f t="shared" si="2058"/>
        <v>233</v>
      </c>
      <c r="AK420" s="76">
        <f t="shared" si="2059"/>
        <v>47</v>
      </c>
    </row>
    <row r="421" spans="1:37" x14ac:dyDescent="0.25">
      <c r="A421" s="76">
        <f t="shared" ref="A421" si="2271">D421</f>
        <v>234</v>
      </c>
      <c r="B421" s="76">
        <f t="shared" ref="B421" si="2272">E421</f>
        <v>44</v>
      </c>
      <c r="C421" s="76" t="str">
        <f>INDEX(BEAMPROP,MATCH(D421,BLIST,0),2)</f>
        <v>H150X75X5X7</v>
      </c>
      <c r="D421" s="76">
        <v>234</v>
      </c>
      <c r="E421" s="76">
        <v>44</v>
      </c>
      <c r="F421" s="76" t="s">
        <v>8</v>
      </c>
      <c r="G421" s="76">
        <v>1.1220000000000001</v>
      </c>
      <c r="H421" s="76">
        <v>7.117</v>
      </c>
      <c r="I421" s="76">
        <v>0.158</v>
      </c>
      <c r="J421" s="76">
        <v>0</v>
      </c>
      <c r="K421" s="76">
        <v>0</v>
      </c>
      <c r="L421" s="76">
        <v>0</v>
      </c>
      <c r="Q421" s="76" t="str">
        <f t="shared" ca="1" si="2076"/>
        <v>H150x75x5x7</v>
      </c>
      <c r="R421" s="43">
        <f t="shared" ca="1" si="2076"/>
        <v>419.47500000000008</v>
      </c>
      <c r="S421" s="43">
        <f t="shared" ca="1" si="2076"/>
        <v>97.124277456647391</v>
      </c>
      <c r="T421" s="43">
        <f t="shared" ca="1" si="2076"/>
        <v>142.63005780346819</v>
      </c>
      <c r="U421" s="43">
        <f t="shared" ca="1" si="2076"/>
        <v>4.6265625000000004</v>
      </c>
      <c r="V421" s="43">
        <f t="shared" ca="1" si="2076"/>
        <v>23.075825000000002</v>
      </c>
      <c r="X421" s="44" t="str">
        <f t="shared" ref="X421" ca="1" si="2273">IF(ABS(G421)&gt;$X$4*$R421,ABS(G421),"-")</f>
        <v>-</v>
      </c>
      <c r="Y421" s="44" t="str">
        <f t="shared" ref="Y421" ca="1" si="2274">IF(ABS(H421)&gt;$Y$4*S421,ABS(H421),"-")</f>
        <v>-</v>
      </c>
      <c r="Z421" s="44" t="str">
        <f t="shared" ref="Z421" ca="1" si="2275">IF(ABS(I421)&gt;$Z$4*T421,ABS(I421),"-")</f>
        <v>-</v>
      </c>
      <c r="AA421" s="44" t="str">
        <f t="shared" ref="AA421" ca="1" si="2276">IF(ABS(K421)&gt;$AA$4*U421,ABS(K421),"-")</f>
        <v>-</v>
      </c>
      <c r="AB421" s="44" t="str">
        <f t="shared" ref="AB421" ca="1" si="2277">IF(ABS(L421)&gt;$AB$4*V421,ABS(L421),"-")</f>
        <v>-</v>
      </c>
      <c r="AD421" s="76" t="str">
        <f t="shared" ref="AD421" ca="1" si="2278">IF(COUNT($X421:$AB421)&gt;0,IF(G421&gt;0,CEILING(G421,5),FLOOR(G421,5)),"")</f>
        <v/>
      </c>
      <c r="AE421" s="76" t="str">
        <f t="shared" ref="AE421" ca="1" si="2279">IF(COUNT($X421:$AB421)&gt;0,IF(H421&gt;0,CEILING(H421,5),FLOOR(H421,5)),"")</f>
        <v/>
      </c>
      <c r="AF421" s="76" t="str">
        <f t="shared" ref="AF421" ca="1" si="2280">IF(COUNT($X421:$AB421)&gt;0,IF(I421&gt;0,CEILING(I421,5),FLOOR(I421,5)),"")</f>
        <v/>
      </c>
      <c r="AG421" s="76" t="str">
        <f t="shared" ref="AG421" ca="1" si="2281">IF(COUNT($X421:$AB421)&gt;0,IF(K421&gt;0,CEILING(K421,5),FLOOR(K421,5)),"")</f>
        <v/>
      </c>
      <c r="AH421" s="76" t="str">
        <f t="shared" ref="AH421" ca="1" si="2282">IF(COUNT($X421:$AB421)&gt;0,IF(L421&gt;0,CEILING(L421,5),FLOOR(L421,5)),"")</f>
        <v/>
      </c>
      <c r="AJ421" s="76">
        <f t="shared" si="2058"/>
        <v>234</v>
      </c>
      <c r="AK421" s="76">
        <f t="shared" si="2059"/>
        <v>44</v>
      </c>
    </row>
    <row r="422" spans="1:37" x14ac:dyDescent="0.25">
      <c r="A422" s="76">
        <f t="shared" ref="A422" si="2283">D421</f>
        <v>234</v>
      </c>
      <c r="B422" s="76">
        <f t="shared" ref="B422" si="2284">E421</f>
        <v>44</v>
      </c>
      <c r="C422" s="76"/>
      <c r="D422" s="76"/>
      <c r="E422" s="76"/>
      <c r="F422" s="76"/>
      <c r="G422" s="76" t="s">
        <v>104</v>
      </c>
      <c r="H422" s="76" t="s">
        <v>127</v>
      </c>
      <c r="I422" s="76" t="s">
        <v>104</v>
      </c>
      <c r="J422" s="76" t="s">
        <v>9</v>
      </c>
      <c r="K422" s="76" t="s">
        <v>9</v>
      </c>
      <c r="L422" s="76" t="s">
        <v>9</v>
      </c>
      <c r="Q422" s="76"/>
      <c r="R422" s="76"/>
      <c r="S422" s="76"/>
      <c r="T422" s="76"/>
      <c r="U422" s="76"/>
      <c r="V422" s="76"/>
      <c r="X422" s="76"/>
      <c r="Y422" s="76"/>
      <c r="Z422" s="76"/>
      <c r="AA422" s="76"/>
      <c r="AB422" s="76"/>
      <c r="AD422" s="76"/>
      <c r="AE422" s="76"/>
      <c r="AF422" s="76"/>
      <c r="AG422" s="76"/>
      <c r="AH422" s="76"/>
      <c r="AJ422" s="76">
        <f t="shared" si="2058"/>
        <v>234</v>
      </c>
      <c r="AK422" s="76">
        <f t="shared" si="2059"/>
        <v>44</v>
      </c>
    </row>
    <row r="423" spans="1:37" x14ac:dyDescent="0.25">
      <c r="A423" s="76">
        <f t="shared" ref="A423" si="2285">D421</f>
        <v>234</v>
      </c>
      <c r="B423" s="76">
        <f t="shared" ref="B423" si="2286">E421</f>
        <v>44</v>
      </c>
      <c r="C423" s="76"/>
      <c r="D423" s="76"/>
      <c r="E423" s="76"/>
      <c r="F423" s="76" t="s">
        <v>10</v>
      </c>
      <c r="G423" s="76">
        <v>-1.1020000000000001</v>
      </c>
      <c r="H423" s="76">
        <v>0</v>
      </c>
      <c r="I423" s="76">
        <v>-0.106</v>
      </c>
      <c r="J423" s="76">
        <v>-2E-3</v>
      </c>
      <c r="K423" s="76">
        <v>0</v>
      </c>
      <c r="L423" s="76">
        <v>0</v>
      </c>
      <c r="Q423" s="76" t="str">
        <f t="shared" ca="1" si="2076"/>
        <v>H150x75x5x7</v>
      </c>
      <c r="R423" s="43">
        <f t="shared" ca="1" si="2076"/>
        <v>419.47500000000008</v>
      </c>
      <c r="S423" s="43">
        <f t="shared" ca="1" si="2076"/>
        <v>97.124277456647391</v>
      </c>
      <c r="T423" s="43">
        <f t="shared" ca="1" si="2076"/>
        <v>142.63005780346819</v>
      </c>
      <c r="U423" s="43">
        <f t="shared" ca="1" si="2076"/>
        <v>4.6265625000000004</v>
      </c>
      <c r="V423" s="43">
        <f t="shared" ca="1" si="2076"/>
        <v>23.075825000000002</v>
      </c>
      <c r="X423" s="44" t="str">
        <f t="shared" ref="X423" ca="1" si="2287">IF(ABS(G423)&gt;$X$4*$R423,ABS(G423),"-")</f>
        <v>-</v>
      </c>
      <c r="Y423" s="44" t="str">
        <f t="shared" ref="Y423" ca="1" si="2288">IF(ABS(H423)&gt;$Y$4*S423,ABS(H423),"-")</f>
        <v>-</v>
      </c>
      <c r="Z423" s="44" t="str">
        <f t="shared" ref="Z423" ca="1" si="2289">IF(ABS(I423)&gt;$Z$4*T423,ABS(I423),"-")</f>
        <v>-</v>
      </c>
      <c r="AA423" s="44" t="str">
        <f t="shared" ref="AA423" ca="1" si="2290">IF(ABS(K423)&gt;$AA$4*U423,ABS(K423),"-")</f>
        <v>-</v>
      </c>
      <c r="AB423" s="44" t="str">
        <f t="shared" ref="AB423" ca="1" si="2291">IF(ABS(L423)&gt;$AB$4*V423,ABS(L423),"-")</f>
        <v>-</v>
      </c>
      <c r="AD423" s="76" t="str">
        <f t="shared" ref="AD423" ca="1" si="2292">IF(COUNT($X423:$AB423)&gt;0,IF(G423&gt;0,CEILING(G423,5),FLOOR(G423,5)),"")</f>
        <v/>
      </c>
      <c r="AE423" s="76" t="str">
        <f t="shared" ref="AE423" ca="1" si="2293">IF(COUNT($X423:$AB423)&gt;0,IF(H423&gt;0,CEILING(H423,5),FLOOR(H423,5)),"")</f>
        <v/>
      </c>
      <c r="AF423" s="76" t="str">
        <f t="shared" ref="AF423" ca="1" si="2294">IF(COUNT($X423:$AB423)&gt;0,IF(I423&gt;0,CEILING(I423,5),FLOOR(I423,5)),"")</f>
        <v/>
      </c>
      <c r="AG423" s="76" t="str">
        <f t="shared" ref="AG423" ca="1" si="2295">IF(COUNT($X423:$AB423)&gt;0,IF(K423&gt;0,CEILING(K423,5),FLOOR(K423,5)),"")</f>
        <v/>
      </c>
      <c r="AH423" s="76" t="str">
        <f t="shared" ref="AH423" ca="1" si="2296">IF(COUNT($X423:$AB423)&gt;0,IF(L423&gt;0,CEILING(L423,5),FLOOR(L423,5)),"")</f>
        <v/>
      </c>
      <c r="AJ423" s="76">
        <f t="shared" si="2058"/>
        <v>234</v>
      </c>
      <c r="AK423" s="76">
        <f t="shared" si="2059"/>
        <v>44</v>
      </c>
    </row>
    <row r="424" spans="1:37" x14ac:dyDescent="0.25">
      <c r="A424" s="76">
        <f t="shared" ref="A424" si="2297">D421</f>
        <v>234</v>
      </c>
      <c r="B424" s="76">
        <f t="shared" ref="B424" si="2298">E421</f>
        <v>44</v>
      </c>
      <c r="C424" s="76"/>
      <c r="D424" s="76"/>
      <c r="E424" s="76"/>
      <c r="F424" s="76"/>
      <c r="G424" s="76" t="s">
        <v>118</v>
      </c>
      <c r="H424" s="76" t="s">
        <v>9</v>
      </c>
      <c r="I424" s="76" t="s">
        <v>109</v>
      </c>
      <c r="J424" s="76" t="s">
        <v>106</v>
      </c>
      <c r="K424" s="76" t="s">
        <v>9</v>
      </c>
      <c r="L424" s="76" t="s">
        <v>9</v>
      </c>
      <c r="Q424" s="76"/>
      <c r="R424" s="76"/>
      <c r="S424" s="76"/>
      <c r="T424" s="76"/>
      <c r="U424" s="76"/>
      <c r="V424" s="76"/>
      <c r="X424" s="76"/>
      <c r="Y424" s="76"/>
      <c r="Z424" s="76"/>
      <c r="AA424" s="76"/>
      <c r="AB424" s="76"/>
      <c r="AD424" s="76"/>
      <c r="AE424" s="76"/>
      <c r="AF424" s="76"/>
      <c r="AG424" s="76"/>
      <c r="AH424" s="76"/>
      <c r="AJ424" s="76">
        <f t="shared" si="2058"/>
        <v>234</v>
      </c>
      <c r="AK424" s="76">
        <f t="shared" si="2059"/>
        <v>44</v>
      </c>
    </row>
    <row r="425" spans="1:37" x14ac:dyDescent="0.25">
      <c r="A425" s="76">
        <f t="shared" ref="A425" si="2299">D425</f>
        <v>234</v>
      </c>
      <c r="B425" s="76">
        <f t="shared" ref="B425" si="2300">E425</f>
        <v>97</v>
      </c>
      <c r="C425" s="76" t="str">
        <f>INDEX(BEAMPROP,MATCH(D425,BLIST,0),2)</f>
        <v>H150X75X5X7</v>
      </c>
      <c r="D425" s="76">
        <v>234</v>
      </c>
      <c r="E425" s="76">
        <v>97</v>
      </c>
      <c r="F425" s="76" t="s">
        <v>8</v>
      </c>
      <c r="G425" s="76">
        <v>1.1499999999999999</v>
      </c>
      <c r="H425" s="76">
        <v>7.5999999999999998E-2</v>
      </c>
      <c r="I425" s="76">
        <v>0.158</v>
      </c>
      <c r="J425" s="76">
        <v>0</v>
      </c>
      <c r="K425" s="76">
        <v>0.23699999999999999</v>
      </c>
      <c r="L425" s="76">
        <v>0</v>
      </c>
      <c r="Q425" s="76" t="str">
        <f t="shared" ca="1" si="2076"/>
        <v>H150x75x5x7</v>
      </c>
      <c r="R425" s="43">
        <f t="shared" ca="1" si="2076"/>
        <v>419.47500000000008</v>
      </c>
      <c r="S425" s="43">
        <f t="shared" ca="1" si="2076"/>
        <v>97.124277456647391</v>
      </c>
      <c r="T425" s="43">
        <f t="shared" ca="1" si="2076"/>
        <v>142.63005780346819</v>
      </c>
      <c r="U425" s="43">
        <f t="shared" ca="1" si="2076"/>
        <v>4.6265625000000004</v>
      </c>
      <c r="V425" s="43">
        <f t="shared" ca="1" si="2076"/>
        <v>23.075825000000002</v>
      </c>
      <c r="X425" s="44" t="str">
        <f t="shared" ref="X425" ca="1" si="2301">IF(ABS(G425)&gt;$X$4*$R425,ABS(G425),"-")</f>
        <v>-</v>
      </c>
      <c r="Y425" s="44" t="str">
        <f t="shared" ref="Y425" ca="1" si="2302">IF(ABS(H425)&gt;$Y$4*S425,ABS(H425),"-")</f>
        <v>-</v>
      </c>
      <c r="Z425" s="44" t="str">
        <f t="shared" ref="Z425" ca="1" si="2303">IF(ABS(I425)&gt;$Z$4*T425,ABS(I425),"-")</f>
        <v>-</v>
      </c>
      <c r="AA425" s="44" t="str">
        <f t="shared" ref="AA425" ca="1" si="2304">IF(ABS(K425)&gt;$AA$4*U425,ABS(K425),"-")</f>
        <v>-</v>
      </c>
      <c r="AB425" s="44" t="str">
        <f t="shared" ref="AB425" ca="1" si="2305">IF(ABS(L425)&gt;$AB$4*V425,ABS(L425),"-")</f>
        <v>-</v>
      </c>
      <c r="AD425" s="76" t="str">
        <f t="shared" ref="AD425" ca="1" si="2306">IF(COUNT($X425:$AB425)&gt;0,IF(G425&gt;0,CEILING(G425,5),FLOOR(G425,5)),"")</f>
        <v/>
      </c>
      <c r="AE425" s="76" t="str">
        <f t="shared" ref="AE425" ca="1" si="2307">IF(COUNT($X425:$AB425)&gt;0,IF(H425&gt;0,CEILING(H425,5),FLOOR(H425,5)),"")</f>
        <v/>
      </c>
      <c r="AF425" s="76" t="str">
        <f t="shared" ref="AF425" ca="1" si="2308">IF(COUNT($X425:$AB425)&gt;0,IF(I425&gt;0,CEILING(I425,5),FLOOR(I425,5)),"")</f>
        <v/>
      </c>
      <c r="AG425" s="76" t="str">
        <f t="shared" ref="AG425" ca="1" si="2309">IF(COUNT($X425:$AB425)&gt;0,IF(K425&gt;0,CEILING(K425,5),FLOOR(K425,5)),"")</f>
        <v/>
      </c>
      <c r="AH425" s="76" t="str">
        <f t="shared" ref="AH425" ca="1" si="2310">IF(COUNT($X425:$AB425)&gt;0,IF(L425&gt;0,CEILING(L425,5),FLOOR(L425,5)),"")</f>
        <v/>
      </c>
      <c r="AJ425" s="76">
        <f t="shared" si="2058"/>
        <v>234</v>
      </c>
      <c r="AK425" s="76">
        <f t="shared" si="2059"/>
        <v>97</v>
      </c>
    </row>
    <row r="426" spans="1:37" x14ac:dyDescent="0.25">
      <c r="A426" s="76">
        <f t="shared" ref="A426" si="2311">D425</f>
        <v>234</v>
      </c>
      <c r="B426" s="76">
        <f t="shared" ref="B426" si="2312">E425</f>
        <v>97</v>
      </c>
      <c r="C426" s="76"/>
      <c r="D426" s="76"/>
      <c r="E426" s="76"/>
      <c r="F426" s="76"/>
      <c r="G426" s="76" t="s">
        <v>104</v>
      </c>
      <c r="H426" s="76" t="s">
        <v>127</v>
      </c>
      <c r="I426" s="76" t="s">
        <v>104</v>
      </c>
      <c r="J426" s="76" t="s">
        <v>9</v>
      </c>
      <c r="K426" s="76" t="s">
        <v>104</v>
      </c>
      <c r="L426" s="76" t="s">
        <v>9</v>
      </c>
      <c r="Q426" s="76"/>
      <c r="R426" s="76"/>
      <c r="S426" s="76"/>
      <c r="T426" s="76"/>
      <c r="U426" s="76"/>
      <c r="V426" s="76"/>
      <c r="X426" s="76"/>
      <c r="Y426" s="76"/>
      <c r="Z426" s="76"/>
      <c r="AA426" s="76"/>
      <c r="AB426" s="76"/>
      <c r="AD426" s="76"/>
      <c r="AE426" s="76"/>
      <c r="AF426" s="76"/>
      <c r="AG426" s="76"/>
      <c r="AH426" s="76"/>
      <c r="AJ426" s="76">
        <f t="shared" si="2058"/>
        <v>234</v>
      </c>
      <c r="AK426" s="76">
        <f t="shared" si="2059"/>
        <v>97</v>
      </c>
    </row>
    <row r="427" spans="1:37" x14ac:dyDescent="0.25">
      <c r="A427" s="76">
        <f t="shared" ref="A427" si="2313">D425</f>
        <v>234</v>
      </c>
      <c r="B427" s="76">
        <f t="shared" ref="B427" si="2314">E425</f>
        <v>97</v>
      </c>
      <c r="C427" s="76"/>
      <c r="D427" s="76"/>
      <c r="E427" s="76"/>
      <c r="F427" s="76" t="s">
        <v>10</v>
      </c>
      <c r="G427" s="76">
        <v>-1.131</v>
      </c>
      <c r="H427" s="76">
        <v>0</v>
      </c>
      <c r="I427" s="76">
        <v>-0.106</v>
      </c>
      <c r="J427" s="76">
        <v>-2E-3</v>
      </c>
      <c r="K427" s="76">
        <v>-0.159</v>
      </c>
      <c r="L427" s="76">
        <v>-5.3949999999999996</v>
      </c>
      <c r="Q427" s="76" t="str">
        <f t="shared" ca="1" si="2076"/>
        <v>H150x75x5x7</v>
      </c>
      <c r="R427" s="43">
        <f t="shared" ca="1" si="2076"/>
        <v>419.47500000000008</v>
      </c>
      <c r="S427" s="43">
        <f t="shared" ca="1" si="2076"/>
        <v>97.124277456647391</v>
      </c>
      <c r="T427" s="43">
        <f t="shared" ca="1" si="2076"/>
        <v>142.63005780346819</v>
      </c>
      <c r="U427" s="43">
        <f t="shared" ca="1" si="2076"/>
        <v>4.6265625000000004</v>
      </c>
      <c r="V427" s="43">
        <f t="shared" ca="1" si="2076"/>
        <v>23.075825000000002</v>
      </c>
      <c r="X427" s="44" t="str">
        <f t="shared" ref="X427" ca="1" si="2315">IF(ABS(G427)&gt;$X$4*$R427,ABS(G427),"-")</f>
        <v>-</v>
      </c>
      <c r="Y427" s="44" t="str">
        <f t="shared" ref="Y427" ca="1" si="2316">IF(ABS(H427)&gt;$Y$4*S427,ABS(H427),"-")</f>
        <v>-</v>
      </c>
      <c r="Z427" s="44" t="str">
        <f t="shared" ref="Z427" ca="1" si="2317">IF(ABS(I427)&gt;$Z$4*T427,ABS(I427),"-")</f>
        <v>-</v>
      </c>
      <c r="AA427" s="44" t="str">
        <f t="shared" ref="AA427" ca="1" si="2318">IF(ABS(K427)&gt;$AA$4*U427,ABS(K427),"-")</f>
        <v>-</v>
      </c>
      <c r="AB427" s="44" t="str">
        <f t="shared" ref="AB427" ca="1" si="2319">IF(ABS(L427)&gt;$AB$4*V427,ABS(L427),"-")</f>
        <v>-</v>
      </c>
      <c r="AD427" s="76" t="str">
        <f t="shared" ref="AD427" ca="1" si="2320">IF(COUNT($X427:$AB427)&gt;0,IF(G427&gt;0,CEILING(G427,5),FLOOR(G427,5)),"")</f>
        <v/>
      </c>
      <c r="AE427" s="76" t="str">
        <f t="shared" ref="AE427" ca="1" si="2321">IF(COUNT($X427:$AB427)&gt;0,IF(H427&gt;0,CEILING(H427,5),FLOOR(H427,5)),"")</f>
        <v/>
      </c>
      <c r="AF427" s="76" t="str">
        <f t="shared" ref="AF427" ca="1" si="2322">IF(COUNT($X427:$AB427)&gt;0,IF(I427&gt;0,CEILING(I427,5),FLOOR(I427,5)),"")</f>
        <v/>
      </c>
      <c r="AG427" s="76" t="str">
        <f t="shared" ref="AG427" ca="1" si="2323">IF(COUNT($X427:$AB427)&gt;0,IF(K427&gt;0,CEILING(K427,5),FLOOR(K427,5)),"")</f>
        <v/>
      </c>
      <c r="AH427" s="76" t="str">
        <f t="shared" ref="AH427" ca="1" si="2324">IF(COUNT($X427:$AB427)&gt;0,IF(L427&gt;0,CEILING(L427,5),FLOOR(L427,5)),"")</f>
        <v/>
      </c>
      <c r="AJ427" s="76">
        <f t="shared" si="2058"/>
        <v>234</v>
      </c>
      <c r="AK427" s="76">
        <f t="shared" si="2059"/>
        <v>97</v>
      </c>
    </row>
    <row r="428" spans="1:37" x14ac:dyDescent="0.25">
      <c r="A428" s="76">
        <f t="shared" ref="A428" si="2325">D425</f>
        <v>234</v>
      </c>
      <c r="B428" s="76">
        <f t="shared" ref="B428" si="2326">E425</f>
        <v>97</v>
      </c>
      <c r="C428" s="76"/>
      <c r="D428" s="76"/>
      <c r="E428" s="76"/>
      <c r="F428" s="76"/>
      <c r="G428" s="76" t="s">
        <v>118</v>
      </c>
      <c r="H428" s="76" t="s">
        <v>9</v>
      </c>
      <c r="I428" s="76" t="s">
        <v>109</v>
      </c>
      <c r="J428" s="76" t="s">
        <v>106</v>
      </c>
      <c r="K428" s="76" t="s">
        <v>109</v>
      </c>
      <c r="L428" s="76" t="s">
        <v>127</v>
      </c>
      <c r="Q428" s="76"/>
      <c r="R428" s="76"/>
      <c r="S428" s="76"/>
      <c r="T428" s="76"/>
      <c r="U428" s="76"/>
      <c r="V428" s="76"/>
      <c r="X428" s="76"/>
      <c r="Y428" s="76"/>
      <c r="Z428" s="76"/>
      <c r="AA428" s="76"/>
      <c r="AB428" s="76"/>
      <c r="AD428" s="76"/>
      <c r="AE428" s="76"/>
      <c r="AF428" s="76"/>
      <c r="AG428" s="76"/>
      <c r="AH428" s="76"/>
      <c r="AJ428" s="76">
        <f t="shared" si="2058"/>
        <v>234</v>
      </c>
      <c r="AK428" s="76">
        <f t="shared" si="2059"/>
        <v>97</v>
      </c>
    </row>
    <row r="429" spans="1:37" x14ac:dyDescent="0.25">
      <c r="A429" s="76">
        <f t="shared" ref="A429" si="2327">D429</f>
        <v>235</v>
      </c>
      <c r="B429" s="76">
        <f t="shared" ref="B429" si="2328">E429</f>
        <v>97</v>
      </c>
      <c r="C429" s="76" t="str">
        <f>INDEX(BEAMPROP,MATCH(D429,BLIST,0),2)</f>
        <v>H150X75X5X7</v>
      </c>
      <c r="D429" s="76">
        <v>235</v>
      </c>
      <c r="E429" s="76">
        <v>97</v>
      </c>
      <c r="F429" s="76" t="s">
        <v>8</v>
      </c>
      <c r="G429" s="76">
        <v>3.9729999999999999</v>
      </c>
      <c r="H429" s="76">
        <v>0</v>
      </c>
      <c r="I429" s="76">
        <v>0.106</v>
      </c>
      <c r="J429" s="76">
        <v>0</v>
      </c>
      <c r="K429" s="76">
        <v>0.23699999999999999</v>
      </c>
      <c r="L429" s="76">
        <v>0</v>
      </c>
      <c r="Q429" s="76" t="str">
        <f t="shared" ca="1" si="2076"/>
        <v>H150x75x5x7</v>
      </c>
      <c r="R429" s="43">
        <f t="shared" ca="1" si="2076"/>
        <v>419.47500000000008</v>
      </c>
      <c r="S429" s="43">
        <f t="shared" ca="1" si="2076"/>
        <v>97.124277456647391</v>
      </c>
      <c r="T429" s="43">
        <f t="shared" ca="1" si="2076"/>
        <v>142.63005780346819</v>
      </c>
      <c r="U429" s="43">
        <f t="shared" ca="1" si="2076"/>
        <v>4.6265625000000004</v>
      </c>
      <c r="V429" s="43">
        <f t="shared" ca="1" si="2076"/>
        <v>23.075825000000002</v>
      </c>
      <c r="X429" s="44" t="str">
        <f t="shared" ref="X429" ca="1" si="2329">IF(ABS(G429)&gt;$X$4*$R429,ABS(G429),"-")</f>
        <v>-</v>
      </c>
      <c r="Y429" s="44" t="str">
        <f t="shared" ref="Y429" ca="1" si="2330">IF(ABS(H429)&gt;$Y$4*S429,ABS(H429),"-")</f>
        <v>-</v>
      </c>
      <c r="Z429" s="44" t="str">
        <f t="shared" ref="Z429" ca="1" si="2331">IF(ABS(I429)&gt;$Z$4*T429,ABS(I429),"-")</f>
        <v>-</v>
      </c>
      <c r="AA429" s="44" t="str">
        <f t="shared" ref="AA429" ca="1" si="2332">IF(ABS(K429)&gt;$AA$4*U429,ABS(K429),"-")</f>
        <v>-</v>
      </c>
      <c r="AB429" s="44" t="str">
        <f t="shared" ref="AB429" ca="1" si="2333">IF(ABS(L429)&gt;$AB$4*V429,ABS(L429),"-")</f>
        <v>-</v>
      </c>
      <c r="AD429" s="76" t="str">
        <f t="shared" ref="AD429" ca="1" si="2334">IF(COUNT($X429:$AB429)&gt;0,IF(G429&gt;0,CEILING(G429,5),FLOOR(G429,5)),"")</f>
        <v/>
      </c>
      <c r="AE429" s="76" t="str">
        <f t="shared" ref="AE429" ca="1" si="2335">IF(COUNT($X429:$AB429)&gt;0,IF(H429&gt;0,CEILING(H429,5),FLOOR(H429,5)),"")</f>
        <v/>
      </c>
      <c r="AF429" s="76" t="str">
        <f t="shared" ref="AF429" ca="1" si="2336">IF(COUNT($X429:$AB429)&gt;0,IF(I429&gt;0,CEILING(I429,5),FLOOR(I429,5)),"")</f>
        <v/>
      </c>
      <c r="AG429" s="76" t="str">
        <f t="shared" ref="AG429" ca="1" si="2337">IF(COUNT($X429:$AB429)&gt;0,IF(K429&gt;0,CEILING(K429,5),FLOOR(K429,5)),"")</f>
        <v/>
      </c>
      <c r="AH429" s="76" t="str">
        <f t="shared" ref="AH429" ca="1" si="2338">IF(COUNT($X429:$AB429)&gt;0,IF(L429&gt;0,CEILING(L429,5),FLOOR(L429,5)),"")</f>
        <v/>
      </c>
      <c r="AJ429" s="76">
        <f t="shared" si="2058"/>
        <v>235</v>
      </c>
      <c r="AK429" s="76">
        <f t="shared" si="2059"/>
        <v>97</v>
      </c>
    </row>
    <row r="430" spans="1:37" x14ac:dyDescent="0.25">
      <c r="A430" s="76">
        <f t="shared" ref="A430" si="2339">D429</f>
        <v>235</v>
      </c>
      <c r="B430" s="76">
        <f t="shared" ref="B430" si="2340">E429</f>
        <v>97</v>
      </c>
      <c r="C430" s="76"/>
      <c r="D430" s="76"/>
      <c r="E430" s="76"/>
      <c r="F430" s="76"/>
      <c r="G430" s="76" t="s">
        <v>112</v>
      </c>
      <c r="H430" s="76" t="s">
        <v>9</v>
      </c>
      <c r="I430" s="76" t="s">
        <v>109</v>
      </c>
      <c r="J430" s="76" t="s">
        <v>9</v>
      </c>
      <c r="K430" s="76" t="s">
        <v>104</v>
      </c>
      <c r="L430" s="76" t="s">
        <v>9</v>
      </c>
      <c r="Q430" s="76"/>
      <c r="R430" s="76"/>
      <c r="S430" s="76"/>
      <c r="T430" s="76"/>
      <c r="U430" s="76"/>
      <c r="V430" s="76"/>
      <c r="X430" s="76"/>
      <c r="Y430" s="76"/>
      <c r="Z430" s="76"/>
      <c r="AA430" s="76"/>
      <c r="AB430" s="76"/>
      <c r="AD430" s="76"/>
      <c r="AE430" s="76"/>
      <c r="AF430" s="76"/>
      <c r="AG430" s="76"/>
      <c r="AH430" s="76"/>
      <c r="AJ430" s="76">
        <f t="shared" si="2058"/>
        <v>235</v>
      </c>
      <c r="AK430" s="76">
        <f t="shared" si="2059"/>
        <v>97</v>
      </c>
    </row>
    <row r="431" spans="1:37" x14ac:dyDescent="0.25">
      <c r="A431" s="76">
        <f t="shared" ref="A431" si="2341">D429</f>
        <v>235</v>
      </c>
      <c r="B431" s="76">
        <f t="shared" ref="B431" si="2342">E429</f>
        <v>97</v>
      </c>
      <c r="C431" s="76"/>
      <c r="D431" s="76"/>
      <c r="E431" s="76"/>
      <c r="F431" s="76" t="s">
        <v>10</v>
      </c>
      <c r="G431" s="76">
        <v>-3.5219999999999998</v>
      </c>
      <c r="H431" s="76">
        <v>-7.5999999999999998E-2</v>
      </c>
      <c r="I431" s="76">
        <v>-0.158</v>
      </c>
      <c r="J431" s="76">
        <v>-2E-3</v>
      </c>
      <c r="K431" s="76">
        <v>-0.159</v>
      </c>
      <c r="L431" s="76">
        <v>-5.3949999999999996</v>
      </c>
      <c r="Q431" s="76" t="str">
        <f t="shared" ca="1" si="2076"/>
        <v>H150x75x5x7</v>
      </c>
      <c r="R431" s="43">
        <f t="shared" ca="1" si="2076"/>
        <v>419.47500000000008</v>
      </c>
      <c r="S431" s="43">
        <f t="shared" ca="1" si="2076"/>
        <v>97.124277456647391</v>
      </c>
      <c r="T431" s="43">
        <f t="shared" ca="1" si="2076"/>
        <v>142.63005780346819</v>
      </c>
      <c r="U431" s="43">
        <f t="shared" ca="1" si="2076"/>
        <v>4.6265625000000004</v>
      </c>
      <c r="V431" s="43">
        <f t="shared" ca="1" si="2076"/>
        <v>23.075825000000002</v>
      </c>
      <c r="X431" s="44" t="str">
        <f t="shared" ref="X431" ca="1" si="2343">IF(ABS(G431)&gt;$X$4*$R431,ABS(G431),"-")</f>
        <v>-</v>
      </c>
      <c r="Y431" s="44" t="str">
        <f t="shared" ref="Y431" ca="1" si="2344">IF(ABS(H431)&gt;$Y$4*S431,ABS(H431),"-")</f>
        <v>-</v>
      </c>
      <c r="Z431" s="44" t="str">
        <f t="shared" ref="Z431" ca="1" si="2345">IF(ABS(I431)&gt;$Z$4*T431,ABS(I431),"-")</f>
        <v>-</v>
      </c>
      <c r="AA431" s="44" t="str">
        <f t="shared" ref="AA431" ca="1" si="2346">IF(ABS(K431)&gt;$AA$4*U431,ABS(K431),"-")</f>
        <v>-</v>
      </c>
      <c r="AB431" s="44" t="str">
        <f t="shared" ref="AB431" ca="1" si="2347">IF(ABS(L431)&gt;$AB$4*V431,ABS(L431),"-")</f>
        <v>-</v>
      </c>
      <c r="AD431" s="76" t="str">
        <f t="shared" ref="AD431" ca="1" si="2348">IF(COUNT($X431:$AB431)&gt;0,IF(G431&gt;0,CEILING(G431,5),FLOOR(G431,5)),"")</f>
        <v/>
      </c>
      <c r="AE431" s="76" t="str">
        <f t="shared" ref="AE431" ca="1" si="2349">IF(COUNT($X431:$AB431)&gt;0,IF(H431&gt;0,CEILING(H431,5),FLOOR(H431,5)),"")</f>
        <v/>
      </c>
      <c r="AF431" s="76" t="str">
        <f t="shared" ref="AF431" ca="1" si="2350">IF(COUNT($X431:$AB431)&gt;0,IF(I431&gt;0,CEILING(I431,5),FLOOR(I431,5)),"")</f>
        <v/>
      </c>
      <c r="AG431" s="76" t="str">
        <f t="shared" ref="AG431" ca="1" si="2351">IF(COUNT($X431:$AB431)&gt;0,IF(K431&gt;0,CEILING(K431,5),FLOOR(K431,5)),"")</f>
        <v/>
      </c>
      <c r="AH431" s="76" t="str">
        <f t="shared" ref="AH431" ca="1" si="2352">IF(COUNT($X431:$AB431)&gt;0,IF(L431&gt;0,CEILING(L431,5),FLOOR(L431,5)),"")</f>
        <v/>
      </c>
      <c r="AJ431" s="76">
        <f t="shared" si="2058"/>
        <v>235</v>
      </c>
      <c r="AK431" s="76">
        <f t="shared" si="2059"/>
        <v>97</v>
      </c>
    </row>
    <row r="432" spans="1:37" x14ac:dyDescent="0.25">
      <c r="A432" s="76">
        <f t="shared" ref="A432" si="2353">D429</f>
        <v>235</v>
      </c>
      <c r="B432" s="76">
        <f t="shared" ref="B432" si="2354">E429</f>
        <v>97</v>
      </c>
      <c r="C432" s="76"/>
      <c r="D432" s="76"/>
      <c r="E432" s="76"/>
      <c r="F432" s="76"/>
      <c r="G432" s="76" t="s">
        <v>120</v>
      </c>
      <c r="H432" s="76" t="s">
        <v>537</v>
      </c>
      <c r="I432" s="76" t="s">
        <v>104</v>
      </c>
      <c r="J432" s="76" t="s">
        <v>106</v>
      </c>
      <c r="K432" s="76" t="s">
        <v>109</v>
      </c>
      <c r="L432" s="76" t="s">
        <v>127</v>
      </c>
      <c r="Q432" s="76"/>
      <c r="R432" s="76"/>
      <c r="S432" s="76"/>
      <c r="T432" s="76"/>
      <c r="U432" s="76"/>
      <c r="V432" s="76"/>
      <c r="X432" s="76"/>
      <c r="Y432" s="76"/>
      <c r="Z432" s="76"/>
      <c r="AA432" s="76"/>
      <c r="AB432" s="76"/>
      <c r="AD432" s="76"/>
      <c r="AE432" s="76"/>
      <c r="AF432" s="76"/>
      <c r="AG432" s="76"/>
      <c r="AH432" s="76"/>
      <c r="AJ432" s="76">
        <f t="shared" si="2058"/>
        <v>235</v>
      </c>
      <c r="AK432" s="76">
        <f t="shared" si="2059"/>
        <v>97</v>
      </c>
    </row>
    <row r="433" spans="1:37" x14ac:dyDescent="0.25">
      <c r="A433" s="76">
        <f t="shared" ref="A433" si="2355">D433</f>
        <v>235</v>
      </c>
      <c r="B433" s="76">
        <f t="shared" ref="B433" si="2356">E433</f>
        <v>43</v>
      </c>
      <c r="C433" s="76" t="str">
        <f>INDEX(BEAMPROP,MATCH(D433,BLIST,0),2)</f>
        <v>H150X75X5X7</v>
      </c>
      <c r="D433" s="76">
        <v>235</v>
      </c>
      <c r="E433" s="76">
        <v>43</v>
      </c>
      <c r="F433" s="76" t="s">
        <v>8</v>
      </c>
      <c r="G433" s="76">
        <v>3.9449999999999998</v>
      </c>
      <c r="H433" s="76">
        <v>0</v>
      </c>
      <c r="I433" s="76">
        <v>0.106</v>
      </c>
      <c r="J433" s="76">
        <v>0</v>
      </c>
      <c r="K433" s="76">
        <v>0</v>
      </c>
      <c r="L433" s="76">
        <v>0</v>
      </c>
      <c r="Q433" s="76" t="str">
        <f t="shared" ca="1" si="2076"/>
        <v>H150x75x5x7</v>
      </c>
      <c r="R433" s="43">
        <f t="shared" ca="1" si="2076"/>
        <v>419.47500000000008</v>
      </c>
      <c r="S433" s="43">
        <f t="shared" ca="1" si="2076"/>
        <v>97.124277456647391</v>
      </c>
      <c r="T433" s="43">
        <f t="shared" ca="1" si="2076"/>
        <v>142.63005780346819</v>
      </c>
      <c r="U433" s="43">
        <f t="shared" ca="1" si="2076"/>
        <v>4.6265625000000004</v>
      </c>
      <c r="V433" s="43">
        <f t="shared" ca="1" si="2076"/>
        <v>23.075825000000002</v>
      </c>
      <c r="X433" s="44" t="str">
        <f t="shared" ref="X433" ca="1" si="2357">IF(ABS(G433)&gt;$X$4*$R433,ABS(G433),"-")</f>
        <v>-</v>
      </c>
      <c r="Y433" s="44" t="str">
        <f t="shared" ref="Y433" ca="1" si="2358">IF(ABS(H433)&gt;$Y$4*S433,ABS(H433),"-")</f>
        <v>-</v>
      </c>
      <c r="Z433" s="44" t="str">
        <f t="shared" ref="Z433" ca="1" si="2359">IF(ABS(I433)&gt;$Z$4*T433,ABS(I433),"-")</f>
        <v>-</v>
      </c>
      <c r="AA433" s="44" t="str">
        <f t="shared" ref="AA433" ca="1" si="2360">IF(ABS(K433)&gt;$AA$4*U433,ABS(K433),"-")</f>
        <v>-</v>
      </c>
      <c r="AB433" s="44" t="str">
        <f t="shared" ref="AB433" ca="1" si="2361">IF(ABS(L433)&gt;$AB$4*V433,ABS(L433),"-")</f>
        <v>-</v>
      </c>
      <c r="AD433" s="76" t="str">
        <f t="shared" ref="AD433" ca="1" si="2362">IF(COUNT($X433:$AB433)&gt;0,IF(G433&gt;0,CEILING(G433,5),FLOOR(G433,5)),"")</f>
        <v/>
      </c>
      <c r="AE433" s="76" t="str">
        <f t="shared" ref="AE433" ca="1" si="2363">IF(COUNT($X433:$AB433)&gt;0,IF(H433&gt;0,CEILING(H433,5),FLOOR(H433,5)),"")</f>
        <v/>
      </c>
      <c r="AF433" s="76" t="str">
        <f t="shared" ref="AF433" ca="1" si="2364">IF(COUNT($X433:$AB433)&gt;0,IF(I433&gt;0,CEILING(I433,5),FLOOR(I433,5)),"")</f>
        <v/>
      </c>
      <c r="AG433" s="76" t="str">
        <f t="shared" ref="AG433" ca="1" si="2365">IF(COUNT($X433:$AB433)&gt;0,IF(K433&gt;0,CEILING(K433,5),FLOOR(K433,5)),"")</f>
        <v/>
      </c>
      <c r="AH433" s="76" t="str">
        <f t="shared" ref="AH433" ca="1" si="2366">IF(COUNT($X433:$AB433)&gt;0,IF(L433&gt;0,CEILING(L433,5),FLOOR(L433,5)),"")</f>
        <v/>
      </c>
      <c r="AJ433" s="76">
        <f t="shared" si="2058"/>
        <v>235</v>
      </c>
      <c r="AK433" s="76">
        <f t="shared" si="2059"/>
        <v>43</v>
      </c>
    </row>
    <row r="434" spans="1:37" x14ac:dyDescent="0.25">
      <c r="A434" s="76">
        <f t="shared" ref="A434" si="2367">D433</f>
        <v>235</v>
      </c>
      <c r="B434" s="76">
        <f t="shared" ref="B434" si="2368">E433</f>
        <v>43</v>
      </c>
      <c r="C434" s="76"/>
      <c r="D434" s="76"/>
      <c r="E434" s="76"/>
      <c r="F434" s="76"/>
      <c r="G434" s="76" t="s">
        <v>112</v>
      </c>
      <c r="H434" s="76" t="s">
        <v>9</v>
      </c>
      <c r="I434" s="76" t="s">
        <v>109</v>
      </c>
      <c r="J434" s="76" t="s">
        <v>9</v>
      </c>
      <c r="K434" s="76" t="s">
        <v>9</v>
      </c>
      <c r="L434" s="76" t="s">
        <v>9</v>
      </c>
      <c r="Q434" s="76"/>
      <c r="R434" s="76"/>
      <c r="S434" s="76"/>
      <c r="T434" s="76"/>
      <c r="U434" s="76"/>
      <c r="V434" s="76"/>
      <c r="X434" s="76"/>
      <c r="Y434" s="76"/>
      <c r="Z434" s="76"/>
      <c r="AA434" s="76"/>
      <c r="AB434" s="76"/>
      <c r="AD434" s="76"/>
      <c r="AE434" s="76"/>
      <c r="AF434" s="76"/>
      <c r="AG434" s="76"/>
      <c r="AH434" s="76"/>
      <c r="AJ434" s="76">
        <f t="shared" si="2058"/>
        <v>235</v>
      </c>
      <c r="AK434" s="76">
        <f t="shared" si="2059"/>
        <v>43</v>
      </c>
    </row>
    <row r="435" spans="1:37" x14ac:dyDescent="0.25">
      <c r="A435" s="76">
        <f t="shared" ref="A435" si="2369">D433</f>
        <v>235</v>
      </c>
      <c r="B435" s="76">
        <f t="shared" ref="B435" si="2370">E433</f>
        <v>43</v>
      </c>
      <c r="C435" s="76"/>
      <c r="D435" s="76"/>
      <c r="E435" s="76"/>
      <c r="F435" s="76" t="s">
        <v>10</v>
      </c>
      <c r="G435" s="76">
        <v>-3.4940000000000002</v>
      </c>
      <c r="H435" s="76">
        <v>-7.117</v>
      </c>
      <c r="I435" s="76">
        <v>-0.158</v>
      </c>
      <c r="J435" s="76">
        <v>-2E-3</v>
      </c>
      <c r="K435" s="76">
        <v>0</v>
      </c>
      <c r="L435" s="76">
        <v>0</v>
      </c>
      <c r="Q435" s="76" t="str">
        <f t="shared" ca="1" si="2076"/>
        <v>H150x75x5x7</v>
      </c>
      <c r="R435" s="43">
        <f t="shared" ca="1" si="2076"/>
        <v>419.47500000000008</v>
      </c>
      <c r="S435" s="43">
        <f t="shared" ca="1" si="2076"/>
        <v>97.124277456647391</v>
      </c>
      <c r="T435" s="43">
        <f t="shared" ca="1" si="2076"/>
        <v>142.63005780346819</v>
      </c>
      <c r="U435" s="43">
        <f t="shared" ca="1" si="2076"/>
        <v>4.6265625000000004</v>
      </c>
      <c r="V435" s="43">
        <f t="shared" ca="1" si="2076"/>
        <v>23.075825000000002</v>
      </c>
      <c r="X435" s="44" t="str">
        <f t="shared" ref="X435" ca="1" si="2371">IF(ABS(G435)&gt;$X$4*$R435,ABS(G435),"-")</f>
        <v>-</v>
      </c>
      <c r="Y435" s="44" t="str">
        <f t="shared" ref="Y435" ca="1" si="2372">IF(ABS(H435)&gt;$Y$4*S435,ABS(H435),"-")</f>
        <v>-</v>
      </c>
      <c r="Z435" s="44" t="str">
        <f t="shared" ref="Z435" ca="1" si="2373">IF(ABS(I435)&gt;$Z$4*T435,ABS(I435),"-")</f>
        <v>-</v>
      </c>
      <c r="AA435" s="44" t="str">
        <f t="shared" ref="AA435" ca="1" si="2374">IF(ABS(K435)&gt;$AA$4*U435,ABS(K435),"-")</f>
        <v>-</v>
      </c>
      <c r="AB435" s="44" t="str">
        <f t="shared" ref="AB435" ca="1" si="2375">IF(ABS(L435)&gt;$AB$4*V435,ABS(L435),"-")</f>
        <v>-</v>
      </c>
      <c r="AD435" s="76" t="str">
        <f t="shared" ref="AD435" ca="1" si="2376">IF(COUNT($X435:$AB435)&gt;0,IF(G435&gt;0,CEILING(G435,5),FLOOR(G435,5)),"")</f>
        <v/>
      </c>
      <c r="AE435" s="76" t="str">
        <f t="shared" ref="AE435" ca="1" si="2377">IF(COUNT($X435:$AB435)&gt;0,IF(H435&gt;0,CEILING(H435,5),FLOOR(H435,5)),"")</f>
        <v/>
      </c>
      <c r="AF435" s="76" t="str">
        <f t="shared" ref="AF435" ca="1" si="2378">IF(COUNT($X435:$AB435)&gt;0,IF(I435&gt;0,CEILING(I435,5),FLOOR(I435,5)),"")</f>
        <v/>
      </c>
      <c r="AG435" s="76" t="str">
        <f t="shared" ref="AG435" ca="1" si="2379">IF(COUNT($X435:$AB435)&gt;0,IF(K435&gt;0,CEILING(K435,5),FLOOR(K435,5)),"")</f>
        <v/>
      </c>
      <c r="AH435" s="76" t="str">
        <f t="shared" ref="AH435" ca="1" si="2380">IF(COUNT($X435:$AB435)&gt;0,IF(L435&gt;0,CEILING(L435,5),FLOOR(L435,5)),"")</f>
        <v/>
      </c>
      <c r="AJ435" s="76">
        <f t="shared" si="2058"/>
        <v>235</v>
      </c>
      <c r="AK435" s="76">
        <f t="shared" si="2059"/>
        <v>43</v>
      </c>
    </row>
    <row r="436" spans="1:37" x14ac:dyDescent="0.25">
      <c r="A436" s="76">
        <f t="shared" ref="A436" si="2381">D433</f>
        <v>235</v>
      </c>
      <c r="B436" s="76">
        <f t="shared" ref="B436" si="2382">E433</f>
        <v>43</v>
      </c>
      <c r="C436" s="76"/>
      <c r="D436" s="76"/>
      <c r="E436" s="76"/>
      <c r="F436" s="76"/>
      <c r="G436" s="76" t="s">
        <v>120</v>
      </c>
      <c r="H436" s="76" t="s">
        <v>127</v>
      </c>
      <c r="I436" s="76" t="s">
        <v>104</v>
      </c>
      <c r="J436" s="76" t="s">
        <v>106</v>
      </c>
      <c r="K436" s="76" t="s">
        <v>9</v>
      </c>
      <c r="L436" s="76" t="s">
        <v>9</v>
      </c>
      <c r="Q436" s="76"/>
      <c r="R436" s="76"/>
      <c r="S436" s="76"/>
      <c r="T436" s="76"/>
      <c r="U436" s="76"/>
      <c r="V436" s="76"/>
      <c r="X436" s="76"/>
      <c r="Y436" s="76"/>
      <c r="Z436" s="76"/>
      <c r="AA436" s="76"/>
      <c r="AB436" s="76"/>
      <c r="AD436" s="76"/>
      <c r="AE436" s="76"/>
      <c r="AF436" s="76"/>
      <c r="AG436" s="76"/>
      <c r="AH436" s="76"/>
      <c r="AJ436" s="76">
        <f t="shared" si="2058"/>
        <v>235</v>
      </c>
      <c r="AK436" s="76">
        <f t="shared" si="2059"/>
        <v>43</v>
      </c>
    </row>
    <row r="437" spans="1:37" x14ac:dyDescent="0.25">
      <c r="A437" s="76">
        <f t="shared" ref="A437" si="2383">D437</f>
        <v>249</v>
      </c>
      <c r="B437" s="76">
        <f t="shared" ref="B437" si="2384">E437</f>
        <v>131</v>
      </c>
      <c r="C437" s="76" t="str">
        <f>INDEX(BEAMPROP,MATCH(D437,BLIST,0),2)</f>
        <v>H150X75X5X7</v>
      </c>
      <c r="D437" s="76">
        <v>249</v>
      </c>
      <c r="E437" s="76">
        <v>131</v>
      </c>
      <c r="F437" s="76" t="s">
        <v>8</v>
      </c>
      <c r="G437" s="76">
        <v>1.46</v>
      </c>
      <c r="H437" s="76">
        <v>0</v>
      </c>
      <c r="I437" s="76">
        <v>0.66300000000000003</v>
      </c>
      <c r="J437" s="76">
        <v>2E-3</v>
      </c>
      <c r="K437" s="76">
        <v>0.53200000000000003</v>
      </c>
      <c r="L437" s="76">
        <v>0</v>
      </c>
      <c r="Q437" s="76" t="str">
        <f t="shared" ca="1" si="2076"/>
        <v>H150x75x5x7</v>
      </c>
      <c r="R437" s="43">
        <f t="shared" ca="1" si="2076"/>
        <v>419.47500000000008</v>
      </c>
      <c r="S437" s="43">
        <f t="shared" ca="1" si="2076"/>
        <v>97.124277456647391</v>
      </c>
      <c r="T437" s="43">
        <f t="shared" ca="1" si="2076"/>
        <v>142.63005780346819</v>
      </c>
      <c r="U437" s="43">
        <f t="shared" ca="1" si="2076"/>
        <v>4.6265625000000004</v>
      </c>
      <c r="V437" s="43">
        <f t="shared" ca="1" si="2076"/>
        <v>23.075825000000002</v>
      </c>
      <c r="X437" s="44" t="str">
        <f t="shared" ref="X437" ca="1" si="2385">IF(ABS(G437)&gt;$X$4*$R437,ABS(G437),"-")</f>
        <v>-</v>
      </c>
      <c r="Y437" s="44" t="str">
        <f t="shared" ref="Y437" ca="1" si="2386">IF(ABS(H437)&gt;$Y$4*S437,ABS(H437),"-")</f>
        <v>-</v>
      </c>
      <c r="Z437" s="44" t="str">
        <f t="shared" ref="Z437" ca="1" si="2387">IF(ABS(I437)&gt;$Z$4*T437,ABS(I437),"-")</f>
        <v>-</v>
      </c>
      <c r="AA437" s="44">
        <f t="shared" ref="AA437" ca="1" si="2388">IF(ABS(K437)&gt;$AA$4*U437,ABS(K437),"-")</f>
        <v>0.53200000000000003</v>
      </c>
      <c r="AB437" s="44" t="str">
        <f t="shared" ref="AB437" ca="1" si="2389">IF(ABS(L437)&gt;$AB$4*V437,ABS(L437),"-")</f>
        <v>-</v>
      </c>
      <c r="AD437" s="76">
        <f t="shared" ref="AD437" ca="1" si="2390">IF(COUNT($X437:$AB437)&gt;0,IF(G437&gt;0,CEILING(G437,5),FLOOR(G437,5)),"")</f>
        <v>5</v>
      </c>
      <c r="AE437" s="76">
        <f t="shared" ref="AE437" ca="1" si="2391">IF(COUNT($X437:$AB437)&gt;0,IF(H437&gt;0,CEILING(H437,5),FLOOR(H437,5)),"")</f>
        <v>0</v>
      </c>
      <c r="AF437" s="76">
        <f t="shared" ref="AF437" ca="1" si="2392">IF(COUNT($X437:$AB437)&gt;0,IF(I437&gt;0,CEILING(I437,5),FLOOR(I437,5)),"")</f>
        <v>5</v>
      </c>
      <c r="AG437" s="76">
        <f t="shared" ref="AG437" ca="1" si="2393">IF(COUNT($X437:$AB437)&gt;0,IF(K437&gt;0,CEILING(K437,5),FLOOR(K437,5)),"")</f>
        <v>5</v>
      </c>
      <c r="AH437" s="76">
        <f t="shared" ref="AH437" ca="1" si="2394">IF(COUNT($X437:$AB437)&gt;0,IF(L437&gt;0,CEILING(L437,5),FLOOR(L437,5)),"")</f>
        <v>0</v>
      </c>
      <c r="AI437" s="1" t="s">
        <v>568</v>
      </c>
      <c r="AJ437" s="76">
        <f t="shared" si="2058"/>
        <v>249</v>
      </c>
      <c r="AK437" s="76">
        <f t="shared" si="2059"/>
        <v>131</v>
      </c>
    </row>
    <row r="438" spans="1:37" x14ac:dyDescent="0.25">
      <c r="A438" s="76">
        <f t="shared" ref="A438" si="2395">D437</f>
        <v>249</v>
      </c>
      <c r="B438" s="76">
        <f t="shared" ref="B438" si="2396">E437</f>
        <v>131</v>
      </c>
      <c r="C438" s="76"/>
      <c r="D438" s="76"/>
      <c r="E438" s="76"/>
      <c r="F438" s="76"/>
      <c r="G438" s="76" t="s">
        <v>118</v>
      </c>
      <c r="H438" s="76" t="s">
        <v>9</v>
      </c>
      <c r="I438" s="76" t="s">
        <v>104</v>
      </c>
      <c r="J438" s="76" t="s">
        <v>130</v>
      </c>
      <c r="K438" s="76" t="s">
        <v>118</v>
      </c>
      <c r="L438" s="76" t="s">
        <v>9</v>
      </c>
      <c r="Q438" s="76"/>
      <c r="R438" s="76"/>
      <c r="S438" s="76"/>
      <c r="T438" s="76"/>
      <c r="U438" s="76"/>
      <c r="V438" s="76"/>
      <c r="X438" s="76"/>
      <c r="Y438" s="76"/>
      <c r="Z438" s="76"/>
      <c r="AA438" s="76"/>
      <c r="AB438" s="76"/>
      <c r="AD438" s="76"/>
      <c r="AE438" s="76"/>
      <c r="AF438" s="76"/>
      <c r="AG438" s="76"/>
      <c r="AH438" s="76"/>
      <c r="AJ438" s="76">
        <f t="shared" si="2058"/>
        <v>249</v>
      </c>
      <c r="AK438" s="76">
        <f t="shared" si="2059"/>
        <v>131</v>
      </c>
    </row>
    <row r="439" spans="1:37" x14ac:dyDescent="0.25">
      <c r="A439" s="76">
        <f t="shared" ref="A439" si="2397">D437</f>
        <v>249</v>
      </c>
      <c r="B439" s="76">
        <f t="shared" ref="B439" si="2398">E437</f>
        <v>131</v>
      </c>
      <c r="C439" s="76"/>
      <c r="D439" s="76"/>
      <c r="E439" s="76"/>
      <c r="F439" s="76" t="s">
        <v>10</v>
      </c>
      <c r="G439" s="76">
        <v>-1.4039999999999999</v>
      </c>
      <c r="H439" s="76">
        <v>-1.6180000000000001</v>
      </c>
      <c r="I439" s="76">
        <v>-0.70899999999999996</v>
      </c>
      <c r="J439" s="76">
        <v>0</v>
      </c>
      <c r="K439" s="76">
        <v>-0.497</v>
      </c>
      <c r="L439" s="76">
        <v>-1.806</v>
      </c>
      <c r="Q439" s="76" t="str">
        <f t="shared" ca="1" si="2076"/>
        <v>H150x75x5x7</v>
      </c>
      <c r="R439" s="43">
        <f t="shared" ca="1" si="2076"/>
        <v>419.47500000000008</v>
      </c>
      <c r="S439" s="43">
        <f t="shared" ca="1" si="2076"/>
        <v>97.124277456647391</v>
      </c>
      <c r="T439" s="43">
        <f t="shared" ca="1" si="2076"/>
        <v>142.63005780346819</v>
      </c>
      <c r="U439" s="43">
        <f t="shared" ca="1" si="2076"/>
        <v>4.6265625000000004</v>
      </c>
      <c r="V439" s="43">
        <f t="shared" ca="1" si="2076"/>
        <v>23.075825000000002</v>
      </c>
      <c r="X439" s="44" t="str">
        <f t="shared" ref="X439" ca="1" si="2399">IF(ABS(G439)&gt;$X$4*$R439,ABS(G439),"-")</f>
        <v>-</v>
      </c>
      <c r="Y439" s="44" t="str">
        <f t="shared" ref="Y439" ca="1" si="2400">IF(ABS(H439)&gt;$Y$4*S439,ABS(H439),"-")</f>
        <v>-</v>
      </c>
      <c r="Z439" s="44" t="str">
        <f t="shared" ref="Z439" ca="1" si="2401">IF(ABS(I439)&gt;$Z$4*T439,ABS(I439),"-")</f>
        <v>-</v>
      </c>
      <c r="AA439" s="44">
        <f t="shared" ref="AA439" ca="1" si="2402">IF(ABS(K439)&gt;$AA$4*U439,ABS(K439),"-")</f>
        <v>0.497</v>
      </c>
      <c r="AB439" s="44" t="str">
        <f t="shared" ref="AB439" ca="1" si="2403">IF(ABS(L439)&gt;$AB$4*V439,ABS(L439),"-")</f>
        <v>-</v>
      </c>
      <c r="AD439" s="76">
        <f t="shared" ref="AD439" ca="1" si="2404">IF(COUNT($X439:$AB439)&gt;0,IF(G439&gt;0,CEILING(G439,5),FLOOR(G439,5)),"")</f>
        <v>-5</v>
      </c>
      <c r="AE439" s="76">
        <f t="shared" ref="AE439" ca="1" si="2405">IF(COUNT($X439:$AB439)&gt;0,IF(H439&gt;0,CEILING(H439,5),FLOOR(H439,5)),"")</f>
        <v>-5</v>
      </c>
      <c r="AF439" s="76">
        <f t="shared" ref="AF439" ca="1" si="2406">IF(COUNT($X439:$AB439)&gt;0,IF(I439&gt;0,CEILING(I439,5),FLOOR(I439,5)),"")</f>
        <v>-5</v>
      </c>
      <c r="AG439" s="76">
        <f t="shared" ref="AG439" ca="1" si="2407">IF(COUNT($X439:$AB439)&gt;0,IF(K439&gt;0,CEILING(K439,5),FLOOR(K439,5)),"")</f>
        <v>-5</v>
      </c>
      <c r="AH439" s="76">
        <f t="shared" ref="AH439" ca="1" si="2408">IF(COUNT($X439:$AB439)&gt;0,IF(L439&gt;0,CEILING(L439,5),FLOOR(L439,5)),"")</f>
        <v>-5</v>
      </c>
      <c r="AI439" s="1" t="s">
        <v>568</v>
      </c>
      <c r="AJ439" s="76">
        <f t="shared" si="2058"/>
        <v>249</v>
      </c>
      <c r="AK439" s="76">
        <f t="shared" si="2059"/>
        <v>131</v>
      </c>
    </row>
    <row r="440" spans="1:37" x14ac:dyDescent="0.25">
      <c r="A440" s="76">
        <f t="shared" ref="A440" si="2409">D437</f>
        <v>249</v>
      </c>
      <c r="B440" s="76">
        <f t="shared" ref="B440" si="2410">E437</f>
        <v>131</v>
      </c>
      <c r="C440" s="76"/>
      <c r="D440" s="76"/>
      <c r="E440" s="76"/>
      <c r="F440" s="76"/>
      <c r="G440" s="76" t="s">
        <v>104</v>
      </c>
      <c r="H440" s="76" t="s">
        <v>127</v>
      </c>
      <c r="I440" s="76" t="s">
        <v>118</v>
      </c>
      <c r="J440" s="76" t="s">
        <v>9</v>
      </c>
      <c r="K440" s="76" t="s">
        <v>104</v>
      </c>
      <c r="L440" s="76" t="s">
        <v>127</v>
      </c>
      <c r="Q440" s="76"/>
      <c r="R440" s="76"/>
      <c r="S440" s="76"/>
      <c r="T440" s="76"/>
      <c r="U440" s="76"/>
      <c r="V440" s="76"/>
      <c r="X440" s="76"/>
      <c r="Y440" s="76"/>
      <c r="Z440" s="76"/>
      <c r="AA440" s="76"/>
      <c r="AB440" s="76"/>
      <c r="AD440" s="76"/>
      <c r="AE440" s="76"/>
      <c r="AF440" s="76"/>
      <c r="AG440" s="76"/>
      <c r="AH440" s="76"/>
      <c r="AJ440" s="76">
        <f t="shared" si="2058"/>
        <v>249</v>
      </c>
      <c r="AK440" s="76">
        <f t="shared" si="2059"/>
        <v>131</v>
      </c>
    </row>
    <row r="441" spans="1:37" x14ac:dyDescent="0.25">
      <c r="A441" s="76">
        <f t="shared" ref="A441" si="2411">D441</f>
        <v>249</v>
      </c>
      <c r="B441" s="76">
        <f t="shared" ref="B441" si="2412">E441</f>
        <v>64</v>
      </c>
      <c r="C441" s="76" t="str">
        <f>INDEX(BEAMPROP,MATCH(D441,BLIST,0),2)</f>
        <v>H150X75X5X7</v>
      </c>
      <c r="D441" s="76">
        <v>249</v>
      </c>
      <c r="E441" s="76">
        <v>64</v>
      </c>
      <c r="F441" s="76" t="s">
        <v>8</v>
      </c>
      <c r="G441" s="76">
        <v>1.454</v>
      </c>
      <c r="H441" s="76">
        <v>0</v>
      </c>
      <c r="I441" s="76">
        <v>0.66300000000000003</v>
      </c>
      <c r="J441" s="76">
        <v>2E-3</v>
      </c>
      <c r="K441" s="76">
        <v>0</v>
      </c>
      <c r="L441" s="76">
        <v>0</v>
      </c>
      <c r="Q441" s="76" t="str">
        <f t="shared" ca="1" si="2076"/>
        <v>H150x75x5x7</v>
      </c>
      <c r="R441" s="43">
        <f t="shared" ca="1" si="2076"/>
        <v>419.47500000000008</v>
      </c>
      <c r="S441" s="43">
        <f t="shared" ca="1" si="2076"/>
        <v>97.124277456647391</v>
      </c>
      <c r="T441" s="43">
        <f t="shared" ca="1" si="2076"/>
        <v>142.63005780346819</v>
      </c>
      <c r="U441" s="43">
        <f t="shared" ca="1" si="2076"/>
        <v>4.6265625000000004</v>
      </c>
      <c r="V441" s="43">
        <f t="shared" ca="1" si="2076"/>
        <v>23.075825000000002</v>
      </c>
      <c r="X441" s="44" t="str">
        <f t="shared" ref="X441" ca="1" si="2413">IF(ABS(G441)&gt;$X$4*$R441,ABS(G441),"-")</f>
        <v>-</v>
      </c>
      <c r="Y441" s="44" t="str">
        <f t="shared" ref="Y441" ca="1" si="2414">IF(ABS(H441)&gt;$Y$4*S441,ABS(H441),"-")</f>
        <v>-</v>
      </c>
      <c r="Z441" s="44" t="str">
        <f t="shared" ref="Z441" ca="1" si="2415">IF(ABS(I441)&gt;$Z$4*T441,ABS(I441),"-")</f>
        <v>-</v>
      </c>
      <c r="AA441" s="44" t="str">
        <f t="shared" ref="AA441" ca="1" si="2416">IF(ABS(K441)&gt;$AA$4*U441,ABS(K441),"-")</f>
        <v>-</v>
      </c>
      <c r="AB441" s="44" t="str">
        <f t="shared" ref="AB441" ca="1" si="2417">IF(ABS(L441)&gt;$AB$4*V441,ABS(L441),"-")</f>
        <v>-</v>
      </c>
      <c r="AD441" s="76" t="str">
        <f t="shared" ref="AD441" ca="1" si="2418">IF(COUNT($X441:$AB441)&gt;0,IF(G441&gt;0,CEILING(G441,5),FLOOR(G441,5)),"")</f>
        <v/>
      </c>
      <c r="AE441" s="76" t="str">
        <f t="shared" ref="AE441" ca="1" si="2419">IF(COUNT($X441:$AB441)&gt;0,IF(H441&gt;0,CEILING(H441,5),FLOOR(H441,5)),"")</f>
        <v/>
      </c>
      <c r="AF441" s="76" t="str">
        <f t="shared" ref="AF441" ca="1" si="2420">IF(COUNT($X441:$AB441)&gt;0,IF(I441&gt;0,CEILING(I441,5),FLOOR(I441,5)),"")</f>
        <v/>
      </c>
      <c r="AG441" s="76" t="str">
        <f t="shared" ref="AG441" ca="1" si="2421">IF(COUNT($X441:$AB441)&gt;0,IF(K441&gt;0,CEILING(K441,5),FLOOR(K441,5)),"")</f>
        <v/>
      </c>
      <c r="AH441" s="76" t="str">
        <f t="shared" ref="AH441" ca="1" si="2422">IF(COUNT($X441:$AB441)&gt;0,IF(L441&gt;0,CEILING(L441,5),FLOOR(L441,5)),"")</f>
        <v/>
      </c>
      <c r="AJ441" s="76">
        <f t="shared" si="2058"/>
        <v>249</v>
      </c>
      <c r="AK441" s="76">
        <f t="shared" si="2059"/>
        <v>64</v>
      </c>
    </row>
    <row r="442" spans="1:37" x14ac:dyDescent="0.25">
      <c r="A442" s="76">
        <f t="shared" ref="A442" si="2423">D441</f>
        <v>249</v>
      </c>
      <c r="B442" s="76">
        <f t="shared" ref="B442" si="2424">E441</f>
        <v>64</v>
      </c>
      <c r="C442" s="76"/>
      <c r="D442" s="76"/>
      <c r="E442" s="76"/>
      <c r="F442" s="76"/>
      <c r="G442" s="76" t="s">
        <v>118</v>
      </c>
      <c r="H442" s="76" t="s">
        <v>9</v>
      </c>
      <c r="I442" s="76" t="s">
        <v>104</v>
      </c>
      <c r="J442" s="76" t="s">
        <v>130</v>
      </c>
      <c r="K442" s="76" t="s">
        <v>9</v>
      </c>
      <c r="L442" s="76" t="s">
        <v>9</v>
      </c>
      <c r="Q442" s="76"/>
      <c r="R442" s="76"/>
      <c r="S442" s="76"/>
      <c r="T442" s="76"/>
      <c r="U442" s="76"/>
      <c r="V442" s="76"/>
      <c r="X442" s="76"/>
      <c r="Y442" s="76"/>
      <c r="Z442" s="76"/>
      <c r="AA442" s="76"/>
      <c r="AB442" s="76"/>
      <c r="AD442" s="76"/>
      <c r="AE442" s="76"/>
      <c r="AF442" s="76"/>
      <c r="AG442" s="76"/>
      <c r="AH442" s="76"/>
      <c r="AJ442" s="76">
        <f t="shared" si="2058"/>
        <v>249</v>
      </c>
      <c r="AK442" s="76">
        <f t="shared" si="2059"/>
        <v>64</v>
      </c>
    </row>
    <row r="443" spans="1:37" x14ac:dyDescent="0.25">
      <c r="A443" s="76">
        <f t="shared" ref="A443" si="2425">D441</f>
        <v>249</v>
      </c>
      <c r="B443" s="76">
        <f t="shared" ref="B443" si="2426">E441</f>
        <v>64</v>
      </c>
      <c r="C443" s="76"/>
      <c r="D443" s="76"/>
      <c r="E443" s="76"/>
      <c r="F443" s="76" t="s">
        <v>10</v>
      </c>
      <c r="G443" s="76">
        <v>-1.397</v>
      </c>
      <c r="H443" s="76">
        <v>-3.198</v>
      </c>
      <c r="I443" s="76">
        <v>-0.70899999999999996</v>
      </c>
      <c r="J443" s="76">
        <v>0</v>
      </c>
      <c r="K443" s="76">
        <v>0</v>
      </c>
      <c r="L443" s="76">
        <v>0</v>
      </c>
      <c r="Q443" s="76" t="str">
        <f t="shared" ca="1" si="2076"/>
        <v>H150x75x5x7</v>
      </c>
      <c r="R443" s="43">
        <f t="shared" ca="1" si="2076"/>
        <v>419.47500000000008</v>
      </c>
      <c r="S443" s="43">
        <f t="shared" ca="1" si="2076"/>
        <v>97.124277456647391</v>
      </c>
      <c r="T443" s="43">
        <f t="shared" ca="1" si="2076"/>
        <v>142.63005780346819</v>
      </c>
      <c r="U443" s="43">
        <f t="shared" ca="1" si="2076"/>
        <v>4.6265625000000004</v>
      </c>
      <c r="V443" s="43">
        <f t="shared" ca="1" si="2076"/>
        <v>23.075825000000002</v>
      </c>
      <c r="X443" s="44" t="str">
        <f t="shared" ref="X443" ca="1" si="2427">IF(ABS(G443)&gt;$X$4*$R443,ABS(G443),"-")</f>
        <v>-</v>
      </c>
      <c r="Y443" s="44" t="str">
        <f t="shared" ref="Y443" ca="1" si="2428">IF(ABS(H443)&gt;$Y$4*S443,ABS(H443),"-")</f>
        <v>-</v>
      </c>
      <c r="Z443" s="44" t="str">
        <f t="shared" ref="Z443" ca="1" si="2429">IF(ABS(I443)&gt;$Z$4*T443,ABS(I443),"-")</f>
        <v>-</v>
      </c>
      <c r="AA443" s="44" t="str">
        <f t="shared" ref="AA443" ca="1" si="2430">IF(ABS(K443)&gt;$AA$4*U443,ABS(K443),"-")</f>
        <v>-</v>
      </c>
      <c r="AB443" s="44" t="str">
        <f t="shared" ref="AB443" ca="1" si="2431">IF(ABS(L443)&gt;$AB$4*V443,ABS(L443),"-")</f>
        <v>-</v>
      </c>
      <c r="AD443" s="76" t="str">
        <f t="shared" ref="AD443" ca="1" si="2432">IF(COUNT($X443:$AB443)&gt;0,IF(G443&gt;0,CEILING(G443,5),FLOOR(G443,5)),"")</f>
        <v/>
      </c>
      <c r="AE443" s="76" t="str">
        <f t="shared" ref="AE443" ca="1" si="2433">IF(COUNT($X443:$AB443)&gt;0,IF(H443&gt;0,CEILING(H443,5),FLOOR(H443,5)),"")</f>
        <v/>
      </c>
      <c r="AF443" s="76" t="str">
        <f t="shared" ref="AF443" ca="1" si="2434">IF(COUNT($X443:$AB443)&gt;0,IF(I443&gt;0,CEILING(I443,5),FLOOR(I443,5)),"")</f>
        <v/>
      </c>
      <c r="AG443" s="76" t="str">
        <f t="shared" ref="AG443" ca="1" si="2435">IF(COUNT($X443:$AB443)&gt;0,IF(K443&gt;0,CEILING(K443,5),FLOOR(K443,5)),"")</f>
        <v/>
      </c>
      <c r="AH443" s="76" t="str">
        <f t="shared" ref="AH443" ca="1" si="2436">IF(COUNT($X443:$AB443)&gt;0,IF(L443&gt;0,CEILING(L443,5),FLOOR(L443,5)),"")</f>
        <v/>
      </c>
      <c r="AJ443" s="76">
        <f t="shared" si="2058"/>
        <v>249</v>
      </c>
      <c r="AK443" s="76">
        <f t="shared" si="2059"/>
        <v>64</v>
      </c>
    </row>
    <row r="444" spans="1:37" x14ac:dyDescent="0.25">
      <c r="A444" s="76">
        <f t="shared" ref="A444" si="2437">D441</f>
        <v>249</v>
      </c>
      <c r="B444" s="76">
        <f t="shared" ref="B444" si="2438">E441</f>
        <v>64</v>
      </c>
      <c r="C444" s="76"/>
      <c r="D444" s="76"/>
      <c r="E444" s="76"/>
      <c r="F444" s="76"/>
      <c r="G444" s="76" t="s">
        <v>104</v>
      </c>
      <c r="H444" s="76" t="s">
        <v>127</v>
      </c>
      <c r="I444" s="76" t="s">
        <v>118</v>
      </c>
      <c r="J444" s="76" t="s">
        <v>9</v>
      </c>
      <c r="K444" s="76" t="s">
        <v>9</v>
      </c>
      <c r="L444" s="76" t="s">
        <v>9</v>
      </c>
      <c r="Q444" s="76"/>
      <c r="R444" s="76"/>
      <c r="S444" s="76"/>
      <c r="T444" s="76"/>
      <c r="U444" s="76"/>
      <c r="V444" s="76"/>
      <c r="X444" s="76"/>
      <c r="Y444" s="76"/>
      <c r="Z444" s="76"/>
      <c r="AA444" s="76"/>
      <c r="AB444" s="76"/>
      <c r="AD444" s="76"/>
      <c r="AE444" s="76"/>
      <c r="AF444" s="76"/>
      <c r="AG444" s="76"/>
      <c r="AH444" s="76"/>
      <c r="AJ444" s="76">
        <f t="shared" si="2058"/>
        <v>249</v>
      </c>
      <c r="AK444" s="76">
        <f t="shared" si="2059"/>
        <v>64</v>
      </c>
    </row>
    <row r="445" spans="1:37" x14ac:dyDescent="0.25">
      <c r="A445" s="76">
        <f t="shared" ref="A445" si="2439">D445</f>
        <v>251</v>
      </c>
      <c r="B445" s="76">
        <f t="shared" ref="B445" si="2440">E445</f>
        <v>133</v>
      </c>
      <c r="C445" s="76" t="str">
        <f>INDEX(BEAMPROP,MATCH(D445,BLIST,0),2)</f>
        <v>H150X75X5X7</v>
      </c>
      <c r="D445" s="76">
        <v>251</v>
      </c>
      <c r="E445" s="76">
        <v>133</v>
      </c>
      <c r="F445" s="76" t="s">
        <v>8</v>
      </c>
      <c r="G445" s="76">
        <v>0.64100000000000001</v>
      </c>
      <c r="H445" s="76">
        <v>0</v>
      </c>
      <c r="I445" s="76">
        <v>0.84899999999999998</v>
      </c>
      <c r="J445" s="76">
        <v>1E-3</v>
      </c>
      <c r="K445" s="76">
        <v>0.45</v>
      </c>
      <c r="L445" s="76">
        <v>0</v>
      </c>
      <c r="Q445" s="76" t="str">
        <f t="shared" ca="1" si="2076"/>
        <v>H150x75x5x7</v>
      </c>
      <c r="R445" s="43">
        <f t="shared" ca="1" si="2076"/>
        <v>419.47500000000008</v>
      </c>
      <c r="S445" s="43">
        <f t="shared" ca="1" si="2076"/>
        <v>97.124277456647391</v>
      </c>
      <c r="T445" s="43">
        <f t="shared" ca="1" si="2076"/>
        <v>142.63005780346819</v>
      </c>
      <c r="U445" s="43">
        <f t="shared" ca="1" si="2076"/>
        <v>4.6265625000000004</v>
      </c>
      <c r="V445" s="43">
        <f t="shared" ca="1" si="2076"/>
        <v>23.075825000000002</v>
      </c>
      <c r="X445" s="44" t="str">
        <f t="shared" ref="X445" ca="1" si="2441">IF(ABS(G445)&gt;$X$4*$R445,ABS(G445),"-")</f>
        <v>-</v>
      </c>
      <c r="Y445" s="44" t="str">
        <f t="shared" ref="Y445" ca="1" si="2442">IF(ABS(H445)&gt;$Y$4*S445,ABS(H445),"-")</f>
        <v>-</v>
      </c>
      <c r="Z445" s="44" t="str">
        <f t="shared" ref="Z445" ca="1" si="2443">IF(ABS(I445)&gt;$Z$4*T445,ABS(I445),"-")</f>
        <v>-</v>
      </c>
      <c r="AA445" s="44" t="str">
        <f t="shared" ref="AA445" ca="1" si="2444">IF(ABS(K445)&gt;$AA$4*U445,ABS(K445),"-")</f>
        <v>-</v>
      </c>
      <c r="AB445" s="44" t="str">
        <f t="shared" ref="AB445" ca="1" si="2445">IF(ABS(L445)&gt;$AB$4*V445,ABS(L445),"-")</f>
        <v>-</v>
      </c>
      <c r="AD445" s="76" t="str">
        <f t="shared" ref="AD445" ca="1" si="2446">IF(COUNT($X445:$AB445)&gt;0,IF(G445&gt;0,CEILING(G445,5),FLOOR(G445,5)),"")</f>
        <v/>
      </c>
      <c r="AE445" s="76" t="str">
        <f t="shared" ref="AE445" ca="1" si="2447">IF(COUNT($X445:$AB445)&gt;0,IF(H445&gt;0,CEILING(H445,5),FLOOR(H445,5)),"")</f>
        <v/>
      </c>
      <c r="AF445" s="76" t="str">
        <f t="shared" ref="AF445" ca="1" si="2448">IF(COUNT($X445:$AB445)&gt;0,IF(I445&gt;0,CEILING(I445,5),FLOOR(I445,5)),"")</f>
        <v/>
      </c>
      <c r="AG445" s="76" t="str">
        <f t="shared" ref="AG445" ca="1" si="2449">IF(COUNT($X445:$AB445)&gt;0,IF(K445&gt;0,CEILING(K445,5),FLOOR(K445,5)),"")</f>
        <v/>
      </c>
      <c r="AH445" s="76" t="str">
        <f t="shared" ref="AH445" ca="1" si="2450">IF(COUNT($X445:$AB445)&gt;0,IF(L445&gt;0,CEILING(L445,5),FLOOR(L445,5)),"")</f>
        <v/>
      </c>
      <c r="AJ445" s="76">
        <f t="shared" si="2058"/>
        <v>251</v>
      </c>
      <c r="AK445" s="76">
        <f t="shared" si="2059"/>
        <v>133</v>
      </c>
    </row>
    <row r="446" spans="1:37" x14ac:dyDescent="0.25">
      <c r="A446" s="76">
        <f t="shared" ref="A446" si="2451">D445</f>
        <v>251</v>
      </c>
      <c r="B446" s="76">
        <f t="shared" ref="B446" si="2452">E445</f>
        <v>133</v>
      </c>
      <c r="C446" s="76"/>
      <c r="D446" s="76"/>
      <c r="E446" s="76"/>
      <c r="F446" s="76"/>
      <c r="G446" s="76" t="s">
        <v>125</v>
      </c>
      <c r="H446" s="76" t="s">
        <v>9</v>
      </c>
      <c r="I446" s="76" t="s">
        <v>104</v>
      </c>
      <c r="J446" s="76" t="s">
        <v>536</v>
      </c>
      <c r="K446" s="76" t="s">
        <v>109</v>
      </c>
      <c r="L446" s="76" t="s">
        <v>9</v>
      </c>
      <c r="Q446" s="76"/>
      <c r="R446" s="76"/>
      <c r="S446" s="76"/>
      <c r="T446" s="76"/>
      <c r="U446" s="76"/>
      <c r="V446" s="76"/>
      <c r="X446" s="76"/>
      <c r="Y446" s="76"/>
      <c r="Z446" s="76"/>
      <c r="AA446" s="76"/>
      <c r="AB446" s="76"/>
      <c r="AD446" s="76"/>
      <c r="AE446" s="76"/>
      <c r="AF446" s="76"/>
      <c r="AG446" s="76"/>
      <c r="AH446" s="76"/>
      <c r="AJ446" s="76">
        <f t="shared" si="2058"/>
        <v>251</v>
      </c>
      <c r="AK446" s="76">
        <f t="shared" si="2059"/>
        <v>133</v>
      </c>
    </row>
    <row r="447" spans="1:37" x14ac:dyDescent="0.25">
      <c r="A447" s="76">
        <f t="shared" ref="A447" si="2453">D445</f>
        <v>251</v>
      </c>
      <c r="B447" s="76">
        <f t="shared" ref="B447" si="2454">E445</f>
        <v>133</v>
      </c>
      <c r="C447" s="76"/>
      <c r="D447" s="76"/>
      <c r="E447" s="76"/>
      <c r="F447" s="76" t="s">
        <v>10</v>
      </c>
      <c r="G447" s="76">
        <v>-0.84899999999999998</v>
      </c>
      <c r="H447" s="76">
        <v>-6.1189999999999998</v>
      </c>
      <c r="I447" s="76">
        <v>-0.6</v>
      </c>
      <c r="J447" s="76">
        <v>0</v>
      </c>
      <c r="K447" s="76">
        <v>-0.63700000000000001</v>
      </c>
      <c r="L447" s="76">
        <v>-5.1820000000000004</v>
      </c>
      <c r="Q447" s="76" t="str">
        <f t="shared" ca="1" si="2076"/>
        <v>H150x75x5x7</v>
      </c>
      <c r="R447" s="43">
        <f t="shared" ca="1" si="2076"/>
        <v>419.47500000000008</v>
      </c>
      <c r="S447" s="43">
        <f t="shared" ca="1" si="2076"/>
        <v>97.124277456647391</v>
      </c>
      <c r="T447" s="43">
        <f t="shared" ca="1" si="2076"/>
        <v>142.63005780346819</v>
      </c>
      <c r="U447" s="43">
        <f t="shared" ca="1" si="2076"/>
        <v>4.6265625000000004</v>
      </c>
      <c r="V447" s="43">
        <f t="shared" ca="1" si="2076"/>
        <v>23.075825000000002</v>
      </c>
      <c r="X447" s="44" t="str">
        <f t="shared" ref="X447" ca="1" si="2455">IF(ABS(G447)&gt;$X$4*$R447,ABS(G447),"-")</f>
        <v>-</v>
      </c>
      <c r="Y447" s="44" t="str">
        <f t="shared" ref="Y447" ca="1" si="2456">IF(ABS(H447)&gt;$Y$4*S447,ABS(H447),"-")</f>
        <v>-</v>
      </c>
      <c r="Z447" s="44" t="str">
        <f t="shared" ref="Z447" ca="1" si="2457">IF(ABS(I447)&gt;$Z$4*T447,ABS(I447),"-")</f>
        <v>-</v>
      </c>
      <c r="AA447" s="44">
        <f t="shared" ref="AA447" ca="1" si="2458">IF(ABS(K447)&gt;$AA$4*U447,ABS(K447),"-")</f>
        <v>0.63700000000000001</v>
      </c>
      <c r="AB447" s="44" t="str">
        <f t="shared" ref="AB447" ca="1" si="2459">IF(ABS(L447)&gt;$AB$4*V447,ABS(L447),"-")</f>
        <v>-</v>
      </c>
      <c r="AD447" s="76">
        <f t="shared" ref="AD447" ca="1" si="2460">IF(COUNT($X447:$AB447)&gt;0,IF(G447&gt;0,CEILING(G447,5),FLOOR(G447,5)),"")</f>
        <v>-5</v>
      </c>
      <c r="AE447" s="76">
        <f t="shared" ref="AE447" ca="1" si="2461">IF(COUNT($X447:$AB447)&gt;0,IF(H447&gt;0,CEILING(H447,5),FLOOR(H447,5)),"")</f>
        <v>-10</v>
      </c>
      <c r="AF447" s="76">
        <f t="shared" ref="AF447" ca="1" si="2462">IF(COUNT($X447:$AB447)&gt;0,IF(I447&gt;0,CEILING(I447,5),FLOOR(I447,5)),"")</f>
        <v>-5</v>
      </c>
      <c r="AG447" s="76">
        <f t="shared" ref="AG447" ca="1" si="2463">IF(COUNT($X447:$AB447)&gt;0,IF(K447&gt;0,CEILING(K447,5),FLOOR(K447,5)),"")</f>
        <v>-5</v>
      </c>
      <c r="AH447" s="76">
        <f t="shared" ref="AH447" ca="1" si="2464">IF(COUNT($X447:$AB447)&gt;0,IF(L447&gt;0,CEILING(L447,5),FLOOR(L447,5)),"")</f>
        <v>-10</v>
      </c>
      <c r="AI447" s="1" t="s">
        <v>568</v>
      </c>
      <c r="AJ447" s="76">
        <f t="shared" si="2058"/>
        <v>251</v>
      </c>
      <c r="AK447" s="76">
        <f t="shared" si="2059"/>
        <v>133</v>
      </c>
    </row>
    <row r="448" spans="1:37" x14ac:dyDescent="0.25">
      <c r="A448" s="76">
        <f t="shared" ref="A448" si="2465">D445</f>
        <v>251</v>
      </c>
      <c r="B448" s="76">
        <f t="shared" ref="B448" si="2466">E445</f>
        <v>133</v>
      </c>
      <c r="C448" s="76"/>
      <c r="D448" s="76"/>
      <c r="E448" s="76"/>
      <c r="F448" s="76"/>
      <c r="G448" s="76" t="s">
        <v>106</v>
      </c>
      <c r="H448" s="76" t="s">
        <v>128</v>
      </c>
      <c r="I448" s="76" t="s">
        <v>109</v>
      </c>
      <c r="J448" s="76" t="s">
        <v>9</v>
      </c>
      <c r="K448" s="76" t="s">
        <v>104</v>
      </c>
      <c r="L448" s="76" t="s">
        <v>128</v>
      </c>
      <c r="Q448" s="76"/>
      <c r="R448" s="76"/>
      <c r="S448" s="76"/>
      <c r="T448" s="76"/>
      <c r="U448" s="76"/>
      <c r="V448" s="76"/>
      <c r="X448" s="76"/>
      <c r="Y448" s="76"/>
      <c r="Z448" s="76"/>
      <c r="AA448" s="76"/>
      <c r="AB448" s="76"/>
      <c r="AD448" s="76"/>
      <c r="AE448" s="76"/>
      <c r="AF448" s="76"/>
      <c r="AG448" s="76"/>
      <c r="AH448" s="76"/>
      <c r="AJ448" s="76">
        <f t="shared" si="2058"/>
        <v>251</v>
      </c>
      <c r="AK448" s="76">
        <f t="shared" si="2059"/>
        <v>133</v>
      </c>
    </row>
    <row r="449" spans="1:37" x14ac:dyDescent="0.25">
      <c r="A449" s="76">
        <f t="shared" ref="A449" si="2467">D449</f>
        <v>251</v>
      </c>
      <c r="B449" s="76">
        <f t="shared" ref="B449" si="2468">E449</f>
        <v>50</v>
      </c>
      <c r="C449" s="76" t="str">
        <f>INDEX(BEAMPROP,MATCH(D449,BLIST,0),2)</f>
        <v>H150X75X5X7</v>
      </c>
      <c r="D449" s="76">
        <v>251</v>
      </c>
      <c r="E449" s="76">
        <v>50</v>
      </c>
      <c r="F449" s="76" t="s">
        <v>8</v>
      </c>
      <c r="G449" s="76">
        <v>0.63500000000000001</v>
      </c>
      <c r="H449" s="76">
        <v>0</v>
      </c>
      <c r="I449" s="76">
        <v>0.84899999999999998</v>
      </c>
      <c r="J449" s="76">
        <v>1E-3</v>
      </c>
      <c r="K449" s="76">
        <v>0</v>
      </c>
      <c r="L449" s="76">
        <v>0</v>
      </c>
      <c r="Q449" s="76" t="str">
        <f t="shared" ca="1" si="2076"/>
        <v>H150x75x5x7</v>
      </c>
      <c r="R449" s="43">
        <f t="shared" ca="1" si="2076"/>
        <v>419.47500000000008</v>
      </c>
      <c r="S449" s="43">
        <f t="shared" ca="1" si="2076"/>
        <v>97.124277456647391</v>
      </c>
      <c r="T449" s="43">
        <f t="shared" ca="1" si="2076"/>
        <v>142.63005780346819</v>
      </c>
      <c r="U449" s="43">
        <f t="shared" ca="1" si="2076"/>
        <v>4.6265625000000004</v>
      </c>
      <c r="V449" s="43">
        <f t="shared" ca="1" si="2076"/>
        <v>23.075825000000002</v>
      </c>
      <c r="X449" s="44" t="str">
        <f t="shared" ref="X449" ca="1" si="2469">IF(ABS(G449)&gt;$X$4*$R449,ABS(G449),"-")</f>
        <v>-</v>
      </c>
      <c r="Y449" s="44" t="str">
        <f t="shared" ref="Y449" ca="1" si="2470">IF(ABS(H449)&gt;$Y$4*S449,ABS(H449),"-")</f>
        <v>-</v>
      </c>
      <c r="Z449" s="44" t="str">
        <f t="shared" ref="Z449" ca="1" si="2471">IF(ABS(I449)&gt;$Z$4*T449,ABS(I449),"-")</f>
        <v>-</v>
      </c>
      <c r="AA449" s="44" t="str">
        <f t="shared" ref="AA449" ca="1" si="2472">IF(ABS(K449)&gt;$AA$4*U449,ABS(K449),"-")</f>
        <v>-</v>
      </c>
      <c r="AB449" s="44" t="str">
        <f t="shared" ref="AB449" ca="1" si="2473">IF(ABS(L449)&gt;$AB$4*V449,ABS(L449),"-")</f>
        <v>-</v>
      </c>
      <c r="AD449" s="76" t="str">
        <f t="shared" ref="AD449" ca="1" si="2474">IF(COUNT($X449:$AB449)&gt;0,IF(G449&gt;0,CEILING(G449,5),FLOOR(G449,5)),"")</f>
        <v/>
      </c>
      <c r="AE449" s="76" t="str">
        <f t="shared" ref="AE449" ca="1" si="2475">IF(COUNT($X449:$AB449)&gt;0,IF(H449&gt;0,CEILING(H449,5),FLOOR(H449,5)),"")</f>
        <v/>
      </c>
      <c r="AF449" s="76" t="str">
        <f t="shared" ref="AF449" ca="1" si="2476">IF(COUNT($X449:$AB449)&gt;0,IF(I449&gt;0,CEILING(I449,5),FLOOR(I449,5)),"")</f>
        <v/>
      </c>
      <c r="AG449" s="76" t="str">
        <f t="shared" ref="AG449" ca="1" si="2477">IF(COUNT($X449:$AB449)&gt;0,IF(K449&gt;0,CEILING(K449,5),FLOOR(K449,5)),"")</f>
        <v/>
      </c>
      <c r="AH449" s="76" t="str">
        <f t="shared" ref="AH449" ca="1" si="2478">IF(COUNT($X449:$AB449)&gt;0,IF(L449&gt;0,CEILING(L449,5),FLOOR(L449,5)),"")</f>
        <v/>
      </c>
      <c r="AJ449" s="76">
        <f t="shared" si="2058"/>
        <v>251</v>
      </c>
      <c r="AK449" s="76">
        <f t="shared" si="2059"/>
        <v>50</v>
      </c>
    </row>
    <row r="450" spans="1:37" x14ac:dyDescent="0.25">
      <c r="A450" s="76">
        <f t="shared" ref="A450" si="2479">D449</f>
        <v>251</v>
      </c>
      <c r="B450" s="76">
        <f t="shared" ref="B450" si="2480">E449</f>
        <v>50</v>
      </c>
      <c r="C450" s="76"/>
      <c r="D450" s="76"/>
      <c r="E450" s="76"/>
      <c r="F450" s="76"/>
      <c r="G450" s="76" t="s">
        <v>125</v>
      </c>
      <c r="H450" s="76" t="s">
        <v>9</v>
      </c>
      <c r="I450" s="76" t="s">
        <v>104</v>
      </c>
      <c r="J450" s="76" t="s">
        <v>536</v>
      </c>
      <c r="K450" s="76" t="s">
        <v>9</v>
      </c>
      <c r="L450" s="76" t="s">
        <v>9</v>
      </c>
      <c r="Q450" s="76"/>
      <c r="R450" s="76"/>
      <c r="S450" s="76"/>
      <c r="T450" s="76"/>
      <c r="U450" s="76"/>
      <c r="V450" s="76"/>
      <c r="X450" s="76"/>
      <c r="Y450" s="76"/>
      <c r="Z450" s="76"/>
      <c r="AA450" s="76"/>
      <c r="AB450" s="76"/>
      <c r="AD450" s="76"/>
      <c r="AE450" s="76"/>
      <c r="AF450" s="76"/>
      <c r="AG450" s="76"/>
      <c r="AH450" s="76"/>
      <c r="AJ450" s="76">
        <f t="shared" si="2058"/>
        <v>251</v>
      </c>
      <c r="AK450" s="76">
        <f t="shared" si="2059"/>
        <v>50</v>
      </c>
    </row>
    <row r="451" spans="1:37" x14ac:dyDescent="0.25">
      <c r="A451" s="76">
        <f t="shared" ref="A451" si="2481">D449</f>
        <v>251</v>
      </c>
      <c r="B451" s="76">
        <f t="shared" ref="B451" si="2482">E449</f>
        <v>50</v>
      </c>
      <c r="C451" s="76"/>
      <c r="D451" s="76"/>
      <c r="E451" s="76"/>
      <c r="F451" s="76" t="s">
        <v>10</v>
      </c>
      <c r="G451" s="76">
        <v>-0.84199999999999997</v>
      </c>
      <c r="H451" s="76">
        <v>-7.7</v>
      </c>
      <c r="I451" s="76">
        <v>-0.6</v>
      </c>
      <c r="J451" s="76">
        <v>0</v>
      </c>
      <c r="K451" s="76">
        <v>0</v>
      </c>
      <c r="L451" s="76">
        <v>0</v>
      </c>
      <c r="Q451" s="76" t="str">
        <f t="shared" ca="1" si="2076"/>
        <v>H150x75x5x7</v>
      </c>
      <c r="R451" s="43">
        <f t="shared" ca="1" si="2076"/>
        <v>419.47500000000008</v>
      </c>
      <c r="S451" s="43">
        <f t="shared" ca="1" si="2076"/>
        <v>97.124277456647391</v>
      </c>
      <c r="T451" s="43">
        <f t="shared" ca="1" si="2076"/>
        <v>142.63005780346819</v>
      </c>
      <c r="U451" s="43">
        <f t="shared" ca="1" si="2076"/>
        <v>4.6265625000000004</v>
      </c>
      <c r="V451" s="43">
        <f t="shared" ca="1" si="2076"/>
        <v>23.075825000000002</v>
      </c>
      <c r="X451" s="44" t="str">
        <f t="shared" ref="X451" ca="1" si="2483">IF(ABS(G451)&gt;$X$4*$R451,ABS(G451),"-")</f>
        <v>-</v>
      </c>
      <c r="Y451" s="44" t="str">
        <f t="shared" ref="Y451" ca="1" si="2484">IF(ABS(H451)&gt;$Y$4*S451,ABS(H451),"-")</f>
        <v>-</v>
      </c>
      <c r="Z451" s="44" t="str">
        <f t="shared" ref="Z451" ca="1" si="2485">IF(ABS(I451)&gt;$Z$4*T451,ABS(I451),"-")</f>
        <v>-</v>
      </c>
      <c r="AA451" s="44" t="str">
        <f t="shared" ref="AA451" ca="1" si="2486">IF(ABS(K451)&gt;$AA$4*U451,ABS(K451),"-")</f>
        <v>-</v>
      </c>
      <c r="AB451" s="44" t="str">
        <f t="shared" ref="AB451" ca="1" si="2487">IF(ABS(L451)&gt;$AB$4*V451,ABS(L451),"-")</f>
        <v>-</v>
      </c>
      <c r="AD451" s="76" t="str">
        <f t="shared" ref="AD451" ca="1" si="2488">IF(COUNT($X451:$AB451)&gt;0,IF(G451&gt;0,CEILING(G451,5),FLOOR(G451,5)),"")</f>
        <v/>
      </c>
      <c r="AE451" s="76" t="str">
        <f t="shared" ref="AE451" ca="1" si="2489">IF(COUNT($X451:$AB451)&gt;0,IF(H451&gt;0,CEILING(H451,5),FLOOR(H451,5)),"")</f>
        <v/>
      </c>
      <c r="AF451" s="76" t="str">
        <f t="shared" ref="AF451" ca="1" si="2490">IF(COUNT($X451:$AB451)&gt;0,IF(I451&gt;0,CEILING(I451,5),FLOOR(I451,5)),"")</f>
        <v/>
      </c>
      <c r="AG451" s="76" t="str">
        <f t="shared" ref="AG451" ca="1" si="2491">IF(COUNT($X451:$AB451)&gt;0,IF(K451&gt;0,CEILING(K451,5),FLOOR(K451,5)),"")</f>
        <v/>
      </c>
      <c r="AH451" s="76" t="str">
        <f t="shared" ref="AH451" ca="1" si="2492">IF(COUNT($X451:$AB451)&gt;0,IF(L451&gt;0,CEILING(L451,5),FLOOR(L451,5)),"")</f>
        <v/>
      </c>
      <c r="AJ451" s="76">
        <f t="shared" si="2058"/>
        <v>251</v>
      </c>
      <c r="AK451" s="76">
        <f t="shared" si="2059"/>
        <v>50</v>
      </c>
    </row>
    <row r="452" spans="1:37" x14ac:dyDescent="0.25">
      <c r="A452" s="76">
        <f t="shared" ref="A452" si="2493">D449</f>
        <v>251</v>
      </c>
      <c r="B452" s="76">
        <f t="shared" ref="B452" si="2494">E449</f>
        <v>50</v>
      </c>
      <c r="C452" s="76"/>
      <c r="D452" s="76"/>
      <c r="E452" s="76"/>
      <c r="F452" s="76"/>
      <c r="G452" s="76" t="s">
        <v>106</v>
      </c>
      <c r="H452" s="76" t="s">
        <v>128</v>
      </c>
      <c r="I452" s="76" t="s">
        <v>109</v>
      </c>
      <c r="J452" s="76" t="s">
        <v>9</v>
      </c>
      <c r="K452" s="76" t="s">
        <v>9</v>
      </c>
      <c r="L452" s="76" t="s">
        <v>9</v>
      </c>
      <c r="Q452" s="76"/>
      <c r="R452" s="76"/>
      <c r="S452" s="76"/>
      <c r="T452" s="76"/>
      <c r="U452" s="76"/>
      <c r="V452" s="76"/>
      <c r="X452" s="76"/>
      <c r="Y452" s="76"/>
      <c r="Z452" s="76"/>
      <c r="AA452" s="76"/>
      <c r="AB452" s="76"/>
      <c r="AD452" s="76"/>
      <c r="AE452" s="76"/>
      <c r="AF452" s="76"/>
      <c r="AG452" s="76"/>
      <c r="AH452" s="76"/>
      <c r="AJ452" s="76">
        <f t="shared" si="2058"/>
        <v>251</v>
      </c>
      <c r="AK452" s="76">
        <f t="shared" si="2059"/>
        <v>50</v>
      </c>
    </row>
    <row r="453" spans="1:37" x14ac:dyDescent="0.25">
      <c r="A453" s="76">
        <f t="shared" ref="A453" si="2495">D453</f>
        <v>261</v>
      </c>
      <c r="B453" s="76">
        <f t="shared" ref="B453" si="2496">E453</f>
        <v>135</v>
      </c>
      <c r="C453" s="76" t="str">
        <f>INDEX(BEAMPROP,MATCH(D453,BLIST,0),2)</f>
        <v>H200X100X5.5X8</v>
      </c>
      <c r="D453" s="76">
        <v>261</v>
      </c>
      <c r="E453" s="76">
        <v>135</v>
      </c>
      <c r="F453" s="76" t="s">
        <v>8</v>
      </c>
      <c r="G453" s="76">
        <v>19.931999999999999</v>
      </c>
      <c r="H453" s="76">
        <v>1.5109999999999999</v>
      </c>
      <c r="I453" s="76">
        <v>0.79</v>
      </c>
      <c r="J453" s="76">
        <v>1E-3</v>
      </c>
      <c r="K453" s="76">
        <v>1.169</v>
      </c>
      <c r="L453" s="76">
        <v>1.821</v>
      </c>
      <c r="Q453" s="76" t="str">
        <f t="shared" ca="1" si="2076"/>
        <v>H200x100x5.5x8</v>
      </c>
      <c r="R453" s="43">
        <f t="shared" ca="1" si="2076"/>
        <v>626.745</v>
      </c>
      <c r="S453" s="43">
        <f t="shared" ca="1" si="2076"/>
        <v>143.44508670520233</v>
      </c>
      <c r="T453" s="43">
        <f t="shared" ca="1" si="2076"/>
        <v>217.34104046242774</v>
      </c>
      <c r="U453" s="43">
        <f t="shared" ca="1" si="2076"/>
        <v>9.4</v>
      </c>
      <c r="V453" s="43">
        <f t="shared" ca="1" si="2076"/>
        <v>47.035719999999998</v>
      </c>
      <c r="X453" s="44">
        <f t="shared" ref="X453" ca="1" si="2497">IF(ABS(G453)&gt;$X$4*$R453,ABS(G453),"-")</f>
        <v>19.931999999999999</v>
      </c>
      <c r="Y453" s="44" t="str">
        <f t="shared" ref="Y453" ca="1" si="2498">IF(ABS(H453)&gt;$Y$4*S453,ABS(H453),"-")</f>
        <v>-</v>
      </c>
      <c r="Z453" s="44" t="str">
        <f t="shared" ref="Z453" ca="1" si="2499">IF(ABS(I453)&gt;$Z$4*T453,ABS(I453),"-")</f>
        <v>-</v>
      </c>
      <c r="AA453" s="44">
        <f t="shared" ref="AA453" ca="1" si="2500">IF(ABS(K453)&gt;$AA$4*U453,ABS(K453),"-")</f>
        <v>1.169</v>
      </c>
      <c r="AB453" s="44" t="str">
        <f t="shared" ref="AB453" ca="1" si="2501">IF(ABS(L453)&gt;$AB$4*V453,ABS(L453),"-")</f>
        <v>-</v>
      </c>
      <c r="AD453" s="76">
        <f t="shared" ref="AD453" ca="1" si="2502">IF(COUNT($X453:$AB453)&gt;0,IF(G453&gt;0,CEILING(G453,5),FLOOR(G453,5)),"")</f>
        <v>20</v>
      </c>
      <c r="AE453" s="76">
        <f t="shared" ref="AE453" ca="1" si="2503">IF(COUNT($X453:$AB453)&gt;0,IF(H453&gt;0,CEILING(H453,5),FLOOR(H453,5)),"")</f>
        <v>5</v>
      </c>
      <c r="AF453" s="76">
        <f t="shared" ref="AF453" ca="1" si="2504">IF(COUNT($X453:$AB453)&gt;0,IF(I453&gt;0,CEILING(I453,5),FLOOR(I453,5)),"")</f>
        <v>5</v>
      </c>
      <c r="AG453" s="76">
        <f t="shared" ref="AG453" ca="1" si="2505">IF(COUNT($X453:$AB453)&gt;0,IF(K453&gt;0,CEILING(K453,5),FLOOR(K453,5)),"")</f>
        <v>5</v>
      </c>
      <c r="AH453" s="76">
        <f t="shared" ref="AH453" ca="1" si="2506">IF(COUNT($X453:$AB453)&gt;0,IF(L453&gt;0,CEILING(L453,5),FLOOR(L453,5)),"")</f>
        <v>5</v>
      </c>
      <c r="AI453" s="1" t="s">
        <v>568</v>
      </c>
      <c r="AJ453" s="76">
        <f t="shared" si="2058"/>
        <v>261</v>
      </c>
      <c r="AK453" s="76">
        <f t="shared" si="2059"/>
        <v>135</v>
      </c>
    </row>
    <row r="454" spans="1:37" x14ac:dyDescent="0.25">
      <c r="A454" s="76">
        <f t="shared" ref="A454" si="2507">D453</f>
        <v>261</v>
      </c>
      <c r="B454" s="76">
        <f t="shared" ref="B454" si="2508">E453</f>
        <v>135</v>
      </c>
      <c r="C454" s="76"/>
      <c r="D454" s="76"/>
      <c r="E454" s="76"/>
      <c r="F454" s="76"/>
      <c r="G454" s="76" t="s">
        <v>117</v>
      </c>
      <c r="H454" s="76" t="s">
        <v>126</v>
      </c>
      <c r="I454" s="76" t="s">
        <v>111</v>
      </c>
      <c r="J454" s="76" t="s">
        <v>104</v>
      </c>
      <c r="K454" s="76" t="s">
        <v>120</v>
      </c>
      <c r="L454" s="76" t="s">
        <v>536</v>
      </c>
      <c r="Q454" s="76"/>
      <c r="R454" s="76"/>
      <c r="S454" s="76"/>
      <c r="T454" s="76"/>
      <c r="U454" s="76"/>
      <c r="V454" s="76"/>
      <c r="X454" s="76"/>
      <c r="Y454" s="76"/>
      <c r="Z454" s="76"/>
      <c r="AA454" s="76"/>
      <c r="AB454" s="76"/>
      <c r="AD454" s="76"/>
      <c r="AE454" s="76"/>
      <c r="AF454" s="76"/>
      <c r="AG454" s="76"/>
      <c r="AH454" s="76"/>
      <c r="AJ454" s="76">
        <f t="shared" ref="AJ454:AJ517" si="2509">A454</f>
        <v>261</v>
      </c>
      <c r="AK454" s="76">
        <f t="shared" ref="AK454:AK517" si="2510">B454</f>
        <v>135</v>
      </c>
    </row>
    <row r="455" spans="1:37" x14ac:dyDescent="0.25">
      <c r="A455" s="76">
        <f t="shared" ref="A455" si="2511">D453</f>
        <v>261</v>
      </c>
      <c r="B455" s="76">
        <f t="shared" ref="B455" si="2512">E453</f>
        <v>135</v>
      </c>
      <c r="C455" s="76"/>
      <c r="D455" s="76"/>
      <c r="E455" s="76"/>
      <c r="F455" s="76" t="s">
        <v>10</v>
      </c>
      <c r="G455" s="76">
        <v>-33.58</v>
      </c>
      <c r="H455" s="76">
        <v>0</v>
      </c>
      <c r="I455" s="76">
        <v>-0.7</v>
      </c>
      <c r="J455" s="76">
        <v>-1E-3</v>
      </c>
      <c r="K455" s="76">
        <v>-1.452</v>
      </c>
      <c r="L455" s="76">
        <v>0</v>
      </c>
      <c r="Q455" s="76" t="str">
        <f t="shared" ca="1" si="2076"/>
        <v>H200x100x5.5x8</v>
      </c>
      <c r="R455" s="43">
        <f t="shared" ca="1" si="2076"/>
        <v>626.745</v>
      </c>
      <c r="S455" s="43">
        <f t="shared" ca="1" si="2076"/>
        <v>143.44508670520233</v>
      </c>
      <c r="T455" s="43">
        <f t="shared" ca="1" si="2076"/>
        <v>217.34104046242774</v>
      </c>
      <c r="U455" s="43">
        <f t="shared" ca="1" si="2076"/>
        <v>9.4</v>
      </c>
      <c r="V455" s="43">
        <f t="shared" ca="1" si="2076"/>
        <v>47.035719999999998</v>
      </c>
      <c r="X455" s="44">
        <f t="shared" ref="X455" ca="1" si="2513">IF(ABS(G455)&gt;$X$4*$R455,ABS(G455),"-")</f>
        <v>33.58</v>
      </c>
      <c r="Y455" s="44" t="str">
        <f t="shared" ref="Y455" ca="1" si="2514">IF(ABS(H455)&gt;$Y$4*S455,ABS(H455),"-")</f>
        <v>-</v>
      </c>
      <c r="Z455" s="44" t="str">
        <f t="shared" ref="Z455" ca="1" si="2515">IF(ABS(I455)&gt;$Z$4*T455,ABS(I455),"-")</f>
        <v>-</v>
      </c>
      <c r="AA455" s="44">
        <f t="shared" ref="AA455" ca="1" si="2516">IF(ABS(K455)&gt;$AA$4*U455,ABS(K455),"-")</f>
        <v>1.452</v>
      </c>
      <c r="AB455" s="44" t="str">
        <f t="shared" ref="AB455" ca="1" si="2517">IF(ABS(L455)&gt;$AB$4*V455,ABS(L455),"-")</f>
        <v>-</v>
      </c>
      <c r="AD455" s="76">
        <f t="shared" ref="AD455" ca="1" si="2518">IF(COUNT($X455:$AB455)&gt;0,IF(G455&gt;0,CEILING(G455,5),FLOOR(G455,5)),"")</f>
        <v>-35</v>
      </c>
      <c r="AE455" s="76">
        <f t="shared" ref="AE455" ca="1" si="2519">IF(COUNT($X455:$AB455)&gt;0,IF(H455&gt;0,CEILING(H455,5),FLOOR(H455,5)),"")</f>
        <v>0</v>
      </c>
      <c r="AF455" s="76">
        <f t="shared" ref="AF455" ca="1" si="2520">IF(COUNT($X455:$AB455)&gt;0,IF(I455&gt;0,CEILING(I455,5),FLOOR(I455,5)),"")</f>
        <v>-5</v>
      </c>
      <c r="AG455" s="76">
        <f t="shared" ref="AG455" ca="1" si="2521">IF(COUNT($X455:$AB455)&gt;0,IF(K455&gt;0,CEILING(K455,5),FLOOR(K455,5)),"")</f>
        <v>-5</v>
      </c>
      <c r="AH455" s="76">
        <f t="shared" ref="AH455" ca="1" si="2522">IF(COUNT($X455:$AB455)&gt;0,IF(L455&gt;0,CEILING(L455,5),FLOOR(L455,5)),"")</f>
        <v>0</v>
      </c>
      <c r="AI455" s="1" t="s">
        <v>568</v>
      </c>
      <c r="AJ455" s="76">
        <f t="shared" si="2509"/>
        <v>261</v>
      </c>
      <c r="AK455" s="76">
        <f t="shared" si="2510"/>
        <v>135</v>
      </c>
    </row>
    <row r="456" spans="1:37" x14ac:dyDescent="0.25">
      <c r="A456" s="76">
        <f t="shared" ref="A456" si="2523">D453</f>
        <v>261</v>
      </c>
      <c r="B456" s="76">
        <f t="shared" ref="B456" si="2524">E453</f>
        <v>135</v>
      </c>
      <c r="C456" s="76"/>
      <c r="D456" s="76"/>
      <c r="E456" s="76"/>
      <c r="F456" s="76"/>
      <c r="G456" s="76" t="s">
        <v>107</v>
      </c>
      <c r="H456" s="76" t="s">
        <v>9</v>
      </c>
      <c r="I456" s="76" t="s">
        <v>535</v>
      </c>
      <c r="J456" s="76" t="s">
        <v>118</v>
      </c>
      <c r="K456" s="76" t="s">
        <v>112</v>
      </c>
      <c r="L456" s="76" t="s">
        <v>9</v>
      </c>
      <c r="Q456" s="76"/>
      <c r="R456" s="76"/>
      <c r="S456" s="76"/>
      <c r="T456" s="76"/>
      <c r="U456" s="76"/>
      <c r="V456" s="76"/>
      <c r="X456" s="76"/>
      <c r="Y456" s="76"/>
      <c r="Z456" s="76"/>
      <c r="AA456" s="76"/>
      <c r="AB456" s="76"/>
      <c r="AD456" s="76"/>
      <c r="AE456" s="76"/>
      <c r="AF456" s="76"/>
      <c r="AG456" s="76"/>
      <c r="AH456" s="76"/>
      <c r="AJ456" s="76">
        <f t="shared" si="2509"/>
        <v>261</v>
      </c>
      <c r="AK456" s="76">
        <f t="shared" si="2510"/>
        <v>135</v>
      </c>
    </row>
    <row r="457" spans="1:37" x14ac:dyDescent="0.25">
      <c r="A457" s="76">
        <f t="shared" ref="A457" si="2525">D457</f>
        <v>261</v>
      </c>
      <c r="B457" s="76">
        <f t="shared" ref="B457" si="2526">E457</f>
        <v>143</v>
      </c>
      <c r="C457" s="76" t="str">
        <f>INDEX(BEAMPROP,MATCH(D457,BLIST,0),2)</f>
        <v>H200X100X5.5X8</v>
      </c>
      <c r="D457" s="76">
        <v>261</v>
      </c>
      <c r="E457" s="76">
        <v>143</v>
      </c>
      <c r="F457" s="76" t="s">
        <v>8</v>
      </c>
      <c r="G457" s="76">
        <v>19.931999999999999</v>
      </c>
      <c r="H457" s="76">
        <v>1.321</v>
      </c>
      <c r="I457" s="76">
        <v>1.1850000000000001</v>
      </c>
      <c r="J457" s="76">
        <v>1E-3</v>
      </c>
      <c r="K457" s="76">
        <v>0.71499999999999997</v>
      </c>
      <c r="L457" s="76">
        <v>0.99399999999999999</v>
      </c>
      <c r="Q457" s="76" t="str">
        <f t="shared" ref="Q457:V497" ca="1" si="2527">IF($F457=" -ve",INDEX(CAPACITY,MATCH(OFFSET($C457,-2,0),CAPACITYLIST,0),Q$3),INDEX(CAPACITY,MATCH($C457,CAPACITYLIST,0),Q$3))</f>
        <v>H200x100x5.5x8</v>
      </c>
      <c r="R457" s="43">
        <f t="shared" ca="1" si="2527"/>
        <v>626.745</v>
      </c>
      <c r="S457" s="43">
        <f t="shared" ca="1" si="2527"/>
        <v>143.44508670520233</v>
      </c>
      <c r="T457" s="43">
        <f t="shared" ca="1" si="2527"/>
        <v>217.34104046242774</v>
      </c>
      <c r="U457" s="43">
        <f t="shared" ca="1" si="2527"/>
        <v>9.4</v>
      </c>
      <c r="V457" s="43">
        <f t="shared" ca="1" si="2527"/>
        <v>47.035719999999998</v>
      </c>
      <c r="X457" s="44">
        <f t="shared" ref="X457" ca="1" si="2528">IF(ABS(G457)&gt;$X$4*$R457,ABS(G457),"-")</f>
        <v>19.931999999999999</v>
      </c>
      <c r="Y457" s="44" t="str">
        <f t="shared" ref="Y457" ca="1" si="2529">IF(ABS(H457)&gt;$Y$4*S457,ABS(H457),"-")</f>
        <v>-</v>
      </c>
      <c r="Z457" s="44" t="str">
        <f t="shared" ref="Z457" ca="1" si="2530">IF(ABS(I457)&gt;$Z$4*T457,ABS(I457),"-")</f>
        <v>-</v>
      </c>
      <c r="AA457" s="44" t="str">
        <f t="shared" ref="AA457" ca="1" si="2531">IF(ABS(K457)&gt;$AA$4*U457,ABS(K457),"-")</f>
        <v>-</v>
      </c>
      <c r="AB457" s="44" t="str">
        <f t="shared" ref="AB457" ca="1" si="2532">IF(ABS(L457)&gt;$AB$4*V457,ABS(L457),"-")</f>
        <v>-</v>
      </c>
      <c r="AD457" s="76">
        <f t="shared" ref="AD457" ca="1" si="2533">IF(COUNT($X457:$AB457)&gt;0,IF(G457&gt;0,CEILING(G457,5),FLOOR(G457,5)),"")</f>
        <v>20</v>
      </c>
      <c r="AE457" s="76">
        <f t="shared" ref="AE457" ca="1" si="2534">IF(COUNT($X457:$AB457)&gt;0,IF(H457&gt;0,CEILING(H457,5),FLOOR(H457,5)),"")</f>
        <v>5</v>
      </c>
      <c r="AF457" s="76">
        <f t="shared" ref="AF457" ca="1" si="2535">IF(COUNT($X457:$AB457)&gt;0,IF(I457&gt;0,CEILING(I457,5),FLOOR(I457,5)),"")</f>
        <v>5</v>
      </c>
      <c r="AG457" s="76">
        <f t="shared" ref="AG457" ca="1" si="2536">IF(COUNT($X457:$AB457)&gt;0,IF(K457&gt;0,CEILING(K457,5),FLOOR(K457,5)),"")</f>
        <v>5</v>
      </c>
      <c r="AH457" s="76">
        <f t="shared" ref="AH457" ca="1" si="2537">IF(COUNT($X457:$AB457)&gt;0,IF(L457&gt;0,CEILING(L457,5),FLOOR(L457,5)),"")</f>
        <v>5</v>
      </c>
      <c r="AI457" s="1" t="s">
        <v>568</v>
      </c>
      <c r="AJ457" s="76">
        <f t="shared" si="2509"/>
        <v>261</v>
      </c>
      <c r="AK457" s="76">
        <f t="shared" si="2510"/>
        <v>143</v>
      </c>
    </row>
    <row r="458" spans="1:37" x14ac:dyDescent="0.25">
      <c r="A458" s="76">
        <f t="shared" ref="A458" si="2538">D457</f>
        <v>261</v>
      </c>
      <c r="B458" s="76">
        <f t="shared" ref="B458" si="2539">E457</f>
        <v>143</v>
      </c>
      <c r="C458" s="76"/>
      <c r="D458" s="76"/>
      <c r="E458" s="76"/>
      <c r="F458" s="76"/>
      <c r="G458" s="76" t="s">
        <v>117</v>
      </c>
      <c r="H458" s="76" t="s">
        <v>126</v>
      </c>
      <c r="I458" s="76" t="s">
        <v>111</v>
      </c>
      <c r="J458" s="76" t="s">
        <v>104</v>
      </c>
      <c r="K458" s="76" t="s">
        <v>124</v>
      </c>
      <c r="L458" s="76" t="s">
        <v>536</v>
      </c>
      <c r="Q458" s="76"/>
      <c r="R458" s="76"/>
      <c r="S458" s="76"/>
      <c r="T458" s="76"/>
      <c r="U458" s="76"/>
      <c r="V458" s="76"/>
      <c r="X458" s="76"/>
      <c r="Y458" s="76"/>
      <c r="Z458" s="76"/>
      <c r="AA458" s="76"/>
      <c r="AB458" s="76"/>
      <c r="AD458" s="76"/>
      <c r="AE458" s="76"/>
      <c r="AF458" s="76"/>
      <c r="AG458" s="76"/>
      <c r="AH458" s="76"/>
      <c r="AJ458" s="76">
        <f t="shared" si="2509"/>
        <v>261</v>
      </c>
      <c r="AK458" s="76">
        <f t="shared" si="2510"/>
        <v>143</v>
      </c>
    </row>
    <row r="459" spans="1:37" x14ac:dyDescent="0.25">
      <c r="A459" s="76">
        <f t="shared" ref="A459" si="2540">D457</f>
        <v>261</v>
      </c>
      <c r="B459" s="76">
        <f t="shared" ref="B459" si="2541">E457</f>
        <v>143</v>
      </c>
      <c r="C459" s="76"/>
      <c r="D459" s="76"/>
      <c r="E459" s="76"/>
      <c r="F459" s="76" t="s">
        <v>10</v>
      </c>
      <c r="G459" s="76">
        <v>-33.58</v>
      </c>
      <c r="H459" s="76">
        <v>0</v>
      </c>
      <c r="I459" s="76">
        <v>-1.095</v>
      </c>
      <c r="J459" s="76">
        <v>-1E-3</v>
      </c>
      <c r="K459" s="76">
        <v>-0.92900000000000005</v>
      </c>
      <c r="L459" s="76">
        <v>-0.11899999999999999</v>
      </c>
      <c r="Q459" s="76" t="str">
        <f t="shared" ca="1" si="2527"/>
        <v>H200x100x5.5x8</v>
      </c>
      <c r="R459" s="43">
        <f t="shared" ca="1" si="2527"/>
        <v>626.745</v>
      </c>
      <c r="S459" s="43">
        <f t="shared" ca="1" si="2527"/>
        <v>143.44508670520233</v>
      </c>
      <c r="T459" s="43">
        <f t="shared" ca="1" si="2527"/>
        <v>217.34104046242774</v>
      </c>
      <c r="U459" s="43">
        <f t="shared" ca="1" si="2527"/>
        <v>9.4</v>
      </c>
      <c r="V459" s="43">
        <f t="shared" ca="1" si="2527"/>
        <v>47.035719999999998</v>
      </c>
      <c r="X459" s="44">
        <f t="shared" ref="X459" ca="1" si="2542">IF(ABS(G459)&gt;$X$4*$R459,ABS(G459),"-")</f>
        <v>33.58</v>
      </c>
      <c r="Y459" s="44" t="str">
        <f t="shared" ref="Y459" ca="1" si="2543">IF(ABS(H459)&gt;$Y$4*S459,ABS(H459),"-")</f>
        <v>-</v>
      </c>
      <c r="Z459" s="44" t="str">
        <f t="shared" ref="Z459" ca="1" si="2544">IF(ABS(I459)&gt;$Z$4*T459,ABS(I459),"-")</f>
        <v>-</v>
      </c>
      <c r="AA459" s="44" t="str">
        <f t="shared" ref="AA459" ca="1" si="2545">IF(ABS(K459)&gt;$AA$4*U459,ABS(K459),"-")</f>
        <v>-</v>
      </c>
      <c r="AB459" s="44" t="str">
        <f t="shared" ref="AB459" ca="1" si="2546">IF(ABS(L459)&gt;$AB$4*V459,ABS(L459),"-")</f>
        <v>-</v>
      </c>
      <c r="AD459" s="76">
        <f t="shared" ref="AD459" ca="1" si="2547">IF(COUNT($X459:$AB459)&gt;0,IF(G459&gt;0,CEILING(G459,5),FLOOR(G459,5)),"")</f>
        <v>-35</v>
      </c>
      <c r="AE459" s="76">
        <f t="shared" ref="AE459" ca="1" si="2548">IF(COUNT($X459:$AB459)&gt;0,IF(H459&gt;0,CEILING(H459,5),FLOOR(H459,5)),"")</f>
        <v>0</v>
      </c>
      <c r="AF459" s="76">
        <f t="shared" ref="AF459" ca="1" si="2549">IF(COUNT($X459:$AB459)&gt;0,IF(I459&gt;0,CEILING(I459,5),FLOOR(I459,5)),"")</f>
        <v>-5</v>
      </c>
      <c r="AG459" s="76">
        <f t="shared" ref="AG459" ca="1" si="2550">IF(COUNT($X459:$AB459)&gt;0,IF(K459&gt;0,CEILING(K459,5),FLOOR(K459,5)),"")</f>
        <v>-5</v>
      </c>
      <c r="AH459" s="76">
        <f t="shared" ref="AH459" ca="1" si="2551">IF(COUNT($X459:$AB459)&gt;0,IF(L459&gt;0,CEILING(L459,5),FLOOR(L459,5)),"")</f>
        <v>-5</v>
      </c>
      <c r="AI459" s="1" t="s">
        <v>568</v>
      </c>
      <c r="AJ459" s="76">
        <f t="shared" si="2509"/>
        <v>261</v>
      </c>
      <c r="AK459" s="76">
        <f t="shared" si="2510"/>
        <v>143</v>
      </c>
    </row>
    <row r="460" spans="1:37" x14ac:dyDescent="0.25">
      <c r="A460" s="76">
        <f t="shared" ref="A460" si="2552">D457</f>
        <v>261</v>
      </c>
      <c r="B460" s="76">
        <f t="shared" ref="B460" si="2553">E457</f>
        <v>143</v>
      </c>
      <c r="C460" s="76"/>
      <c r="D460" s="76"/>
      <c r="E460" s="76"/>
      <c r="F460" s="76"/>
      <c r="G460" s="76" t="s">
        <v>107</v>
      </c>
      <c r="H460" s="76" t="s">
        <v>9</v>
      </c>
      <c r="I460" s="76" t="s">
        <v>535</v>
      </c>
      <c r="J460" s="76" t="s">
        <v>118</v>
      </c>
      <c r="K460" s="76" t="s">
        <v>103</v>
      </c>
      <c r="L460" s="76" t="s">
        <v>116</v>
      </c>
      <c r="Q460" s="76"/>
      <c r="R460" s="76"/>
      <c r="S460" s="76"/>
      <c r="T460" s="76"/>
      <c r="U460" s="76"/>
      <c r="V460" s="76"/>
      <c r="X460" s="76"/>
      <c r="Y460" s="76"/>
      <c r="Z460" s="76"/>
      <c r="AA460" s="76"/>
      <c r="AB460" s="76"/>
      <c r="AD460" s="76"/>
      <c r="AE460" s="76"/>
      <c r="AF460" s="76"/>
      <c r="AG460" s="76"/>
      <c r="AH460" s="76"/>
      <c r="AJ460" s="76">
        <f t="shared" si="2509"/>
        <v>261</v>
      </c>
      <c r="AK460" s="76">
        <f t="shared" si="2510"/>
        <v>143</v>
      </c>
    </row>
    <row r="461" spans="1:37" x14ac:dyDescent="0.25">
      <c r="A461" s="76">
        <f t="shared" ref="A461" si="2554">D461</f>
        <v>268</v>
      </c>
      <c r="B461" s="76">
        <f t="shared" ref="B461" si="2555">E461</f>
        <v>136</v>
      </c>
      <c r="C461" s="76" t="str">
        <f>INDEX(BEAMPROP,MATCH(D461,BLIST,0),2)</f>
        <v>H150X75X5X7</v>
      </c>
      <c r="D461" s="76">
        <v>268</v>
      </c>
      <c r="E461" s="76">
        <v>136</v>
      </c>
      <c r="F461" s="76" t="s">
        <v>8</v>
      </c>
      <c r="G461" s="76">
        <v>3.5590000000000002</v>
      </c>
      <c r="H461" s="76">
        <v>10.303000000000001</v>
      </c>
      <c r="I461" s="76">
        <v>0.58599999999999997</v>
      </c>
      <c r="J461" s="76">
        <v>5.0000000000000001E-3</v>
      </c>
      <c r="K461" s="76">
        <v>0</v>
      </c>
      <c r="L461" s="76">
        <v>0</v>
      </c>
      <c r="Q461" s="76" t="str">
        <f t="shared" ca="1" si="2527"/>
        <v>H150x75x5x7</v>
      </c>
      <c r="R461" s="43">
        <f t="shared" ca="1" si="2527"/>
        <v>419.47500000000008</v>
      </c>
      <c r="S461" s="43">
        <f t="shared" ca="1" si="2527"/>
        <v>97.124277456647391</v>
      </c>
      <c r="T461" s="43">
        <f t="shared" ca="1" si="2527"/>
        <v>142.63005780346819</v>
      </c>
      <c r="U461" s="43">
        <f t="shared" ca="1" si="2527"/>
        <v>4.6265625000000004</v>
      </c>
      <c r="V461" s="43">
        <f t="shared" ca="1" si="2527"/>
        <v>23.075825000000002</v>
      </c>
      <c r="X461" s="44" t="str">
        <f t="shared" ref="X461" ca="1" si="2556">IF(ABS(G461)&gt;$X$4*$R461,ABS(G461),"-")</f>
        <v>-</v>
      </c>
      <c r="Y461" s="44" t="str">
        <f t="shared" ref="Y461" ca="1" si="2557">IF(ABS(H461)&gt;$Y$4*S461,ABS(H461),"-")</f>
        <v>-</v>
      </c>
      <c r="Z461" s="44" t="str">
        <f t="shared" ref="Z461" ca="1" si="2558">IF(ABS(I461)&gt;$Z$4*T461,ABS(I461),"-")</f>
        <v>-</v>
      </c>
      <c r="AA461" s="44" t="str">
        <f t="shared" ref="AA461" ca="1" si="2559">IF(ABS(K461)&gt;$AA$4*U461,ABS(K461),"-")</f>
        <v>-</v>
      </c>
      <c r="AB461" s="44" t="str">
        <f t="shared" ref="AB461" ca="1" si="2560">IF(ABS(L461)&gt;$AB$4*V461,ABS(L461),"-")</f>
        <v>-</v>
      </c>
      <c r="AD461" s="76" t="str">
        <f t="shared" ref="AD461" ca="1" si="2561">IF(COUNT($X461:$AB461)&gt;0,IF(G461&gt;0,CEILING(G461,5),FLOOR(G461,5)),"")</f>
        <v/>
      </c>
      <c r="AE461" s="76" t="str">
        <f t="shared" ref="AE461" ca="1" si="2562">IF(COUNT($X461:$AB461)&gt;0,IF(H461&gt;0,CEILING(H461,5),FLOOR(H461,5)),"")</f>
        <v/>
      </c>
      <c r="AF461" s="76" t="str">
        <f t="shared" ref="AF461" ca="1" si="2563">IF(COUNT($X461:$AB461)&gt;0,IF(I461&gt;0,CEILING(I461,5),FLOOR(I461,5)),"")</f>
        <v/>
      </c>
      <c r="AG461" s="76" t="str">
        <f t="shared" ref="AG461" ca="1" si="2564">IF(COUNT($X461:$AB461)&gt;0,IF(K461&gt;0,CEILING(K461,5),FLOOR(K461,5)),"")</f>
        <v/>
      </c>
      <c r="AH461" s="76" t="str">
        <f t="shared" ref="AH461" ca="1" si="2565">IF(COUNT($X461:$AB461)&gt;0,IF(L461&gt;0,CEILING(L461,5),FLOOR(L461,5)),"")</f>
        <v/>
      </c>
      <c r="AJ461" s="76">
        <f t="shared" si="2509"/>
        <v>268</v>
      </c>
      <c r="AK461" s="76">
        <f t="shared" si="2510"/>
        <v>136</v>
      </c>
    </row>
    <row r="462" spans="1:37" x14ac:dyDescent="0.25">
      <c r="A462" s="76">
        <f t="shared" ref="A462" si="2566">D461</f>
        <v>268</v>
      </c>
      <c r="B462" s="76">
        <f t="shared" ref="B462" si="2567">E461</f>
        <v>136</v>
      </c>
      <c r="C462" s="76"/>
      <c r="D462" s="76"/>
      <c r="E462" s="76"/>
      <c r="F462" s="76"/>
      <c r="G462" s="76" t="s">
        <v>563</v>
      </c>
      <c r="H462" s="76" t="s">
        <v>127</v>
      </c>
      <c r="I462" s="76" t="s">
        <v>123</v>
      </c>
      <c r="J462" s="76" t="s">
        <v>103</v>
      </c>
      <c r="K462" s="76" t="s">
        <v>9</v>
      </c>
      <c r="L462" s="76" t="s">
        <v>9</v>
      </c>
      <c r="Q462" s="76"/>
      <c r="R462" s="76"/>
      <c r="S462" s="76"/>
      <c r="T462" s="76"/>
      <c r="U462" s="76"/>
      <c r="V462" s="76"/>
      <c r="X462" s="76"/>
      <c r="Y462" s="76"/>
      <c r="Z462" s="76"/>
      <c r="AA462" s="76"/>
      <c r="AB462" s="76"/>
      <c r="AD462" s="76"/>
      <c r="AE462" s="76"/>
      <c r="AF462" s="76"/>
      <c r="AG462" s="76"/>
      <c r="AH462" s="76"/>
      <c r="AJ462" s="76">
        <f t="shared" si="2509"/>
        <v>268</v>
      </c>
      <c r="AK462" s="76">
        <f t="shared" si="2510"/>
        <v>136</v>
      </c>
    </row>
    <row r="463" spans="1:37" x14ac:dyDescent="0.25">
      <c r="A463" s="76">
        <f t="shared" ref="A463" si="2568">D461</f>
        <v>268</v>
      </c>
      <c r="B463" s="76">
        <f t="shared" ref="B463" si="2569">E461</f>
        <v>136</v>
      </c>
      <c r="C463" s="76"/>
      <c r="D463" s="76"/>
      <c r="E463" s="76"/>
      <c r="F463" s="76" t="s">
        <v>10</v>
      </c>
      <c r="G463" s="76">
        <v>-2.6</v>
      </c>
      <c r="H463" s="76">
        <v>0</v>
      </c>
      <c r="I463" s="76">
        <v>-0.58699999999999997</v>
      </c>
      <c r="J463" s="76">
        <v>-1E-3</v>
      </c>
      <c r="K463" s="76">
        <v>0</v>
      </c>
      <c r="L463" s="76">
        <v>0</v>
      </c>
      <c r="Q463" s="76" t="str">
        <f t="shared" ca="1" si="2527"/>
        <v>H150x75x5x7</v>
      </c>
      <c r="R463" s="43">
        <f t="shared" ca="1" si="2527"/>
        <v>419.47500000000008</v>
      </c>
      <c r="S463" s="43">
        <f t="shared" ca="1" si="2527"/>
        <v>97.124277456647391</v>
      </c>
      <c r="T463" s="43">
        <f t="shared" ca="1" si="2527"/>
        <v>142.63005780346819</v>
      </c>
      <c r="U463" s="43">
        <f t="shared" ca="1" si="2527"/>
        <v>4.6265625000000004</v>
      </c>
      <c r="V463" s="43">
        <f t="shared" ca="1" si="2527"/>
        <v>23.075825000000002</v>
      </c>
      <c r="X463" s="44" t="str">
        <f t="shared" ref="X463" ca="1" si="2570">IF(ABS(G463)&gt;$X$4*$R463,ABS(G463),"-")</f>
        <v>-</v>
      </c>
      <c r="Y463" s="44" t="str">
        <f t="shared" ref="Y463" ca="1" si="2571">IF(ABS(H463)&gt;$Y$4*S463,ABS(H463),"-")</f>
        <v>-</v>
      </c>
      <c r="Z463" s="44" t="str">
        <f t="shared" ref="Z463" ca="1" si="2572">IF(ABS(I463)&gt;$Z$4*T463,ABS(I463),"-")</f>
        <v>-</v>
      </c>
      <c r="AA463" s="44" t="str">
        <f t="shared" ref="AA463" ca="1" si="2573">IF(ABS(K463)&gt;$AA$4*U463,ABS(K463),"-")</f>
        <v>-</v>
      </c>
      <c r="AB463" s="44" t="str">
        <f t="shared" ref="AB463" ca="1" si="2574">IF(ABS(L463)&gt;$AB$4*V463,ABS(L463),"-")</f>
        <v>-</v>
      </c>
      <c r="AD463" s="76" t="str">
        <f t="shared" ref="AD463" ca="1" si="2575">IF(COUNT($X463:$AB463)&gt;0,IF(G463&gt;0,CEILING(G463,5),FLOOR(G463,5)),"")</f>
        <v/>
      </c>
      <c r="AE463" s="76" t="str">
        <f t="shared" ref="AE463" ca="1" si="2576">IF(COUNT($X463:$AB463)&gt;0,IF(H463&gt;0,CEILING(H463,5),FLOOR(H463,5)),"")</f>
        <v/>
      </c>
      <c r="AF463" s="76" t="str">
        <f t="shared" ref="AF463" ca="1" si="2577">IF(COUNT($X463:$AB463)&gt;0,IF(I463&gt;0,CEILING(I463,5),FLOOR(I463,5)),"")</f>
        <v/>
      </c>
      <c r="AG463" s="76" t="str">
        <f t="shared" ref="AG463" ca="1" si="2578">IF(COUNT($X463:$AB463)&gt;0,IF(K463&gt;0,CEILING(K463,5),FLOOR(K463,5)),"")</f>
        <v/>
      </c>
      <c r="AH463" s="76" t="str">
        <f t="shared" ref="AH463" ca="1" si="2579">IF(COUNT($X463:$AB463)&gt;0,IF(L463&gt;0,CEILING(L463,5),FLOOR(L463,5)),"")</f>
        <v/>
      </c>
      <c r="AJ463" s="76">
        <f t="shared" si="2509"/>
        <v>268</v>
      </c>
      <c r="AK463" s="76">
        <f t="shared" si="2510"/>
        <v>136</v>
      </c>
    </row>
    <row r="464" spans="1:37" x14ac:dyDescent="0.25">
      <c r="A464" s="76">
        <f t="shared" ref="A464" si="2580">D461</f>
        <v>268</v>
      </c>
      <c r="B464" s="76">
        <f t="shared" ref="B464" si="2581">E461</f>
        <v>136</v>
      </c>
      <c r="C464" s="76"/>
      <c r="D464" s="76"/>
      <c r="E464" s="76"/>
      <c r="F464" s="76"/>
      <c r="G464" s="76" t="s">
        <v>562</v>
      </c>
      <c r="H464" s="76" t="s">
        <v>9</v>
      </c>
      <c r="I464" s="76" t="s">
        <v>535</v>
      </c>
      <c r="J464" s="76" t="s">
        <v>108</v>
      </c>
      <c r="K464" s="76" t="s">
        <v>9</v>
      </c>
      <c r="L464" s="76" t="s">
        <v>9</v>
      </c>
      <c r="Q464" s="76"/>
      <c r="R464" s="76"/>
      <c r="S464" s="76"/>
      <c r="T464" s="76"/>
      <c r="U464" s="76"/>
      <c r="V464" s="76"/>
      <c r="X464" s="76"/>
      <c r="Y464" s="76"/>
      <c r="Z464" s="76"/>
      <c r="AA464" s="76"/>
      <c r="AB464" s="76"/>
      <c r="AD464" s="76"/>
      <c r="AE464" s="76"/>
      <c r="AF464" s="76"/>
      <c r="AG464" s="76"/>
      <c r="AH464" s="76"/>
      <c r="AJ464" s="76">
        <f t="shared" si="2509"/>
        <v>268</v>
      </c>
      <c r="AK464" s="76">
        <f t="shared" si="2510"/>
        <v>136</v>
      </c>
    </row>
    <row r="465" spans="1:37" x14ac:dyDescent="0.25">
      <c r="A465" s="76">
        <f t="shared" ref="A465" si="2582">D465</f>
        <v>268</v>
      </c>
      <c r="B465" s="76">
        <f t="shared" ref="B465" si="2583">E465</f>
        <v>137</v>
      </c>
      <c r="C465" s="76" t="str">
        <f>INDEX(BEAMPROP,MATCH(D465,BLIST,0),2)</f>
        <v>H150X75X5X7</v>
      </c>
      <c r="D465" s="76">
        <v>268</v>
      </c>
      <c r="E465" s="76">
        <v>137</v>
      </c>
      <c r="F465" s="76" t="s">
        <v>8</v>
      </c>
      <c r="G465" s="76">
        <v>3.774</v>
      </c>
      <c r="H465" s="76">
        <v>0</v>
      </c>
      <c r="I465" s="76">
        <v>0.42</v>
      </c>
      <c r="J465" s="76">
        <v>5.0000000000000001E-3</v>
      </c>
      <c r="K465" s="76">
        <v>0</v>
      </c>
      <c r="L465" s="76">
        <v>0</v>
      </c>
      <c r="Q465" s="76" t="str">
        <f t="shared" ca="1" si="2527"/>
        <v>H150x75x5x7</v>
      </c>
      <c r="R465" s="43">
        <f t="shared" ca="1" si="2527"/>
        <v>419.47500000000008</v>
      </c>
      <c r="S465" s="43">
        <f t="shared" ca="1" si="2527"/>
        <v>97.124277456647391</v>
      </c>
      <c r="T465" s="43">
        <f t="shared" ca="1" si="2527"/>
        <v>142.63005780346819</v>
      </c>
      <c r="U465" s="43">
        <f t="shared" ca="1" si="2527"/>
        <v>4.6265625000000004</v>
      </c>
      <c r="V465" s="43">
        <f t="shared" ca="1" si="2527"/>
        <v>23.075825000000002</v>
      </c>
      <c r="X465" s="44" t="str">
        <f t="shared" ref="X465" ca="1" si="2584">IF(ABS(G465)&gt;$X$4*$R465,ABS(G465),"-")</f>
        <v>-</v>
      </c>
      <c r="Y465" s="44" t="str">
        <f t="shared" ref="Y465" ca="1" si="2585">IF(ABS(H465)&gt;$Y$4*S465,ABS(H465),"-")</f>
        <v>-</v>
      </c>
      <c r="Z465" s="44" t="str">
        <f t="shared" ref="Z465" ca="1" si="2586">IF(ABS(I465)&gt;$Z$4*T465,ABS(I465),"-")</f>
        <v>-</v>
      </c>
      <c r="AA465" s="44" t="str">
        <f t="shared" ref="AA465" ca="1" si="2587">IF(ABS(K465)&gt;$AA$4*U465,ABS(K465),"-")</f>
        <v>-</v>
      </c>
      <c r="AB465" s="44" t="str">
        <f t="shared" ref="AB465" ca="1" si="2588">IF(ABS(L465)&gt;$AB$4*V465,ABS(L465),"-")</f>
        <v>-</v>
      </c>
      <c r="AD465" s="76" t="str">
        <f t="shared" ref="AD465" ca="1" si="2589">IF(COUNT($X465:$AB465)&gt;0,IF(G465&gt;0,CEILING(G465,5),FLOOR(G465,5)),"")</f>
        <v/>
      </c>
      <c r="AE465" s="76" t="str">
        <f t="shared" ref="AE465" ca="1" si="2590">IF(COUNT($X465:$AB465)&gt;0,IF(H465&gt;0,CEILING(H465,5),FLOOR(H465,5)),"")</f>
        <v/>
      </c>
      <c r="AF465" s="76" t="str">
        <f t="shared" ref="AF465" ca="1" si="2591">IF(COUNT($X465:$AB465)&gt;0,IF(I465&gt;0,CEILING(I465,5),FLOOR(I465,5)),"")</f>
        <v/>
      </c>
      <c r="AG465" s="76" t="str">
        <f t="shared" ref="AG465" ca="1" si="2592">IF(COUNT($X465:$AB465)&gt;0,IF(K465&gt;0,CEILING(K465,5),FLOOR(K465,5)),"")</f>
        <v/>
      </c>
      <c r="AH465" s="76" t="str">
        <f t="shared" ref="AH465" ca="1" si="2593">IF(COUNT($X465:$AB465)&gt;0,IF(L465&gt;0,CEILING(L465,5),FLOOR(L465,5)),"")</f>
        <v/>
      </c>
      <c r="AJ465" s="76">
        <f t="shared" si="2509"/>
        <v>268</v>
      </c>
      <c r="AK465" s="76">
        <f t="shared" si="2510"/>
        <v>137</v>
      </c>
    </row>
    <row r="466" spans="1:37" x14ac:dyDescent="0.25">
      <c r="A466" s="76">
        <f t="shared" ref="A466" si="2594">D465</f>
        <v>268</v>
      </c>
      <c r="B466" s="76">
        <f t="shared" ref="B466" si="2595">E465</f>
        <v>137</v>
      </c>
      <c r="C466" s="76"/>
      <c r="D466" s="76"/>
      <c r="E466" s="76"/>
      <c r="F466" s="76"/>
      <c r="G466" s="76" t="s">
        <v>104</v>
      </c>
      <c r="H466" s="76" t="s">
        <v>9</v>
      </c>
      <c r="I466" s="76" t="s">
        <v>535</v>
      </c>
      <c r="J466" s="76" t="s">
        <v>103</v>
      </c>
      <c r="K466" s="76" t="s">
        <v>9</v>
      </c>
      <c r="L466" s="76" t="s">
        <v>9</v>
      </c>
      <c r="Q466" s="76"/>
      <c r="R466" s="76"/>
      <c r="S466" s="76"/>
      <c r="T466" s="76"/>
      <c r="U466" s="76"/>
      <c r="V466" s="76"/>
      <c r="X466" s="76"/>
      <c r="Y466" s="76"/>
      <c r="Z466" s="76"/>
      <c r="AA466" s="76"/>
      <c r="AB466" s="76"/>
      <c r="AD466" s="76"/>
      <c r="AE466" s="76"/>
      <c r="AF466" s="76"/>
      <c r="AG466" s="76"/>
      <c r="AH466" s="76"/>
      <c r="AJ466" s="76">
        <f t="shared" si="2509"/>
        <v>268</v>
      </c>
      <c r="AK466" s="76">
        <f t="shared" si="2510"/>
        <v>137</v>
      </c>
    </row>
    <row r="467" spans="1:37" x14ac:dyDescent="0.25">
      <c r="A467" s="76">
        <f t="shared" ref="A467" si="2596">D465</f>
        <v>268</v>
      </c>
      <c r="B467" s="76">
        <f t="shared" ref="B467" si="2597">E465</f>
        <v>137</v>
      </c>
      <c r="C467" s="76"/>
      <c r="D467" s="76"/>
      <c r="E467" s="76"/>
      <c r="F467" s="76" t="s">
        <v>10</v>
      </c>
      <c r="G467" s="76">
        <v>-2.9750000000000001</v>
      </c>
      <c r="H467" s="76">
        <v>-7.3780000000000001</v>
      </c>
      <c r="I467" s="76">
        <v>-0.41899999999999998</v>
      </c>
      <c r="J467" s="76">
        <v>-1E-3</v>
      </c>
      <c r="K467" s="76">
        <v>0</v>
      </c>
      <c r="L467" s="76">
        <v>0</v>
      </c>
      <c r="Q467" s="76" t="str">
        <f t="shared" ca="1" si="2527"/>
        <v>H150x75x5x7</v>
      </c>
      <c r="R467" s="43">
        <f t="shared" ca="1" si="2527"/>
        <v>419.47500000000008</v>
      </c>
      <c r="S467" s="43">
        <f t="shared" ca="1" si="2527"/>
        <v>97.124277456647391</v>
      </c>
      <c r="T467" s="43">
        <f t="shared" ca="1" si="2527"/>
        <v>142.63005780346819</v>
      </c>
      <c r="U467" s="43">
        <f t="shared" ca="1" si="2527"/>
        <v>4.6265625000000004</v>
      </c>
      <c r="V467" s="43">
        <f t="shared" ca="1" si="2527"/>
        <v>23.075825000000002</v>
      </c>
      <c r="X467" s="44" t="str">
        <f t="shared" ref="X467" ca="1" si="2598">IF(ABS(G467)&gt;$X$4*$R467,ABS(G467),"-")</f>
        <v>-</v>
      </c>
      <c r="Y467" s="44" t="str">
        <f t="shared" ref="Y467" ca="1" si="2599">IF(ABS(H467)&gt;$Y$4*S467,ABS(H467),"-")</f>
        <v>-</v>
      </c>
      <c r="Z467" s="44" t="str">
        <f t="shared" ref="Z467" ca="1" si="2600">IF(ABS(I467)&gt;$Z$4*T467,ABS(I467),"-")</f>
        <v>-</v>
      </c>
      <c r="AA467" s="44" t="str">
        <f t="shared" ref="AA467" ca="1" si="2601">IF(ABS(K467)&gt;$AA$4*U467,ABS(K467),"-")</f>
        <v>-</v>
      </c>
      <c r="AB467" s="44" t="str">
        <f t="shared" ref="AB467" ca="1" si="2602">IF(ABS(L467)&gt;$AB$4*V467,ABS(L467),"-")</f>
        <v>-</v>
      </c>
      <c r="AD467" s="76" t="str">
        <f t="shared" ref="AD467" ca="1" si="2603">IF(COUNT($X467:$AB467)&gt;0,IF(G467&gt;0,CEILING(G467,5),FLOOR(G467,5)),"")</f>
        <v/>
      </c>
      <c r="AE467" s="76" t="str">
        <f t="shared" ref="AE467" ca="1" si="2604">IF(COUNT($X467:$AB467)&gt;0,IF(H467&gt;0,CEILING(H467,5),FLOOR(H467,5)),"")</f>
        <v/>
      </c>
      <c r="AF467" s="76" t="str">
        <f t="shared" ref="AF467" ca="1" si="2605">IF(COUNT($X467:$AB467)&gt;0,IF(I467&gt;0,CEILING(I467,5),FLOOR(I467,5)),"")</f>
        <v/>
      </c>
      <c r="AG467" s="76" t="str">
        <f t="shared" ref="AG467" ca="1" si="2606">IF(COUNT($X467:$AB467)&gt;0,IF(K467&gt;0,CEILING(K467,5),FLOOR(K467,5)),"")</f>
        <v/>
      </c>
      <c r="AH467" s="76" t="str">
        <f t="shared" ref="AH467" ca="1" si="2607">IF(COUNT($X467:$AB467)&gt;0,IF(L467&gt;0,CEILING(L467,5),FLOOR(L467,5)),"")</f>
        <v/>
      </c>
      <c r="AJ467" s="76">
        <f t="shared" si="2509"/>
        <v>268</v>
      </c>
      <c r="AK467" s="76">
        <f t="shared" si="2510"/>
        <v>137</v>
      </c>
    </row>
    <row r="468" spans="1:37" x14ac:dyDescent="0.25">
      <c r="A468" s="76">
        <f t="shared" ref="A468" si="2608">D465</f>
        <v>268</v>
      </c>
      <c r="B468" s="76">
        <f t="shared" ref="B468" si="2609">E465</f>
        <v>137</v>
      </c>
      <c r="C468" s="76"/>
      <c r="D468" s="76"/>
      <c r="E468" s="76"/>
      <c r="F468" s="76"/>
      <c r="G468" s="76" t="s">
        <v>118</v>
      </c>
      <c r="H468" s="76" t="s">
        <v>127</v>
      </c>
      <c r="I468" s="76" t="s">
        <v>123</v>
      </c>
      <c r="J468" s="76" t="s">
        <v>108</v>
      </c>
      <c r="K468" s="76" t="s">
        <v>9</v>
      </c>
      <c r="L468" s="76" t="s">
        <v>9</v>
      </c>
      <c r="Q468" s="76"/>
      <c r="R468" s="76"/>
      <c r="S468" s="76"/>
      <c r="T468" s="76"/>
      <c r="U468" s="76"/>
      <c r="V468" s="76"/>
      <c r="X468" s="76"/>
      <c r="Y468" s="76"/>
      <c r="Z468" s="76"/>
      <c r="AA468" s="76"/>
      <c r="AB468" s="76"/>
      <c r="AD468" s="76"/>
      <c r="AE468" s="76"/>
      <c r="AF468" s="76"/>
      <c r="AG468" s="76"/>
      <c r="AH468" s="76"/>
      <c r="AJ468" s="76">
        <f t="shared" si="2509"/>
        <v>268</v>
      </c>
      <c r="AK468" s="76">
        <f t="shared" si="2510"/>
        <v>137</v>
      </c>
    </row>
    <row r="469" spans="1:37" x14ac:dyDescent="0.25">
      <c r="A469" s="76">
        <f t="shared" ref="A469" si="2610">D469</f>
        <v>271</v>
      </c>
      <c r="B469" s="76">
        <f t="shared" ref="B469" si="2611">E469</f>
        <v>140</v>
      </c>
      <c r="C469" s="76" t="str">
        <f>INDEX(BEAMPROP,MATCH(D469,BLIST,0),2)</f>
        <v>H150X75X5X7</v>
      </c>
      <c r="D469" s="76">
        <v>271</v>
      </c>
      <c r="E469" s="76">
        <v>140</v>
      </c>
      <c r="F469" s="76" t="s">
        <v>8</v>
      </c>
      <c r="G469" s="76">
        <v>3.7709999999999999</v>
      </c>
      <c r="H469" s="76">
        <v>2.1190000000000002</v>
      </c>
      <c r="I469" s="76">
        <v>0.108</v>
      </c>
      <c r="J469" s="76">
        <v>1E-3</v>
      </c>
      <c r="K469" s="76">
        <v>0.153</v>
      </c>
      <c r="L469" s="76">
        <v>0</v>
      </c>
      <c r="Q469" s="76" t="str">
        <f t="shared" ca="1" si="2527"/>
        <v>H150x75x5x7</v>
      </c>
      <c r="R469" s="43">
        <f t="shared" ca="1" si="2527"/>
        <v>419.47500000000008</v>
      </c>
      <c r="S469" s="43">
        <f t="shared" ca="1" si="2527"/>
        <v>97.124277456647391</v>
      </c>
      <c r="T469" s="43">
        <f t="shared" ca="1" si="2527"/>
        <v>142.63005780346819</v>
      </c>
      <c r="U469" s="43">
        <f t="shared" ca="1" si="2527"/>
        <v>4.6265625000000004</v>
      </c>
      <c r="V469" s="43">
        <f t="shared" ca="1" si="2527"/>
        <v>23.075825000000002</v>
      </c>
      <c r="X469" s="44" t="str">
        <f t="shared" ref="X469" ca="1" si="2612">IF(ABS(G469)&gt;$X$4*$R469,ABS(G469),"-")</f>
        <v>-</v>
      </c>
      <c r="Y469" s="44" t="str">
        <f t="shared" ref="Y469" ca="1" si="2613">IF(ABS(H469)&gt;$Y$4*S469,ABS(H469),"-")</f>
        <v>-</v>
      </c>
      <c r="Z469" s="44" t="str">
        <f t="shared" ref="Z469" ca="1" si="2614">IF(ABS(I469)&gt;$Z$4*T469,ABS(I469),"-")</f>
        <v>-</v>
      </c>
      <c r="AA469" s="44" t="str">
        <f t="shared" ref="AA469" ca="1" si="2615">IF(ABS(K469)&gt;$AA$4*U469,ABS(K469),"-")</f>
        <v>-</v>
      </c>
      <c r="AB469" s="44" t="str">
        <f t="shared" ref="AB469" ca="1" si="2616">IF(ABS(L469)&gt;$AB$4*V469,ABS(L469),"-")</f>
        <v>-</v>
      </c>
      <c r="AD469" s="76" t="str">
        <f t="shared" ref="AD469" ca="1" si="2617">IF(COUNT($X469:$AB469)&gt;0,IF(G469&gt;0,CEILING(G469,5),FLOOR(G469,5)),"")</f>
        <v/>
      </c>
      <c r="AE469" s="76" t="str">
        <f t="shared" ref="AE469" ca="1" si="2618">IF(COUNT($X469:$AB469)&gt;0,IF(H469&gt;0,CEILING(H469,5),FLOOR(H469,5)),"")</f>
        <v/>
      </c>
      <c r="AF469" s="76" t="str">
        <f t="shared" ref="AF469" ca="1" si="2619">IF(COUNT($X469:$AB469)&gt;0,IF(I469&gt;0,CEILING(I469,5),FLOOR(I469,5)),"")</f>
        <v/>
      </c>
      <c r="AG469" s="76" t="str">
        <f t="shared" ref="AG469" ca="1" si="2620">IF(COUNT($X469:$AB469)&gt;0,IF(K469&gt;0,CEILING(K469,5),FLOOR(K469,5)),"")</f>
        <v/>
      </c>
      <c r="AH469" s="76" t="str">
        <f t="shared" ref="AH469" ca="1" si="2621">IF(COUNT($X469:$AB469)&gt;0,IF(L469&gt;0,CEILING(L469,5),FLOOR(L469,5)),"")</f>
        <v/>
      </c>
      <c r="AJ469" s="76">
        <f t="shared" si="2509"/>
        <v>271</v>
      </c>
      <c r="AK469" s="76">
        <f t="shared" si="2510"/>
        <v>140</v>
      </c>
    </row>
    <row r="470" spans="1:37" x14ac:dyDescent="0.25">
      <c r="A470" s="76">
        <f t="shared" ref="A470" si="2622">D469</f>
        <v>271</v>
      </c>
      <c r="B470" s="76">
        <f t="shared" ref="B470" si="2623">E469</f>
        <v>140</v>
      </c>
      <c r="C470" s="76"/>
      <c r="D470" s="76"/>
      <c r="E470" s="76"/>
      <c r="F470" s="76"/>
      <c r="G470" s="76" t="s">
        <v>113</v>
      </c>
      <c r="H470" s="76" t="s">
        <v>513</v>
      </c>
      <c r="I470" s="76" t="s">
        <v>124</v>
      </c>
      <c r="J470" s="76" t="s">
        <v>106</v>
      </c>
      <c r="K470" s="76" t="s">
        <v>103</v>
      </c>
      <c r="L470" s="76" t="s">
        <v>9</v>
      </c>
      <c r="Q470" s="76"/>
      <c r="R470" s="76"/>
      <c r="S470" s="76"/>
      <c r="T470" s="76"/>
      <c r="U470" s="76"/>
      <c r="V470" s="76"/>
      <c r="X470" s="76"/>
      <c r="Y470" s="76"/>
      <c r="Z470" s="76"/>
      <c r="AA470" s="76"/>
      <c r="AB470" s="76"/>
      <c r="AD470" s="76"/>
      <c r="AE470" s="76"/>
      <c r="AF470" s="76"/>
      <c r="AG470" s="76"/>
      <c r="AH470" s="76"/>
      <c r="AJ470" s="76">
        <f t="shared" si="2509"/>
        <v>271</v>
      </c>
      <c r="AK470" s="76">
        <f t="shared" si="2510"/>
        <v>140</v>
      </c>
    </row>
    <row r="471" spans="1:37" x14ac:dyDescent="0.25">
      <c r="A471" s="76">
        <f t="shared" ref="A471" si="2624">D469</f>
        <v>271</v>
      </c>
      <c r="B471" s="76">
        <f t="shared" ref="B471" si="2625">E469</f>
        <v>140</v>
      </c>
      <c r="C471" s="76"/>
      <c r="D471" s="76"/>
      <c r="E471" s="76"/>
      <c r="F471" s="76" t="s">
        <v>10</v>
      </c>
      <c r="G471" s="76">
        <v>-4.2699999999999996</v>
      </c>
      <c r="H471" s="76">
        <v>0</v>
      </c>
      <c r="I471" s="76">
        <v>-0.11899999999999999</v>
      </c>
      <c r="J471" s="76">
        <v>0</v>
      </c>
      <c r="K471" s="76">
        <v>-0.13800000000000001</v>
      </c>
      <c r="L471" s="76">
        <v>-3.2050000000000001</v>
      </c>
      <c r="Q471" s="76" t="str">
        <f t="shared" ca="1" si="2527"/>
        <v>H150x75x5x7</v>
      </c>
      <c r="R471" s="43">
        <f t="shared" ca="1" si="2527"/>
        <v>419.47500000000008</v>
      </c>
      <c r="S471" s="43">
        <f t="shared" ca="1" si="2527"/>
        <v>97.124277456647391</v>
      </c>
      <c r="T471" s="43">
        <f t="shared" ca="1" si="2527"/>
        <v>142.63005780346819</v>
      </c>
      <c r="U471" s="43">
        <f t="shared" ca="1" si="2527"/>
        <v>4.6265625000000004</v>
      </c>
      <c r="V471" s="43">
        <f t="shared" ca="1" si="2527"/>
        <v>23.075825000000002</v>
      </c>
      <c r="X471" s="44" t="str">
        <f t="shared" ref="X471" ca="1" si="2626">IF(ABS(G471)&gt;$X$4*$R471,ABS(G471),"-")</f>
        <v>-</v>
      </c>
      <c r="Y471" s="44" t="str">
        <f t="shared" ref="Y471" ca="1" si="2627">IF(ABS(H471)&gt;$Y$4*S471,ABS(H471),"-")</f>
        <v>-</v>
      </c>
      <c r="Z471" s="44" t="str">
        <f t="shared" ref="Z471" ca="1" si="2628">IF(ABS(I471)&gt;$Z$4*T471,ABS(I471),"-")</f>
        <v>-</v>
      </c>
      <c r="AA471" s="44" t="str">
        <f t="shared" ref="AA471" ca="1" si="2629">IF(ABS(K471)&gt;$AA$4*U471,ABS(K471),"-")</f>
        <v>-</v>
      </c>
      <c r="AB471" s="44" t="str">
        <f t="shared" ref="AB471" ca="1" si="2630">IF(ABS(L471)&gt;$AB$4*V471,ABS(L471),"-")</f>
        <v>-</v>
      </c>
      <c r="AD471" s="76" t="str">
        <f t="shared" ref="AD471" ca="1" si="2631">IF(COUNT($X471:$AB471)&gt;0,IF(G471&gt;0,CEILING(G471,5),FLOOR(G471,5)),"")</f>
        <v/>
      </c>
      <c r="AE471" s="76" t="str">
        <f t="shared" ref="AE471" ca="1" si="2632">IF(COUNT($X471:$AB471)&gt;0,IF(H471&gt;0,CEILING(H471,5),FLOOR(H471,5)),"")</f>
        <v/>
      </c>
      <c r="AF471" s="76" t="str">
        <f t="shared" ref="AF471" ca="1" si="2633">IF(COUNT($X471:$AB471)&gt;0,IF(I471&gt;0,CEILING(I471,5),FLOOR(I471,5)),"")</f>
        <v/>
      </c>
      <c r="AG471" s="76" t="str">
        <f t="shared" ref="AG471" ca="1" si="2634">IF(COUNT($X471:$AB471)&gt;0,IF(K471&gt;0,CEILING(K471,5),FLOOR(K471,5)),"")</f>
        <v/>
      </c>
      <c r="AH471" s="76" t="str">
        <f t="shared" ref="AH471" ca="1" si="2635">IF(COUNT($X471:$AB471)&gt;0,IF(L471&gt;0,CEILING(L471,5),FLOOR(L471,5)),"")</f>
        <v/>
      </c>
      <c r="AJ471" s="76">
        <f t="shared" si="2509"/>
        <v>271</v>
      </c>
      <c r="AK471" s="76">
        <f t="shared" si="2510"/>
        <v>140</v>
      </c>
    </row>
    <row r="472" spans="1:37" x14ac:dyDescent="0.25">
      <c r="A472" s="76">
        <f t="shared" ref="A472" si="2636">D469</f>
        <v>271</v>
      </c>
      <c r="B472" s="76">
        <f t="shared" ref="B472" si="2637">E469</f>
        <v>140</v>
      </c>
      <c r="C472" s="76"/>
      <c r="D472" s="76"/>
      <c r="E472" s="76"/>
      <c r="F472" s="76"/>
      <c r="G472" s="76" t="s">
        <v>121</v>
      </c>
      <c r="H472" s="76" t="s">
        <v>9</v>
      </c>
      <c r="I472" s="76" t="s">
        <v>103</v>
      </c>
      <c r="J472" s="76" t="s">
        <v>125</v>
      </c>
      <c r="K472" s="76" t="s">
        <v>124</v>
      </c>
      <c r="L472" s="76" t="s">
        <v>127</v>
      </c>
      <c r="Q472" s="76"/>
      <c r="R472" s="76"/>
      <c r="S472" s="76"/>
      <c r="T472" s="76"/>
      <c r="U472" s="76"/>
      <c r="V472" s="76"/>
      <c r="X472" s="76"/>
      <c r="Y472" s="76"/>
      <c r="Z472" s="76"/>
      <c r="AA472" s="76"/>
      <c r="AB472" s="76"/>
      <c r="AD472" s="76"/>
      <c r="AE472" s="76"/>
      <c r="AF472" s="76"/>
      <c r="AG472" s="76"/>
      <c r="AH472" s="76"/>
      <c r="AJ472" s="76">
        <f t="shared" si="2509"/>
        <v>271</v>
      </c>
      <c r="AK472" s="76">
        <f t="shared" si="2510"/>
        <v>140</v>
      </c>
    </row>
    <row r="473" spans="1:37" x14ac:dyDescent="0.25">
      <c r="A473" s="76">
        <f t="shared" ref="A473" si="2638">D473</f>
        <v>271</v>
      </c>
      <c r="B473" s="76">
        <f t="shared" ref="B473" si="2639">E473</f>
        <v>74</v>
      </c>
      <c r="C473" s="76" t="str">
        <f>INDEX(BEAMPROP,MATCH(D473,BLIST,0),2)</f>
        <v>H150X75X5X7</v>
      </c>
      <c r="D473" s="76">
        <v>271</v>
      </c>
      <c r="E473" s="76">
        <v>74</v>
      </c>
      <c r="F473" s="76" t="s">
        <v>8</v>
      </c>
      <c r="G473" s="76">
        <v>3.8079999999999998</v>
      </c>
      <c r="H473" s="76">
        <v>0</v>
      </c>
      <c r="I473" s="76">
        <v>0.108</v>
      </c>
      <c r="J473" s="76">
        <v>1E-3</v>
      </c>
      <c r="K473" s="76">
        <v>0</v>
      </c>
      <c r="L473" s="76">
        <v>0</v>
      </c>
      <c r="Q473" s="76" t="str">
        <f t="shared" ca="1" si="2527"/>
        <v>H150x75x5x7</v>
      </c>
      <c r="R473" s="43">
        <f t="shared" ca="1" si="2527"/>
        <v>419.47500000000008</v>
      </c>
      <c r="S473" s="43">
        <f t="shared" ca="1" si="2527"/>
        <v>97.124277456647391</v>
      </c>
      <c r="T473" s="43">
        <f t="shared" ca="1" si="2527"/>
        <v>142.63005780346819</v>
      </c>
      <c r="U473" s="43">
        <f t="shared" ca="1" si="2527"/>
        <v>4.6265625000000004</v>
      </c>
      <c r="V473" s="43">
        <f t="shared" ca="1" si="2527"/>
        <v>23.075825000000002</v>
      </c>
      <c r="X473" s="44" t="str">
        <f t="shared" ref="X473" ca="1" si="2640">IF(ABS(G473)&gt;$X$4*$R473,ABS(G473),"-")</f>
        <v>-</v>
      </c>
      <c r="Y473" s="44" t="str">
        <f t="shared" ref="Y473" ca="1" si="2641">IF(ABS(H473)&gt;$Y$4*S473,ABS(H473),"-")</f>
        <v>-</v>
      </c>
      <c r="Z473" s="44" t="str">
        <f t="shared" ref="Z473" ca="1" si="2642">IF(ABS(I473)&gt;$Z$4*T473,ABS(I473),"-")</f>
        <v>-</v>
      </c>
      <c r="AA473" s="44" t="str">
        <f t="shared" ref="AA473" ca="1" si="2643">IF(ABS(K473)&gt;$AA$4*U473,ABS(K473),"-")</f>
        <v>-</v>
      </c>
      <c r="AB473" s="44" t="str">
        <f t="shared" ref="AB473" ca="1" si="2644">IF(ABS(L473)&gt;$AB$4*V473,ABS(L473),"-")</f>
        <v>-</v>
      </c>
      <c r="AD473" s="76" t="str">
        <f t="shared" ref="AD473" ca="1" si="2645">IF(COUNT($X473:$AB473)&gt;0,IF(G473&gt;0,CEILING(G473,5),FLOOR(G473,5)),"")</f>
        <v/>
      </c>
      <c r="AE473" s="76" t="str">
        <f t="shared" ref="AE473" ca="1" si="2646">IF(COUNT($X473:$AB473)&gt;0,IF(H473&gt;0,CEILING(H473,5),FLOOR(H473,5)),"")</f>
        <v/>
      </c>
      <c r="AF473" s="76" t="str">
        <f t="shared" ref="AF473" ca="1" si="2647">IF(COUNT($X473:$AB473)&gt;0,IF(I473&gt;0,CEILING(I473,5),FLOOR(I473,5)),"")</f>
        <v/>
      </c>
      <c r="AG473" s="76" t="str">
        <f t="shared" ref="AG473" ca="1" si="2648">IF(COUNT($X473:$AB473)&gt;0,IF(K473&gt;0,CEILING(K473,5),FLOOR(K473,5)),"")</f>
        <v/>
      </c>
      <c r="AH473" s="76" t="str">
        <f t="shared" ref="AH473" ca="1" si="2649">IF(COUNT($X473:$AB473)&gt;0,IF(L473&gt;0,CEILING(L473,5),FLOOR(L473,5)),"")</f>
        <v/>
      </c>
      <c r="AJ473" s="76">
        <f t="shared" si="2509"/>
        <v>271</v>
      </c>
      <c r="AK473" s="76">
        <f t="shared" si="2510"/>
        <v>74</v>
      </c>
    </row>
    <row r="474" spans="1:37" x14ac:dyDescent="0.25">
      <c r="A474" s="76">
        <f t="shared" ref="A474" si="2650">D473</f>
        <v>271</v>
      </c>
      <c r="B474" s="76">
        <f t="shared" ref="B474" si="2651">E473</f>
        <v>74</v>
      </c>
      <c r="C474" s="76"/>
      <c r="D474" s="76"/>
      <c r="E474" s="76"/>
      <c r="F474" s="76"/>
      <c r="G474" s="76" t="s">
        <v>113</v>
      </c>
      <c r="H474" s="76" t="s">
        <v>9</v>
      </c>
      <c r="I474" s="76" t="s">
        <v>124</v>
      </c>
      <c r="J474" s="76" t="s">
        <v>106</v>
      </c>
      <c r="K474" s="76" t="s">
        <v>9</v>
      </c>
      <c r="L474" s="76" t="s">
        <v>9</v>
      </c>
      <c r="Q474" s="76"/>
      <c r="R474" s="76"/>
      <c r="S474" s="76"/>
      <c r="T474" s="76"/>
      <c r="U474" s="76"/>
      <c r="V474" s="76"/>
      <c r="X474" s="76"/>
      <c r="Y474" s="76"/>
      <c r="Z474" s="76"/>
      <c r="AA474" s="76"/>
      <c r="AB474" s="76"/>
      <c r="AD474" s="76"/>
      <c r="AE474" s="76"/>
      <c r="AF474" s="76"/>
      <c r="AG474" s="76"/>
      <c r="AH474" s="76"/>
      <c r="AJ474" s="76">
        <f t="shared" si="2509"/>
        <v>271</v>
      </c>
      <c r="AK474" s="76">
        <f t="shared" si="2510"/>
        <v>74</v>
      </c>
    </row>
    <row r="475" spans="1:37" x14ac:dyDescent="0.25">
      <c r="A475" s="76">
        <f t="shared" ref="A475" si="2652">D473</f>
        <v>271</v>
      </c>
      <c r="B475" s="76">
        <f t="shared" ref="B475" si="2653">E473</f>
        <v>74</v>
      </c>
      <c r="C475" s="76"/>
      <c r="D475" s="76"/>
      <c r="E475" s="76"/>
      <c r="F475" s="76" t="s">
        <v>10</v>
      </c>
      <c r="G475" s="76">
        <v>-4.3079999999999998</v>
      </c>
      <c r="H475" s="76">
        <v>-7.444</v>
      </c>
      <c r="I475" s="76">
        <v>-0.11899999999999999</v>
      </c>
      <c r="J475" s="76">
        <v>0</v>
      </c>
      <c r="K475" s="76">
        <v>0</v>
      </c>
      <c r="L475" s="76">
        <v>0</v>
      </c>
      <c r="Q475" s="76" t="str">
        <f t="shared" ca="1" si="2527"/>
        <v>H150x75x5x7</v>
      </c>
      <c r="R475" s="43">
        <f t="shared" ca="1" si="2527"/>
        <v>419.47500000000008</v>
      </c>
      <c r="S475" s="43">
        <f t="shared" ca="1" si="2527"/>
        <v>97.124277456647391</v>
      </c>
      <c r="T475" s="43">
        <f t="shared" ca="1" si="2527"/>
        <v>142.63005780346819</v>
      </c>
      <c r="U475" s="43">
        <f t="shared" ca="1" si="2527"/>
        <v>4.6265625000000004</v>
      </c>
      <c r="V475" s="43">
        <f t="shared" ca="1" si="2527"/>
        <v>23.075825000000002</v>
      </c>
      <c r="X475" s="44" t="str">
        <f t="shared" ref="X475" ca="1" si="2654">IF(ABS(G475)&gt;$X$4*$R475,ABS(G475),"-")</f>
        <v>-</v>
      </c>
      <c r="Y475" s="44" t="str">
        <f t="shared" ref="Y475" ca="1" si="2655">IF(ABS(H475)&gt;$Y$4*S475,ABS(H475),"-")</f>
        <v>-</v>
      </c>
      <c r="Z475" s="44" t="str">
        <f t="shared" ref="Z475" ca="1" si="2656">IF(ABS(I475)&gt;$Z$4*T475,ABS(I475),"-")</f>
        <v>-</v>
      </c>
      <c r="AA475" s="44" t="str">
        <f t="shared" ref="AA475" ca="1" si="2657">IF(ABS(K475)&gt;$AA$4*U475,ABS(K475),"-")</f>
        <v>-</v>
      </c>
      <c r="AB475" s="44" t="str">
        <f t="shared" ref="AB475" ca="1" si="2658">IF(ABS(L475)&gt;$AB$4*V475,ABS(L475),"-")</f>
        <v>-</v>
      </c>
      <c r="AD475" s="76" t="str">
        <f t="shared" ref="AD475" ca="1" si="2659">IF(COUNT($X475:$AB475)&gt;0,IF(G475&gt;0,CEILING(G475,5),FLOOR(G475,5)),"")</f>
        <v/>
      </c>
      <c r="AE475" s="76" t="str">
        <f t="shared" ref="AE475" ca="1" si="2660">IF(COUNT($X475:$AB475)&gt;0,IF(H475&gt;0,CEILING(H475,5),FLOOR(H475,5)),"")</f>
        <v/>
      </c>
      <c r="AF475" s="76" t="str">
        <f t="shared" ref="AF475" ca="1" si="2661">IF(COUNT($X475:$AB475)&gt;0,IF(I475&gt;0,CEILING(I475,5),FLOOR(I475,5)),"")</f>
        <v/>
      </c>
      <c r="AG475" s="76" t="str">
        <f t="shared" ref="AG475" ca="1" si="2662">IF(COUNT($X475:$AB475)&gt;0,IF(K475&gt;0,CEILING(K475,5),FLOOR(K475,5)),"")</f>
        <v/>
      </c>
      <c r="AH475" s="76" t="str">
        <f t="shared" ref="AH475" ca="1" si="2663">IF(COUNT($X475:$AB475)&gt;0,IF(L475&gt;0,CEILING(L475,5),FLOOR(L475,5)),"")</f>
        <v/>
      </c>
      <c r="AJ475" s="76">
        <f t="shared" si="2509"/>
        <v>271</v>
      </c>
      <c r="AK475" s="76">
        <f t="shared" si="2510"/>
        <v>74</v>
      </c>
    </row>
    <row r="476" spans="1:37" x14ac:dyDescent="0.25">
      <c r="A476" s="76">
        <f t="shared" ref="A476" si="2664">D473</f>
        <v>271</v>
      </c>
      <c r="B476" s="76">
        <f t="shared" ref="B476" si="2665">E473</f>
        <v>74</v>
      </c>
      <c r="C476" s="76"/>
      <c r="D476" s="76"/>
      <c r="E476" s="76"/>
      <c r="F476" s="76"/>
      <c r="G476" s="76" t="s">
        <v>121</v>
      </c>
      <c r="H476" s="76" t="s">
        <v>127</v>
      </c>
      <c r="I476" s="76" t="s">
        <v>103</v>
      </c>
      <c r="J476" s="76" t="s">
        <v>125</v>
      </c>
      <c r="K476" s="76" t="s">
        <v>9</v>
      </c>
      <c r="L476" s="76" t="s">
        <v>9</v>
      </c>
      <c r="Q476" s="76"/>
      <c r="R476" s="76"/>
      <c r="S476" s="76"/>
      <c r="T476" s="76"/>
      <c r="U476" s="76"/>
      <c r="V476" s="76"/>
      <c r="X476" s="76"/>
      <c r="Y476" s="76"/>
      <c r="Z476" s="76"/>
      <c r="AA476" s="76"/>
      <c r="AB476" s="76"/>
      <c r="AD476" s="76"/>
      <c r="AE476" s="76"/>
      <c r="AF476" s="76"/>
      <c r="AG476" s="76"/>
      <c r="AH476" s="76"/>
      <c r="AJ476" s="76">
        <f t="shared" si="2509"/>
        <v>271</v>
      </c>
      <c r="AK476" s="76">
        <f t="shared" si="2510"/>
        <v>74</v>
      </c>
    </row>
    <row r="477" spans="1:37" x14ac:dyDescent="0.25">
      <c r="A477" s="76">
        <f t="shared" ref="A477" si="2666">D477</f>
        <v>273</v>
      </c>
      <c r="B477" s="76">
        <f t="shared" ref="B477" si="2667">E477</f>
        <v>140</v>
      </c>
      <c r="C477" s="76" t="str">
        <f>INDEX(BEAMPROP,MATCH(D477,BLIST,0),2)</f>
        <v>H150X75X5X7</v>
      </c>
      <c r="D477" s="76">
        <v>273</v>
      </c>
      <c r="E477" s="76">
        <v>140</v>
      </c>
      <c r="F477" s="76" t="s">
        <v>8</v>
      </c>
      <c r="G477" s="76">
        <v>0.80300000000000005</v>
      </c>
      <c r="H477" s="76">
        <v>0.127</v>
      </c>
      <c r="I477" s="76">
        <v>1E-3</v>
      </c>
      <c r="J477" s="76">
        <v>1E-3</v>
      </c>
      <c r="K477" s="76">
        <v>0</v>
      </c>
      <c r="L477" s="76">
        <v>0</v>
      </c>
      <c r="Q477" s="76" t="str">
        <f t="shared" ca="1" si="2527"/>
        <v>H150x75x5x7</v>
      </c>
      <c r="R477" s="43">
        <f t="shared" ca="1" si="2527"/>
        <v>419.47500000000008</v>
      </c>
      <c r="S477" s="43">
        <f t="shared" ca="1" si="2527"/>
        <v>97.124277456647391</v>
      </c>
      <c r="T477" s="43">
        <f t="shared" ca="1" si="2527"/>
        <v>142.63005780346819</v>
      </c>
      <c r="U477" s="43">
        <f t="shared" ca="1" si="2527"/>
        <v>4.6265625000000004</v>
      </c>
      <c r="V477" s="43">
        <f t="shared" ca="1" si="2527"/>
        <v>23.075825000000002</v>
      </c>
      <c r="X477" s="44" t="str">
        <f t="shared" ref="X477" ca="1" si="2668">IF(ABS(G477)&gt;$X$4*$R477,ABS(G477),"-")</f>
        <v>-</v>
      </c>
      <c r="Y477" s="44" t="str">
        <f t="shared" ref="Y477" ca="1" si="2669">IF(ABS(H477)&gt;$Y$4*S477,ABS(H477),"-")</f>
        <v>-</v>
      </c>
      <c r="Z477" s="44" t="str">
        <f t="shared" ref="Z477" ca="1" si="2670">IF(ABS(I477)&gt;$Z$4*T477,ABS(I477),"-")</f>
        <v>-</v>
      </c>
      <c r="AA477" s="44" t="str">
        <f t="shared" ref="AA477" ca="1" si="2671">IF(ABS(K477)&gt;$AA$4*U477,ABS(K477),"-")</f>
        <v>-</v>
      </c>
      <c r="AB477" s="44" t="str">
        <f t="shared" ref="AB477" ca="1" si="2672">IF(ABS(L477)&gt;$AB$4*V477,ABS(L477),"-")</f>
        <v>-</v>
      </c>
      <c r="AD477" s="76" t="str">
        <f t="shared" ref="AD477" ca="1" si="2673">IF(COUNT($X477:$AB477)&gt;0,IF(G477&gt;0,CEILING(G477,5),FLOOR(G477,5)),"")</f>
        <v/>
      </c>
      <c r="AE477" s="76" t="str">
        <f t="shared" ref="AE477" ca="1" si="2674">IF(COUNT($X477:$AB477)&gt;0,IF(H477&gt;0,CEILING(H477,5),FLOOR(H477,5)),"")</f>
        <v/>
      </c>
      <c r="AF477" s="76" t="str">
        <f t="shared" ref="AF477" ca="1" si="2675">IF(COUNT($X477:$AB477)&gt;0,IF(I477&gt;0,CEILING(I477,5),FLOOR(I477,5)),"")</f>
        <v/>
      </c>
      <c r="AG477" s="76" t="str">
        <f t="shared" ref="AG477" ca="1" si="2676">IF(COUNT($X477:$AB477)&gt;0,IF(K477&gt;0,CEILING(K477,5),FLOOR(K477,5)),"")</f>
        <v/>
      </c>
      <c r="AH477" s="76" t="str">
        <f t="shared" ref="AH477" ca="1" si="2677">IF(COUNT($X477:$AB477)&gt;0,IF(L477&gt;0,CEILING(L477,5),FLOOR(L477,5)),"")</f>
        <v/>
      </c>
      <c r="AJ477" s="76">
        <f t="shared" si="2509"/>
        <v>273</v>
      </c>
      <c r="AK477" s="76">
        <f t="shared" si="2510"/>
        <v>140</v>
      </c>
    </row>
    <row r="478" spans="1:37" x14ac:dyDescent="0.25">
      <c r="A478" s="76">
        <f t="shared" ref="A478" si="2678">D477</f>
        <v>273</v>
      </c>
      <c r="B478" s="76">
        <f t="shared" ref="B478" si="2679">E477</f>
        <v>140</v>
      </c>
      <c r="C478" s="76"/>
      <c r="D478" s="76"/>
      <c r="E478" s="76"/>
      <c r="F478" s="76"/>
      <c r="G478" s="76" t="s">
        <v>559</v>
      </c>
      <c r="H478" s="76" t="s">
        <v>127</v>
      </c>
      <c r="I478" s="76" t="s">
        <v>109</v>
      </c>
      <c r="J478" s="76" t="s">
        <v>513</v>
      </c>
      <c r="K478" s="76" t="s">
        <v>9</v>
      </c>
      <c r="L478" s="76" t="s">
        <v>9</v>
      </c>
      <c r="Q478" s="76"/>
      <c r="R478" s="76"/>
      <c r="S478" s="76"/>
      <c r="T478" s="76"/>
      <c r="U478" s="76"/>
      <c r="V478" s="76"/>
      <c r="X478" s="76"/>
      <c r="Y478" s="76"/>
      <c r="Z478" s="76"/>
      <c r="AA478" s="76"/>
      <c r="AB478" s="76"/>
      <c r="AD478" s="76"/>
      <c r="AE478" s="76"/>
      <c r="AF478" s="76"/>
      <c r="AG478" s="76"/>
      <c r="AH478" s="76"/>
      <c r="AJ478" s="76">
        <f t="shared" si="2509"/>
        <v>273</v>
      </c>
      <c r="AK478" s="76">
        <f t="shared" si="2510"/>
        <v>140</v>
      </c>
    </row>
    <row r="479" spans="1:37" x14ac:dyDescent="0.25">
      <c r="A479" s="76">
        <f t="shared" ref="A479" si="2680">D477</f>
        <v>273</v>
      </c>
      <c r="B479" s="76">
        <f t="shared" ref="B479" si="2681">E477</f>
        <v>140</v>
      </c>
      <c r="C479" s="76"/>
      <c r="D479" s="76"/>
      <c r="E479" s="76"/>
      <c r="F479" s="76" t="s">
        <v>10</v>
      </c>
      <c r="G479" s="76">
        <v>-0.33300000000000002</v>
      </c>
      <c r="H479" s="76">
        <v>0</v>
      </c>
      <c r="I479" s="76">
        <v>-1E-3</v>
      </c>
      <c r="J479" s="76">
        <v>-1E-3</v>
      </c>
      <c r="K479" s="76">
        <v>0</v>
      </c>
      <c r="L479" s="76">
        <v>0</v>
      </c>
      <c r="Q479" s="76" t="str">
        <f t="shared" ca="1" si="2527"/>
        <v>H150x75x5x7</v>
      </c>
      <c r="R479" s="43">
        <f t="shared" ca="1" si="2527"/>
        <v>419.47500000000008</v>
      </c>
      <c r="S479" s="43">
        <f t="shared" ca="1" si="2527"/>
        <v>97.124277456647391</v>
      </c>
      <c r="T479" s="43">
        <f t="shared" ca="1" si="2527"/>
        <v>142.63005780346819</v>
      </c>
      <c r="U479" s="43">
        <f t="shared" ca="1" si="2527"/>
        <v>4.6265625000000004</v>
      </c>
      <c r="V479" s="43">
        <f t="shared" ca="1" si="2527"/>
        <v>23.075825000000002</v>
      </c>
      <c r="X479" s="44" t="str">
        <f t="shared" ref="X479" ca="1" si="2682">IF(ABS(G479)&gt;$X$4*$R479,ABS(G479),"-")</f>
        <v>-</v>
      </c>
      <c r="Y479" s="44" t="str">
        <f t="shared" ref="Y479" ca="1" si="2683">IF(ABS(H479)&gt;$Y$4*S479,ABS(H479),"-")</f>
        <v>-</v>
      </c>
      <c r="Z479" s="44" t="str">
        <f t="shared" ref="Z479" ca="1" si="2684">IF(ABS(I479)&gt;$Z$4*T479,ABS(I479),"-")</f>
        <v>-</v>
      </c>
      <c r="AA479" s="44" t="str">
        <f t="shared" ref="AA479" ca="1" si="2685">IF(ABS(K479)&gt;$AA$4*U479,ABS(K479),"-")</f>
        <v>-</v>
      </c>
      <c r="AB479" s="44" t="str">
        <f t="shared" ref="AB479" ca="1" si="2686">IF(ABS(L479)&gt;$AB$4*V479,ABS(L479),"-")</f>
        <v>-</v>
      </c>
      <c r="AD479" s="76" t="str">
        <f t="shared" ref="AD479" ca="1" si="2687">IF(COUNT($X479:$AB479)&gt;0,IF(G479&gt;0,CEILING(G479,5),FLOOR(G479,5)),"")</f>
        <v/>
      </c>
      <c r="AE479" s="76" t="str">
        <f t="shared" ref="AE479" ca="1" si="2688">IF(COUNT($X479:$AB479)&gt;0,IF(H479&gt;0,CEILING(H479,5),FLOOR(H479,5)),"")</f>
        <v/>
      </c>
      <c r="AF479" s="76" t="str">
        <f t="shared" ref="AF479" ca="1" si="2689">IF(COUNT($X479:$AB479)&gt;0,IF(I479&gt;0,CEILING(I479,5),FLOOR(I479,5)),"")</f>
        <v/>
      </c>
      <c r="AG479" s="76" t="str">
        <f t="shared" ref="AG479" ca="1" si="2690">IF(COUNT($X479:$AB479)&gt;0,IF(K479&gt;0,CEILING(K479,5),FLOOR(K479,5)),"")</f>
        <v/>
      </c>
      <c r="AH479" s="76" t="str">
        <f t="shared" ref="AH479" ca="1" si="2691">IF(COUNT($X479:$AB479)&gt;0,IF(L479&gt;0,CEILING(L479,5),FLOOR(L479,5)),"")</f>
        <v/>
      </c>
      <c r="AJ479" s="76">
        <f t="shared" si="2509"/>
        <v>273</v>
      </c>
      <c r="AK479" s="76">
        <f t="shared" si="2510"/>
        <v>140</v>
      </c>
    </row>
    <row r="480" spans="1:37" x14ac:dyDescent="0.25">
      <c r="A480" s="76">
        <f t="shared" ref="A480" si="2692">D477</f>
        <v>273</v>
      </c>
      <c r="B480" s="76">
        <f t="shared" ref="B480" si="2693">E477</f>
        <v>140</v>
      </c>
      <c r="C480" s="76"/>
      <c r="D480" s="76"/>
      <c r="E480" s="76"/>
      <c r="F480" s="76"/>
      <c r="G480" s="76" t="s">
        <v>103</v>
      </c>
      <c r="H480" s="76" t="s">
        <v>9</v>
      </c>
      <c r="I480" s="76" t="s">
        <v>535</v>
      </c>
      <c r="J480" s="76" t="s">
        <v>120</v>
      </c>
      <c r="K480" s="76" t="s">
        <v>9</v>
      </c>
      <c r="L480" s="76" t="s">
        <v>9</v>
      </c>
      <c r="Q480" s="76"/>
      <c r="R480" s="76"/>
      <c r="S480" s="76"/>
      <c r="T480" s="76"/>
      <c r="U480" s="76"/>
      <c r="V480" s="76"/>
      <c r="X480" s="76"/>
      <c r="Y480" s="76"/>
      <c r="Z480" s="76"/>
      <c r="AA480" s="76"/>
      <c r="AB480" s="76"/>
      <c r="AD480" s="76"/>
      <c r="AE480" s="76"/>
      <c r="AF480" s="76"/>
      <c r="AG480" s="76"/>
      <c r="AH480" s="76"/>
      <c r="AJ480" s="76">
        <f t="shared" si="2509"/>
        <v>273</v>
      </c>
      <c r="AK480" s="76">
        <f t="shared" si="2510"/>
        <v>140</v>
      </c>
    </row>
    <row r="481" spans="1:37" x14ac:dyDescent="0.25">
      <c r="A481" s="76">
        <f t="shared" ref="A481" si="2694">D481</f>
        <v>273</v>
      </c>
      <c r="B481" s="76">
        <f t="shared" ref="B481" si="2695">E481</f>
        <v>141</v>
      </c>
      <c r="C481" s="76" t="str">
        <f>INDEX(BEAMPROP,MATCH(D481,BLIST,0),2)</f>
        <v>H150X75X5X7</v>
      </c>
      <c r="D481" s="76">
        <v>273</v>
      </c>
      <c r="E481" s="76">
        <v>141</v>
      </c>
      <c r="F481" s="76" t="s">
        <v>8</v>
      </c>
      <c r="G481" s="76">
        <v>0.80300000000000005</v>
      </c>
      <c r="H481" s="76">
        <v>0</v>
      </c>
      <c r="I481" s="76">
        <v>1E-3</v>
      </c>
      <c r="J481" s="76">
        <v>1E-3</v>
      </c>
      <c r="K481" s="76">
        <v>0</v>
      </c>
      <c r="L481" s="76">
        <v>0</v>
      </c>
      <c r="Q481" s="76" t="str">
        <f t="shared" ca="1" si="2527"/>
        <v>H150x75x5x7</v>
      </c>
      <c r="R481" s="43">
        <f t="shared" ca="1" si="2527"/>
        <v>419.47500000000008</v>
      </c>
      <c r="S481" s="43">
        <f t="shared" ca="1" si="2527"/>
        <v>97.124277456647391</v>
      </c>
      <c r="T481" s="43">
        <f t="shared" ca="1" si="2527"/>
        <v>142.63005780346819</v>
      </c>
      <c r="U481" s="43">
        <f t="shared" ca="1" si="2527"/>
        <v>4.6265625000000004</v>
      </c>
      <c r="V481" s="43">
        <f t="shared" ca="1" si="2527"/>
        <v>23.075825000000002</v>
      </c>
      <c r="X481" s="44" t="str">
        <f t="shared" ref="X481" ca="1" si="2696">IF(ABS(G481)&gt;$X$4*$R481,ABS(G481),"-")</f>
        <v>-</v>
      </c>
      <c r="Y481" s="44" t="str">
        <f t="shared" ref="Y481" ca="1" si="2697">IF(ABS(H481)&gt;$Y$4*S481,ABS(H481),"-")</f>
        <v>-</v>
      </c>
      <c r="Z481" s="44" t="str">
        <f t="shared" ref="Z481" ca="1" si="2698">IF(ABS(I481)&gt;$Z$4*T481,ABS(I481),"-")</f>
        <v>-</v>
      </c>
      <c r="AA481" s="44" t="str">
        <f t="shared" ref="AA481" ca="1" si="2699">IF(ABS(K481)&gt;$AA$4*U481,ABS(K481),"-")</f>
        <v>-</v>
      </c>
      <c r="AB481" s="44" t="str">
        <f t="shared" ref="AB481" ca="1" si="2700">IF(ABS(L481)&gt;$AB$4*V481,ABS(L481),"-")</f>
        <v>-</v>
      </c>
      <c r="AD481" s="76" t="str">
        <f t="shared" ref="AD481" ca="1" si="2701">IF(COUNT($X481:$AB481)&gt;0,IF(G481&gt;0,CEILING(G481,5),FLOOR(G481,5)),"")</f>
        <v/>
      </c>
      <c r="AE481" s="76" t="str">
        <f t="shared" ref="AE481" ca="1" si="2702">IF(COUNT($X481:$AB481)&gt;0,IF(H481&gt;0,CEILING(H481,5),FLOOR(H481,5)),"")</f>
        <v/>
      </c>
      <c r="AF481" s="76" t="str">
        <f t="shared" ref="AF481" ca="1" si="2703">IF(COUNT($X481:$AB481)&gt;0,IF(I481&gt;0,CEILING(I481,5),FLOOR(I481,5)),"")</f>
        <v/>
      </c>
      <c r="AG481" s="76" t="str">
        <f t="shared" ref="AG481" ca="1" si="2704">IF(COUNT($X481:$AB481)&gt;0,IF(K481&gt;0,CEILING(K481,5),FLOOR(K481,5)),"")</f>
        <v/>
      </c>
      <c r="AH481" s="76" t="str">
        <f t="shared" ref="AH481" ca="1" si="2705">IF(COUNT($X481:$AB481)&gt;0,IF(L481&gt;0,CEILING(L481,5),FLOOR(L481,5)),"")</f>
        <v/>
      </c>
      <c r="AJ481" s="76">
        <f t="shared" si="2509"/>
        <v>273</v>
      </c>
      <c r="AK481" s="76">
        <f t="shared" si="2510"/>
        <v>141</v>
      </c>
    </row>
    <row r="482" spans="1:37" x14ac:dyDescent="0.25">
      <c r="A482" s="76">
        <f t="shared" ref="A482" si="2706">D481</f>
        <v>273</v>
      </c>
      <c r="B482" s="76">
        <f t="shared" ref="B482" si="2707">E481</f>
        <v>141</v>
      </c>
      <c r="C482" s="76"/>
      <c r="D482" s="76"/>
      <c r="E482" s="76"/>
      <c r="F482" s="76"/>
      <c r="G482" s="76" t="s">
        <v>559</v>
      </c>
      <c r="H482" s="76" t="s">
        <v>9</v>
      </c>
      <c r="I482" s="76" t="s">
        <v>535</v>
      </c>
      <c r="J482" s="76" t="s">
        <v>513</v>
      </c>
      <c r="K482" s="76" t="s">
        <v>9</v>
      </c>
      <c r="L482" s="76" t="s">
        <v>9</v>
      </c>
      <c r="Q482" s="76"/>
      <c r="R482" s="76"/>
      <c r="S482" s="76"/>
      <c r="T482" s="76"/>
      <c r="U482" s="76"/>
      <c r="V482" s="76"/>
      <c r="X482" s="76"/>
      <c r="Y482" s="76"/>
      <c r="Z482" s="76"/>
      <c r="AA482" s="76"/>
      <c r="AB482" s="76"/>
      <c r="AD482" s="76"/>
      <c r="AE482" s="76"/>
      <c r="AF482" s="76"/>
      <c r="AG482" s="76"/>
      <c r="AH482" s="76"/>
      <c r="AJ482" s="76">
        <f t="shared" si="2509"/>
        <v>273</v>
      </c>
      <c r="AK482" s="76">
        <f t="shared" si="2510"/>
        <v>141</v>
      </c>
    </row>
    <row r="483" spans="1:37" x14ac:dyDescent="0.25">
      <c r="A483" s="76">
        <f t="shared" ref="A483" si="2708">D481</f>
        <v>273</v>
      </c>
      <c r="B483" s="76">
        <f t="shared" ref="B483" si="2709">E481</f>
        <v>141</v>
      </c>
      <c r="C483" s="76"/>
      <c r="D483" s="76"/>
      <c r="E483" s="76"/>
      <c r="F483" s="76" t="s">
        <v>10</v>
      </c>
      <c r="G483" s="76">
        <v>-0.33300000000000002</v>
      </c>
      <c r="H483" s="76">
        <v>-0.127</v>
      </c>
      <c r="I483" s="76">
        <v>-1E-3</v>
      </c>
      <c r="J483" s="76">
        <v>-1E-3</v>
      </c>
      <c r="K483" s="76">
        <v>0</v>
      </c>
      <c r="L483" s="76">
        <v>0</v>
      </c>
      <c r="Q483" s="76" t="str">
        <f t="shared" ca="1" si="2527"/>
        <v>H150x75x5x7</v>
      </c>
      <c r="R483" s="43">
        <f t="shared" ca="1" si="2527"/>
        <v>419.47500000000008</v>
      </c>
      <c r="S483" s="43">
        <f t="shared" ca="1" si="2527"/>
        <v>97.124277456647391</v>
      </c>
      <c r="T483" s="43">
        <f t="shared" ca="1" si="2527"/>
        <v>142.63005780346819</v>
      </c>
      <c r="U483" s="43">
        <f t="shared" ca="1" si="2527"/>
        <v>4.6265625000000004</v>
      </c>
      <c r="V483" s="43">
        <f t="shared" ca="1" si="2527"/>
        <v>23.075825000000002</v>
      </c>
      <c r="X483" s="44" t="str">
        <f t="shared" ref="X483" ca="1" si="2710">IF(ABS(G483)&gt;$X$4*$R483,ABS(G483),"-")</f>
        <v>-</v>
      </c>
      <c r="Y483" s="44" t="str">
        <f t="shared" ref="Y483" ca="1" si="2711">IF(ABS(H483)&gt;$Y$4*S483,ABS(H483),"-")</f>
        <v>-</v>
      </c>
      <c r="Z483" s="44" t="str">
        <f t="shared" ref="Z483" ca="1" si="2712">IF(ABS(I483)&gt;$Z$4*T483,ABS(I483),"-")</f>
        <v>-</v>
      </c>
      <c r="AA483" s="44" t="str">
        <f t="shared" ref="AA483" ca="1" si="2713">IF(ABS(K483)&gt;$AA$4*U483,ABS(K483),"-")</f>
        <v>-</v>
      </c>
      <c r="AB483" s="44" t="str">
        <f t="shared" ref="AB483" ca="1" si="2714">IF(ABS(L483)&gt;$AB$4*V483,ABS(L483),"-")</f>
        <v>-</v>
      </c>
      <c r="AD483" s="76" t="str">
        <f t="shared" ref="AD483" ca="1" si="2715">IF(COUNT($X483:$AB483)&gt;0,IF(G483&gt;0,CEILING(G483,5),FLOOR(G483,5)),"")</f>
        <v/>
      </c>
      <c r="AE483" s="76" t="str">
        <f t="shared" ref="AE483" ca="1" si="2716">IF(COUNT($X483:$AB483)&gt;0,IF(H483&gt;0,CEILING(H483,5),FLOOR(H483,5)),"")</f>
        <v/>
      </c>
      <c r="AF483" s="76" t="str">
        <f t="shared" ref="AF483" ca="1" si="2717">IF(COUNT($X483:$AB483)&gt;0,IF(I483&gt;0,CEILING(I483,5),FLOOR(I483,5)),"")</f>
        <v/>
      </c>
      <c r="AG483" s="76" t="str">
        <f t="shared" ref="AG483" ca="1" si="2718">IF(COUNT($X483:$AB483)&gt;0,IF(K483&gt;0,CEILING(K483,5),FLOOR(K483,5)),"")</f>
        <v/>
      </c>
      <c r="AH483" s="76" t="str">
        <f t="shared" ref="AH483" ca="1" si="2719">IF(COUNT($X483:$AB483)&gt;0,IF(L483&gt;0,CEILING(L483,5),FLOOR(L483,5)),"")</f>
        <v/>
      </c>
      <c r="AJ483" s="76">
        <f t="shared" si="2509"/>
        <v>273</v>
      </c>
      <c r="AK483" s="76">
        <f t="shared" si="2510"/>
        <v>141</v>
      </c>
    </row>
    <row r="484" spans="1:37" x14ac:dyDescent="0.25">
      <c r="A484" s="76">
        <f t="shared" ref="A484" si="2720">D481</f>
        <v>273</v>
      </c>
      <c r="B484" s="76">
        <f t="shared" ref="B484" si="2721">E481</f>
        <v>141</v>
      </c>
      <c r="C484" s="76"/>
      <c r="D484" s="76"/>
      <c r="E484" s="76"/>
      <c r="F484" s="76"/>
      <c r="G484" s="76" t="s">
        <v>103</v>
      </c>
      <c r="H484" s="76" t="s">
        <v>127</v>
      </c>
      <c r="I484" s="76" t="s">
        <v>109</v>
      </c>
      <c r="J484" s="76" t="s">
        <v>120</v>
      </c>
      <c r="K484" s="76" t="s">
        <v>9</v>
      </c>
      <c r="L484" s="76" t="s">
        <v>9</v>
      </c>
      <c r="Q484" s="76"/>
      <c r="R484" s="76"/>
      <c r="S484" s="76"/>
      <c r="T484" s="76"/>
      <c r="U484" s="76"/>
      <c r="V484" s="76"/>
      <c r="X484" s="76"/>
      <c r="Y484" s="76"/>
      <c r="Z484" s="76"/>
      <c r="AA484" s="76"/>
      <c r="AB484" s="76"/>
      <c r="AD484" s="76"/>
      <c r="AE484" s="76"/>
      <c r="AF484" s="76"/>
      <c r="AG484" s="76"/>
      <c r="AH484" s="76"/>
      <c r="AJ484" s="76">
        <f t="shared" si="2509"/>
        <v>273</v>
      </c>
      <c r="AK484" s="76">
        <f t="shared" si="2510"/>
        <v>141</v>
      </c>
    </row>
    <row r="485" spans="1:37" x14ac:dyDescent="0.25">
      <c r="A485" s="76">
        <f t="shared" ref="A485" si="2722">D485</f>
        <v>274</v>
      </c>
      <c r="B485" s="76">
        <f t="shared" ref="B485" si="2723">E485</f>
        <v>142</v>
      </c>
      <c r="C485" s="76" t="str">
        <f>INDEX(BEAMPROP,MATCH(D485,BLIST,0),2)</f>
        <v>H200X100X5.5X8</v>
      </c>
      <c r="D485" s="76">
        <v>274</v>
      </c>
      <c r="E485" s="76">
        <v>142</v>
      </c>
      <c r="F485" s="76" t="s">
        <v>8</v>
      </c>
      <c r="G485" s="76">
        <v>8.4730000000000008</v>
      </c>
      <c r="H485" s="76">
        <v>0</v>
      </c>
      <c r="I485" s="76">
        <v>0.48699999999999999</v>
      </c>
      <c r="J485" s="76">
        <v>0.54100000000000004</v>
      </c>
      <c r="K485" s="76">
        <v>0.875</v>
      </c>
      <c r="L485" s="76">
        <v>0</v>
      </c>
      <c r="Q485" s="76" t="str">
        <f t="shared" ca="1" si="2527"/>
        <v>H200x100x5.5x8</v>
      </c>
      <c r="R485" s="43">
        <f t="shared" ca="1" si="2527"/>
        <v>626.745</v>
      </c>
      <c r="S485" s="43">
        <f t="shared" ca="1" si="2527"/>
        <v>143.44508670520233</v>
      </c>
      <c r="T485" s="43">
        <f t="shared" ca="1" si="2527"/>
        <v>217.34104046242774</v>
      </c>
      <c r="U485" s="43">
        <f t="shared" ca="1" si="2527"/>
        <v>9.4</v>
      </c>
      <c r="V485" s="43">
        <f t="shared" ca="1" si="2527"/>
        <v>47.035719999999998</v>
      </c>
      <c r="X485" s="44" t="str">
        <f t="shared" ref="X485" ca="1" si="2724">IF(ABS(G485)&gt;$X$4*$R485,ABS(G485),"-")</f>
        <v>-</v>
      </c>
      <c r="Y485" s="44" t="str">
        <f t="shared" ref="Y485" ca="1" si="2725">IF(ABS(H485)&gt;$Y$4*S485,ABS(H485),"-")</f>
        <v>-</v>
      </c>
      <c r="Z485" s="44" t="str">
        <f t="shared" ref="Z485" ca="1" si="2726">IF(ABS(I485)&gt;$Z$4*T485,ABS(I485),"-")</f>
        <v>-</v>
      </c>
      <c r="AA485" s="44" t="str">
        <f t="shared" ref="AA485" ca="1" si="2727">IF(ABS(K485)&gt;$AA$4*U485,ABS(K485),"-")</f>
        <v>-</v>
      </c>
      <c r="AB485" s="44" t="str">
        <f t="shared" ref="AB485" ca="1" si="2728">IF(ABS(L485)&gt;$AB$4*V485,ABS(L485),"-")</f>
        <v>-</v>
      </c>
      <c r="AD485" s="76" t="str">
        <f t="shared" ref="AD485" ca="1" si="2729">IF(COUNT($X485:$AB485)&gt;0,IF(G485&gt;0,CEILING(G485,5),FLOOR(G485,5)),"")</f>
        <v/>
      </c>
      <c r="AE485" s="76" t="str">
        <f t="shared" ref="AE485" ca="1" si="2730">IF(COUNT($X485:$AB485)&gt;0,IF(H485&gt;0,CEILING(H485,5),FLOOR(H485,5)),"")</f>
        <v/>
      </c>
      <c r="AF485" s="76" t="str">
        <f t="shared" ref="AF485" ca="1" si="2731">IF(COUNT($X485:$AB485)&gt;0,IF(I485&gt;0,CEILING(I485,5),FLOOR(I485,5)),"")</f>
        <v/>
      </c>
      <c r="AG485" s="76" t="str">
        <f t="shared" ref="AG485" ca="1" si="2732">IF(COUNT($X485:$AB485)&gt;0,IF(K485&gt;0,CEILING(K485,5),FLOOR(K485,5)),"")</f>
        <v/>
      </c>
      <c r="AH485" s="76" t="str">
        <f t="shared" ref="AH485" ca="1" si="2733">IF(COUNT($X485:$AB485)&gt;0,IF(L485&gt;0,CEILING(L485,5),FLOOR(L485,5)),"")</f>
        <v/>
      </c>
      <c r="AJ485" s="76">
        <f t="shared" si="2509"/>
        <v>274</v>
      </c>
      <c r="AK485" s="76">
        <f t="shared" si="2510"/>
        <v>142</v>
      </c>
    </row>
    <row r="486" spans="1:37" x14ac:dyDescent="0.25">
      <c r="A486" s="76">
        <f t="shared" ref="A486" si="2734">D485</f>
        <v>274</v>
      </c>
      <c r="B486" s="76">
        <f t="shared" ref="B486" si="2735">E485</f>
        <v>142</v>
      </c>
      <c r="C486" s="76"/>
      <c r="D486" s="76"/>
      <c r="E486" s="76"/>
      <c r="F486" s="76"/>
      <c r="G486" s="76" t="s">
        <v>123</v>
      </c>
      <c r="H486" s="76" t="s">
        <v>9</v>
      </c>
      <c r="I486" s="76" t="s">
        <v>112</v>
      </c>
      <c r="J486" s="76" t="s">
        <v>106</v>
      </c>
      <c r="K486" s="76" t="s">
        <v>120</v>
      </c>
      <c r="L486" s="76" t="s">
        <v>9</v>
      </c>
      <c r="Q486" s="76"/>
      <c r="R486" s="76"/>
      <c r="S486" s="76"/>
      <c r="T486" s="76"/>
      <c r="U486" s="76"/>
      <c r="V486" s="76"/>
      <c r="X486" s="76"/>
      <c r="Y486" s="76"/>
      <c r="Z486" s="76"/>
      <c r="AA486" s="76"/>
      <c r="AB486" s="76"/>
      <c r="AD486" s="76"/>
      <c r="AE486" s="76"/>
      <c r="AF486" s="76"/>
      <c r="AG486" s="76"/>
      <c r="AH486" s="76"/>
      <c r="AJ486" s="76">
        <f t="shared" si="2509"/>
        <v>274</v>
      </c>
      <c r="AK486" s="76">
        <f t="shared" si="2510"/>
        <v>142</v>
      </c>
    </row>
    <row r="487" spans="1:37" x14ac:dyDescent="0.25">
      <c r="A487" s="76">
        <f t="shared" ref="A487" si="2736">D485</f>
        <v>274</v>
      </c>
      <c r="B487" s="76">
        <f t="shared" ref="B487" si="2737">E485</f>
        <v>142</v>
      </c>
      <c r="C487" s="76"/>
      <c r="D487" s="76"/>
      <c r="E487" s="76"/>
      <c r="F487" s="76" t="s">
        <v>10</v>
      </c>
      <c r="G487" s="76">
        <v>-9.9879999999999995</v>
      </c>
      <c r="H487" s="76">
        <v>-2.7120000000000002</v>
      </c>
      <c r="I487" s="76">
        <v>-0.35799999999999998</v>
      </c>
      <c r="J487" s="76">
        <v>0</v>
      </c>
      <c r="K487" s="76">
        <v>-1.0249999999999999</v>
      </c>
      <c r="L487" s="76">
        <v>-3.38</v>
      </c>
      <c r="Q487" s="76" t="str">
        <f t="shared" ca="1" si="2527"/>
        <v>H200x100x5.5x8</v>
      </c>
      <c r="R487" s="43">
        <f t="shared" ca="1" si="2527"/>
        <v>626.745</v>
      </c>
      <c r="S487" s="43">
        <f t="shared" ca="1" si="2527"/>
        <v>143.44508670520233</v>
      </c>
      <c r="T487" s="43">
        <f t="shared" ca="1" si="2527"/>
        <v>217.34104046242774</v>
      </c>
      <c r="U487" s="43">
        <f t="shared" ca="1" si="2527"/>
        <v>9.4</v>
      </c>
      <c r="V487" s="43">
        <f t="shared" ca="1" si="2527"/>
        <v>47.035719999999998</v>
      </c>
      <c r="X487" s="44" t="str">
        <f t="shared" ref="X487" ca="1" si="2738">IF(ABS(G487)&gt;$X$4*$R487,ABS(G487),"-")</f>
        <v>-</v>
      </c>
      <c r="Y487" s="44" t="str">
        <f t="shared" ref="Y487" ca="1" si="2739">IF(ABS(H487)&gt;$Y$4*S487,ABS(H487),"-")</f>
        <v>-</v>
      </c>
      <c r="Z487" s="44" t="str">
        <f t="shared" ref="Z487" ca="1" si="2740">IF(ABS(I487)&gt;$Z$4*T487,ABS(I487),"-")</f>
        <v>-</v>
      </c>
      <c r="AA487" s="44">
        <f t="shared" ref="AA487" ca="1" si="2741">IF(ABS(K487)&gt;$AA$4*U487,ABS(K487),"-")</f>
        <v>1.0249999999999999</v>
      </c>
      <c r="AB487" s="44" t="str">
        <f t="shared" ref="AB487" ca="1" si="2742">IF(ABS(L487)&gt;$AB$4*V487,ABS(L487),"-")</f>
        <v>-</v>
      </c>
      <c r="AD487" s="76">
        <f t="shared" ref="AD487" ca="1" si="2743">IF(COUNT($X487:$AB487)&gt;0,IF(G487&gt;0,CEILING(G487,5),FLOOR(G487,5)),"")</f>
        <v>-10</v>
      </c>
      <c r="AE487" s="76">
        <f t="shared" ref="AE487" ca="1" si="2744">IF(COUNT($X487:$AB487)&gt;0,IF(H487&gt;0,CEILING(H487,5),FLOOR(H487,5)),"")</f>
        <v>-5</v>
      </c>
      <c r="AF487" s="76">
        <f t="shared" ref="AF487" ca="1" si="2745">IF(COUNT($X487:$AB487)&gt;0,IF(I487&gt;0,CEILING(I487,5),FLOOR(I487,5)),"")</f>
        <v>-5</v>
      </c>
      <c r="AG487" s="76">
        <f t="shared" ref="AG487" ca="1" si="2746">IF(COUNT($X487:$AB487)&gt;0,IF(K487&gt;0,CEILING(K487,5),FLOOR(K487,5)),"")</f>
        <v>-5</v>
      </c>
      <c r="AH487" s="76">
        <f t="shared" ref="AH487" ca="1" si="2747">IF(COUNT($X487:$AB487)&gt;0,IF(L487&gt;0,CEILING(L487,5),FLOOR(L487,5)),"")</f>
        <v>-5</v>
      </c>
      <c r="AI487" s="1" t="s">
        <v>568</v>
      </c>
      <c r="AJ487" s="76">
        <f t="shared" si="2509"/>
        <v>274</v>
      </c>
      <c r="AK487" s="76">
        <f t="shared" si="2510"/>
        <v>142</v>
      </c>
    </row>
    <row r="488" spans="1:37" x14ac:dyDescent="0.25">
      <c r="A488" s="76">
        <f t="shared" ref="A488" si="2748">D485</f>
        <v>274</v>
      </c>
      <c r="B488" s="76">
        <f t="shared" ref="B488" si="2749">E485</f>
        <v>142</v>
      </c>
      <c r="C488" s="76"/>
      <c r="D488" s="76"/>
      <c r="E488" s="76"/>
      <c r="F488" s="76"/>
      <c r="G488" s="76" t="s">
        <v>115</v>
      </c>
      <c r="H488" s="76" t="s">
        <v>106</v>
      </c>
      <c r="I488" s="76" t="s">
        <v>120</v>
      </c>
      <c r="J488" s="76" t="s">
        <v>9</v>
      </c>
      <c r="K488" s="76" t="s">
        <v>112</v>
      </c>
      <c r="L488" s="76" t="s">
        <v>106</v>
      </c>
      <c r="Q488" s="76"/>
      <c r="R488" s="76"/>
      <c r="S488" s="76"/>
      <c r="T488" s="76"/>
      <c r="U488" s="76"/>
      <c r="V488" s="76"/>
      <c r="X488" s="76"/>
      <c r="Y488" s="76"/>
      <c r="Z488" s="76"/>
      <c r="AA488" s="76"/>
      <c r="AB488" s="76"/>
      <c r="AD488" s="76"/>
      <c r="AE488" s="76"/>
      <c r="AF488" s="76"/>
      <c r="AG488" s="76"/>
      <c r="AH488" s="76"/>
      <c r="AJ488" s="76">
        <f t="shared" si="2509"/>
        <v>274</v>
      </c>
      <c r="AK488" s="76">
        <f t="shared" si="2510"/>
        <v>142</v>
      </c>
    </row>
    <row r="489" spans="1:37" x14ac:dyDescent="0.25">
      <c r="A489" s="76">
        <f t="shared" ref="A489" si="2750">D489</f>
        <v>274</v>
      </c>
      <c r="B489" s="76">
        <f t="shared" ref="B489" si="2751">E489</f>
        <v>29</v>
      </c>
      <c r="C489" s="76" t="str">
        <f>INDEX(BEAMPROP,MATCH(D489,BLIST,0),2)</f>
        <v>H200X100X5.5X8</v>
      </c>
      <c r="D489" s="76">
        <v>274</v>
      </c>
      <c r="E489" s="76">
        <v>29</v>
      </c>
      <c r="F489" s="76" t="s">
        <v>8</v>
      </c>
      <c r="G489" s="76">
        <v>8.4730000000000008</v>
      </c>
      <c r="H489" s="76">
        <v>0</v>
      </c>
      <c r="I489" s="76">
        <v>1.2729999999999999</v>
      </c>
      <c r="J489" s="76">
        <v>0.54100000000000004</v>
      </c>
      <c r="K489" s="76">
        <v>0</v>
      </c>
      <c r="L489" s="76">
        <v>0</v>
      </c>
      <c r="Q489" s="76" t="str">
        <f t="shared" ca="1" si="2527"/>
        <v>H200x100x5.5x8</v>
      </c>
      <c r="R489" s="43">
        <f t="shared" ca="1" si="2527"/>
        <v>626.745</v>
      </c>
      <c r="S489" s="43">
        <f t="shared" ca="1" si="2527"/>
        <v>143.44508670520233</v>
      </c>
      <c r="T489" s="43">
        <f t="shared" ca="1" si="2527"/>
        <v>217.34104046242774</v>
      </c>
      <c r="U489" s="43">
        <f t="shared" ca="1" si="2527"/>
        <v>9.4</v>
      </c>
      <c r="V489" s="43">
        <f t="shared" ca="1" si="2527"/>
        <v>47.035719999999998</v>
      </c>
      <c r="X489" s="44" t="str">
        <f t="shared" ref="X489" ca="1" si="2752">IF(ABS(G489)&gt;$X$4*$R489,ABS(G489),"-")</f>
        <v>-</v>
      </c>
      <c r="Y489" s="44" t="str">
        <f t="shared" ref="Y489" ca="1" si="2753">IF(ABS(H489)&gt;$Y$4*S489,ABS(H489),"-")</f>
        <v>-</v>
      </c>
      <c r="Z489" s="44" t="str">
        <f t="shared" ref="Z489" ca="1" si="2754">IF(ABS(I489)&gt;$Z$4*T489,ABS(I489),"-")</f>
        <v>-</v>
      </c>
      <c r="AA489" s="44" t="str">
        <f t="shared" ref="AA489" ca="1" si="2755">IF(ABS(K489)&gt;$AA$4*U489,ABS(K489),"-")</f>
        <v>-</v>
      </c>
      <c r="AB489" s="44" t="str">
        <f t="shared" ref="AB489" ca="1" si="2756">IF(ABS(L489)&gt;$AB$4*V489,ABS(L489),"-")</f>
        <v>-</v>
      </c>
      <c r="AD489" s="76" t="str">
        <f t="shared" ref="AD489" ca="1" si="2757">IF(COUNT($X489:$AB489)&gt;0,IF(G489&gt;0,CEILING(G489,5),FLOOR(G489,5)),"")</f>
        <v/>
      </c>
      <c r="AE489" s="76" t="str">
        <f t="shared" ref="AE489" ca="1" si="2758">IF(COUNT($X489:$AB489)&gt;0,IF(H489&gt;0,CEILING(H489,5),FLOOR(H489,5)),"")</f>
        <v/>
      </c>
      <c r="AF489" s="76" t="str">
        <f t="shared" ref="AF489" ca="1" si="2759">IF(COUNT($X489:$AB489)&gt;0,IF(I489&gt;0,CEILING(I489,5),FLOOR(I489,5)),"")</f>
        <v/>
      </c>
      <c r="AG489" s="76" t="str">
        <f t="shared" ref="AG489" ca="1" si="2760">IF(COUNT($X489:$AB489)&gt;0,IF(K489&gt;0,CEILING(K489,5),FLOOR(K489,5)),"")</f>
        <v/>
      </c>
      <c r="AH489" s="76" t="str">
        <f t="shared" ref="AH489" ca="1" si="2761">IF(COUNT($X489:$AB489)&gt;0,IF(L489&gt;0,CEILING(L489,5),FLOOR(L489,5)),"")</f>
        <v/>
      </c>
      <c r="AJ489" s="76">
        <f t="shared" si="2509"/>
        <v>274</v>
      </c>
      <c r="AK489" s="76">
        <f t="shared" si="2510"/>
        <v>29</v>
      </c>
    </row>
    <row r="490" spans="1:37" x14ac:dyDescent="0.25">
      <c r="A490" s="76">
        <f t="shared" ref="A490" si="2762">D489</f>
        <v>274</v>
      </c>
      <c r="B490" s="76">
        <f t="shared" ref="B490" si="2763">E489</f>
        <v>29</v>
      </c>
      <c r="C490" s="76"/>
      <c r="D490" s="76"/>
      <c r="E490" s="76"/>
      <c r="F490" s="76"/>
      <c r="G490" s="76" t="s">
        <v>123</v>
      </c>
      <c r="H490" s="76" t="s">
        <v>9</v>
      </c>
      <c r="I490" s="76" t="s">
        <v>112</v>
      </c>
      <c r="J490" s="76" t="s">
        <v>106</v>
      </c>
      <c r="K490" s="76" t="s">
        <v>9</v>
      </c>
      <c r="L490" s="76" t="s">
        <v>9</v>
      </c>
      <c r="Q490" s="76"/>
      <c r="R490" s="76"/>
      <c r="S490" s="76"/>
      <c r="T490" s="76"/>
      <c r="U490" s="76"/>
      <c r="V490" s="76"/>
      <c r="X490" s="76"/>
      <c r="Y490" s="76"/>
      <c r="Z490" s="76"/>
      <c r="AA490" s="76"/>
      <c r="AB490" s="76"/>
      <c r="AD490" s="76"/>
      <c r="AE490" s="76"/>
      <c r="AF490" s="76"/>
      <c r="AG490" s="76"/>
      <c r="AH490" s="76"/>
      <c r="AJ490" s="76">
        <f t="shared" si="2509"/>
        <v>274</v>
      </c>
      <c r="AK490" s="76">
        <f t="shared" si="2510"/>
        <v>29</v>
      </c>
    </row>
    <row r="491" spans="1:37" x14ac:dyDescent="0.25">
      <c r="A491" s="76">
        <f t="shared" ref="A491" si="2764">D489</f>
        <v>274</v>
      </c>
      <c r="B491" s="76">
        <f t="shared" ref="B491" si="2765">E489</f>
        <v>29</v>
      </c>
      <c r="C491" s="76"/>
      <c r="D491" s="76"/>
      <c r="E491" s="76"/>
      <c r="F491" s="76" t="s">
        <v>10</v>
      </c>
      <c r="G491" s="76">
        <v>-9.9879999999999995</v>
      </c>
      <c r="H491" s="76">
        <v>-3.09</v>
      </c>
      <c r="I491" s="76">
        <v>-1.1439999999999999</v>
      </c>
      <c r="J491" s="76">
        <v>0</v>
      </c>
      <c r="K491" s="76">
        <v>0</v>
      </c>
      <c r="L491" s="76">
        <v>0</v>
      </c>
      <c r="Q491" s="76" t="str">
        <f t="shared" ca="1" si="2527"/>
        <v>H200x100x5.5x8</v>
      </c>
      <c r="R491" s="43">
        <f t="shared" ca="1" si="2527"/>
        <v>626.745</v>
      </c>
      <c r="S491" s="43">
        <f t="shared" ca="1" si="2527"/>
        <v>143.44508670520233</v>
      </c>
      <c r="T491" s="43">
        <f t="shared" ca="1" si="2527"/>
        <v>217.34104046242774</v>
      </c>
      <c r="U491" s="43">
        <f t="shared" ca="1" si="2527"/>
        <v>9.4</v>
      </c>
      <c r="V491" s="43">
        <f t="shared" ca="1" si="2527"/>
        <v>47.035719999999998</v>
      </c>
      <c r="X491" s="44" t="str">
        <f t="shared" ref="X491" ca="1" si="2766">IF(ABS(G491)&gt;$X$4*$R491,ABS(G491),"-")</f>
        <v>-</v>
      </c>
      <c r="Y491" s="44" t="str">
        <f t="shared" ref="Y491" ca="1" si="2767">IF(ABS(H491)&gt;$Y$4*S491,ABS(H491),"-")</f>
        <v>-</v>
      </c>
      <c r="Z491" s="44" t="str">
        <f t="shared" ref="Z491" ca="1" si="2768">IF(ABS(I491)&gt;$Z$4*T491,ABS(I491),"-")</f>
        <v>-</v>
      </c>
      <c r="AA491" s="44" t="str">
        <f t="shared" ref="AA491" ca="1" si="2769">IF(ABS(K491)&gt;$AA$4*U491,ABS(K491),"-")</f>
        <v>-</v>
      </c>
      <c r="AB491" s="44" t="str">
        <f t="shared" ref="AB491" ca="1" si="2770">IF(ABS(L491)&gt;$AB$4*V491,ABS(L491),"-")</f>
        <v>-</v>
      </c>
      <c r="AD491" s="76" t="str">
        <f t="shared" ref="AD491" ca="1" si="2771">IF(COUNT($X491:$AB491)&gt;0,IF(G491&gt;0,CEILING(G491,5),FLOOR(G491,5)),"")</f>
        <v/>
      </c>
      <c r="AE491" s="76" t="str">
        <f t="shared" ref="AE491" ca="1" si="2772">IF(COUNT($X491:$AB491)&gt;0,IF(H491&gt;0,CEILING(H491,5),FLOOR(H491,5)),"")</f>
        <v/>
      </c>
      <c r="AF491" s="76" t="str">
        <f t="shared" ref="AF491" ca="1" si="2773">IF(COUNT($X491:$AB491)&gt;0,IF(I491&gt;0,CEILING(I491,5),FLOOR(I491,5)),"")</f>
        <v/>
      </c>
      <c r="AG491" s="76" t="str">
        <f t="shared" ref="AG491" ca="1" si="2774">IF(COUNT($X491:$AB491)&gt;0,IF(K491&gt;0,CEILING(K491,5),FLOOR(K491,5)),"")</f>
        <v/>
      </c>
      <c r="AH491" s="76" t="str">
        <f t="shared" ref="AH491" ca="1" si="2775">IF(COUNT($X491:$AB491)&gt;0,IF(L491&gt;0,CEILING(L491,5),FLOOR(L491,5)),"")</f>
        <v/>
      </c>
      <c r="AJ491" s="76">
        <f t="shared" si="2509"/>
        <v>274</v>
      </c>
      <c r="AK491" s="76">
        <f t="shared" si="2510"/>
        <v>29</v>
      </c>
    </row>
    <row r="492" spans="1:37" x14ac:dyDescent="0.25">
      <c r="A492" s="76">
        <f t="shared" ref="A492" si="2776">D489</f>
        <v>274</v>
      </c>
      <c r="B492" s="76">
        <f t="shared" ref="B492" si="2777">E489</f>
        <v>29</v>
      </c>
      <c r="C492" s="76"/>
      <c r="D492" s="76"/>
      <c r="E492" s="76"/>
      <c r="F492" s="76"/>
      <c r="G492" s="76" t="s">
        <v>115</v>
      </c>
      <c r="H492" s="76" t="s">
        <v>106</v>
      </c>
      <c r="I492" s="76" t="s">
        <v>120</v>
      </c>
      <c r="J492" s="76" t="s">
        <v>9</v>
      </c>
      <c r="K492" s="76" t="s">
        <v>9</v>
      </c>
      <c r="L492" s="76" t="s">
        <v>9</v>
      </c>
      <c r="Q492" s="76"/>
      <c r="R492" s="76"/>
      <c r="S492" s="76"/>
      <c r="T492" s="76"/>
      <c r="U492" s="76"/>
      <c r="V492" s="76"/>
      <c r="X492" s="76"/>
      <c r="Y492" s="76"/>
      <c r="Z492" s="76"/>
      <c r="AA492" s="76"/>
      <c r="AB492" s="76"/>
      <c r="AD492" s="76"/>
      <c r="AE492" s="76"/>
      <c r="AF492" s="76"/>
      <c r="AG492" s="76"/>
      <c r="AH492" s="76"/>
      <c r="AJ492" s="76">
        <f t="shared" si="2509"/>
        <v>274</v>
      </c>
      <c r="AK492" s="76">
        <f t="shared" si="2510"/>
        <v>29</v>
      </c>
    </row>
    <row r="493" spans="1:37" x14ac:dyDescent="0.25">
      <c r="A493" s="76">
        <f t="shared" ref="A493" si="2778">D493</f>
        <v>276</v>
      </c>
      <c r="B493" s="76">
        <f t="shared" ref="B493" si="2779">E493</f>
        <v>143</v>
      </c>
      <c r="C493" s="76" t="str">
        <f>INDEX(BEAMPROP,MATCH(D493,BLIST,0),2)</f>
        <v>H200X100X5.5X8</v>
      </c>
      <c r="D493" s="76">
        <v>276</v>
      </c>
      <c r="E493" s="76">
        <v>143</v>
      </c>
      <c r="F493" s="76" t="s">
        <v>8</v>
      </c>
      <c r="G493" s="76">
        <v>19.931999999999999</v>
      </c>
      <c r="H493" s="76">
        <v>1.0469999999999999</v>
      </c>
      <c r="I493" s="76">
        <v>0.49199999999999999</v>
      </c>
      <c r="J493" s="76">
        <v>1E-3</v>
      </c>
      <c r="K493" s="76">
        <v>0.72199999999999998</v>
      </c>
      <c r="L493" s="76">
        <v>0.999</v>
      </c>
      <c r="Q493" s="76" t="str">
        <f t="shared" ca="1" si="2527"/>
        <v>H200x100x5.5x8</v>
      </c>
      <c r="R493" s="43">
        <f t="shared" ca="1" si="2527"/>
        <v>626.745</v>
      </c>
      <c r="S493" s="43">
        <f t="shared" ca="1" si="2527"/>
        <v>143.44508670520233</v>
      </c>
      <c r="T493" s="43">
        <f t="shared" ca="1" si="2527"/>
        <v>217.34104046242774</v>
      </c>
      <c r="U493" s="43">
        <f t="shared" ca="1" si="2527"/>
        <v>9.4</v>
      </c>
      <c r="V493" s="43">
        <f t="shared" ca="1" si="2527"/>
        <v>47.035719999999998</v>
      </c>
      <c r="X493" s="44">
        <f t="shared" ref="X493" ca="1" si="2780">IF(ABS(G493)&gt;$X$4*$R493,ABS(G493),"-")</f>
        <v>19.931999999999999</v>
      </c>
      <c r="Y493" s="44" t="str">
        <f t="shared" ref="Y493" ca="1" si="2781">IF(ABS(H493)&gt;$Y$4*S493,ABS(H493),"-")</f>
        <v>-</v>
      </c>
      <c r="Z493" s="44" t="str">
        <f t="shared" ref="Z493" ca="1" si="2782">IF(ABS(I493)&gt;$Z$4*T493,ABS(I493),"-")</f>
        <v>-</v>
      </c>
      <c r="AA493" s="44" t="str">
        <f t="shared" ref="AA493" ca="1" si="2783">IF(ABS(K493)&gt;$AA$4*U493,ABS(K493),"-")</f>
        <v>-</v>
      </c>
      <c r="AB493" s="44" t="str">
        <f t="shared" ref="AB493" ca="1" si="2784">IF(ABS(L493)&gt;$AB$4*V493,ABS(L493),"-")</f>
        <v>-</v>
      </c>
      <c r="AD493" s="76">
        <f t="shared" ref="AD493" ca="1" si="2785">IF(COUNT($X493:$AB493)&gt;0,IF(G493&gt;0,CEILING(G493,5),FLOOR(G493,5)),"")</f>
        <v>20</v>
      </c>
      <c r="AE493" s="76">
        <f t="shared" ref="AE493" ca="1" si="2786">IF(COUNT($X493:$AB493)&gt;0,IF(H493&gt;0,CEILING(H493,5),FLOOR(H493,5)),"")</f>
        <v>5</v>
      </c>
      <c r="AF493" s="76">
        <f t="shared" ref="AF493" ca="1" si="2787">IF(COUNT($X493:$AB493)&gt;0,IF(I493&gt;0,CEILING(I493,5),FLOOR(I493,5)),"")</f>
        <v>5</v>
      </c>
      <c r="AG493" s="76">
        <f t="shared" ref="AG493" ca="1" si="2788">IF(COUNT($X493:$AB493)&gt;0,IF(K493&gt;0,CEILING(K493,5),FLOOR(K493,5)),"")</f>
        <v>5</v>
      </c>
      <c r="AH493" s="76">
        <f t="shared" ref="AH493" ca="1" si="2789">IF(COUNT($X493:$AB493)&gt;0,IF(L493&gt;0,CEILING(L493,5),FLOOR(L493,5)),"")</f>
        <v>5</v>
      </c>
      <c r="AI493" s="1" t="s">
        <v>568</v>
      </c>
      <c r="AJ493" s="76">
        <f t="shared" si="2509"/>
        <v>276</v>
      </c>
      <c r="AK493" s="76">
        <f t="shared" si="2510"/>
        <v>143</v>
      </c>
    </row>
    <row r="494" spans="1:37" x14ac:dyDescent="0.25">
      <c r="A494" s="76">
        <f t="shared" ref="A494" si="2790">D493</f>
        <v>276</v>
      </c>
      <c r="B494" s="76">
        <f t="shared" ref="B494" si="2791">E493</f>
        <v>143</v>
      </c>
      <c r="C494" s="76"/>
      <c r="D494" s="76"/>
      <c r="E494" s="76"/>
      <c r="F494" s="76"/>
      <c r="G494" s="76" t="s">
        <v>117</v>
      </c>
      <c r="H494" s="76" t="s">
        <v>536</v>
      </c>
      <c r="I494" s="76" t="s">
        <v>565</v>
      </c>
      <c r="J494" s="76" t="s">
        <v>104</v>
      </c>
      <c r="K494" s="76" t="s">
        <v>124</v>
      </c>
      <c r="L494" s="76" t="s">
        <v>536</v>
      </c>
      <c r="Q494" s="76"/>
      <c r="R494" s="76"/>
      <c r="S494" s="76"/>
      <c r="T494" s="76"/>
      <c r="U494" s="76"/>
      <c r="V494" s="76"/>
      <c r="X494" s="76"/>
      <c r="Y494" s="76"/>
      <c r="Z494" s="76"/>
      <c r="AA494" s="76"/>
      <c r="AB494" s="76"/>
      <c r="AD494" s="76"/>
      <c r="AE494" s="76"/>
      <c r="AF494" s="76"/>
      <c r="AG494" s="76"/>
      <c r="AH494" s="76"/>
      <c r="AJ494" s="76">
        <f t="shared" si="2509"/>
        <v>276</v>
      </c>
      <c r="AK494" s="76">
        <f t="shared" si="2510"/>
        <v>143</v>
      </c>
    </row>
    <row r="495" spans="1:37" x14ac:dyDescent="0.25">
      <c r="A495" s="76">
        <f t="shared" ref="A495" si="2792">D493</f>
        <v>276</v>
      </c>
      <c r="B495" s="76">
        <f t="shared" ref="B495" si="2793">E493</f>
        <v>143</v>
      </c>
      <c r="C495" s="76"/>
      <c r="D495" s="76"/>
      <c r="E495" s="76"/>
      <c r="F495" s="76" t="s">
        <v>10</v>
      </c>
      <c r="G495" s="76">
        <v>-33.576999999999998</v>
      </c>
      <c r="H495" s="76">
        <v>0</v>
      </c>
      <c r="I495" s="76">
        <v>-0.22700000000000001</v>
      </c>
      <c r="J495" s="76">
        <v>-1E-3</v>
      </c>
      <c r="K495" s="76">
        <v>-0.93500000000000005</v>
      </c>
      <c r="L495" s="76">
        <v>-0.121</v>
      </c>
      <c r="Q495" s="76" t="str">
        <f t="shared" ca="1" si="2527"/>
        <v>H200x100x5.5x8</v>
      </c>
      <c r="R495" s="43">
        <f t="shared" ca="1" si="2527"/>
        <v>626.745</v>
      </c>
      <c r="S495" s="43">
        <f t="shared" ca="1" si="2527"/>
        <v>143.44508670520233</v>
      </c>
      <c r="T495" s="43">
        <f t="shared" ca="1" si="2527"/>
        <v>217.34104046242774</v>
      </c>
      <c r="U495" s="43">
        <f t="shared" ca="1" si="2527"/>
        <v>9.4</v>
      </c>
      <c r="V495" s="43">
        <f t="shared" ca="1" si="2527"/>
        <v>47.035719999999998</v>
      </c>
      <c r="X495" s="44">
        <f t="shared" ref="X495" ca="1" si="2794">IF(ABS(G495)&gt;$X$4*$R495,ABS(G495),"-")</f>
        <v>33.576999999999998</v>
      </c>
      <c r="Y495" s="44" t="str">
        <f t="shared" ref="Y495" ca="1" si="2795">IF(ABS(H495)&gt;$Y$4*S495,ABS(H495),"-")</f>
        <v>-</v>
      </c>
      <c r="Z495" s="44" t="str">
        <f t="shared" ref="Z495" ca="1" si="2796">IF(ABS(I495)&gt;$Z$4*T495,ABS(I495),"-")</f>
        <v>-</v>
      </c>
      <c r="AA495" s="44" t="str">
        <f t="shared" ref="AA495" ca="1" si="2797">IF(ABS(K495)&gt;$AA$4*U495,ABS(K495),"-")</f>
        <v>-</v>
      </c>
      <c r="AB495" s="44" t="str">
        <f t="shared" ref="AB495" ca="1" si="2798">IF(ABS(L495)&gt;$AB$4*V495,ABS(L495),"-")</f>
        <v>-</v>
      </c>
      <c r="AD495" s="76">
        <f t="shared" ref="AD495" ca="1" si="2799">IF(COUNT($X495:$AB495)&gt;0,IF(G495&gt;0,CEILING(G495,5),FLOOR(G495,5)),"")</f>
        <v>-35</v>
      </c>
      <c r="AE495" s="76">
        <f t="shared" ref="AE495" ca="1" si="2800">IF(COUNT($X495:$AB495)&gt;0,IF(H495&gt;0,CEILING(H495,5),FLOOR(H495,5)),"")</f>
        <v>0</v>
      </c>
      <c r="AF495" s="76">
        <f t="shared" ref="AF495" ca="1" si="2801">IF(COUNT($X495:$AB495)&gt;0,IF(I495&gt;0,CEILING(I495,5),FLOOR(I495,5)),"")</f>
        <v>-5</v>
      </c>
      <c r="AG495" s="76">
        <f t="shared" ref="AG495" ca="1" si="2802">IF(COUNT($X495:$AB495)&gt;0,IF(K495&gt;0,CEILING(K495,5),FLOOR(K495,5)),"")</f>
        <v>-5</v>
      </c>
      <c r="AH495" s="76">
        <f t="shared" ref="AH495" ca="1" si="2803">IF(COUNT($X495:$AB495)&gt;0,IF(L495&gt;0,CEILING(L495,5),FLOOR(L495,5)),"")</f>
        <v>-5</v>
      </c>
      <c r="AI495" s="1" t="s">
        <v>568</v>
      </c>
      <c r="AJ495" s="76">
        <f t="shared" si="2509"/>
        <v>276</v>
      </c>
      <c r="AK495" s="76">
        <f t="shared" si="2510"/>
        <v>143</v>
      </c>
    </row>
    <row r="496" spans="1:37" x14ac:dyDescent="0.25">
      <c r="A496" s="76">
        <f t="shared" ref="A496" si="2804">D493</f>
        <v>276</v>
      </c>
      <c r="B496" s="76">
        <f t="shared" ref="B496" si="2805">E493</f>
        <v>143</v>
      </c>
      <c r="C496" s="76"/>
      <c r="D496" s="76"/>
      <c r="E496" s="76"/>
      <c r="F496" s="76"/>
      <c r="G496" s="76" t="s">
        <v>107</v>
      </c>
      <c r="H496" s="76" t="s">
        <v>9</v>
      </c>
      <c r="I496" s="76" t="s">
        <v>124</v>
      </c>
      <c r="J496" s="76" t="s">
        <v>118</v>
      </c>
      <c r="K496" s="76" t="s">
        <v>103</v>
      </c>
      <c r="L496" s="76" t="s">
        <v>109</v>
      </c>
      <c r="Q496" s="76"/>
      <c r="R496" s="76"/>
      <c r="S496" s="76"/>
      <c r="T496" s="76"/>
      <c r="U496" s="76"/>
      <c r="V496" s="76"/>
      <c r="X496" s="76"/>
      <c r="Y496" s="76"/>
      <c r="Z496" s="76"/>
      <c r="AA496" s="76"/>
      <c r="AB496" s="76"/>
      <c r="AD496" s="76"/>
      <c r="AE496" s="76"/>
      <c r="AF496" s="76"/>
      <c r="AG496" s="76"/>
      <c r="AH496" s="76"/>
      <c r="AJ496" s="76">
        <f t="shared" si="2509"/>
        <v>276</v>
      </c>
      <c r="AK496" s="76">
        <f t="shared" si="2510"/>
        <v>143</v>
      </c>
    </row>
    <row r="497" spans="1:37" x14ac:dyDescent="0.25">
      <c r="A497" s="76">
        <f t="shared" ref="A497" si="2806">D497</f>
        <v>276</v>
      </c>
      <c r="B497" s="76">
        <f t="shared" ref="B497" si="2807">E497</f>
        <v>28</v>
      </c>
      <c r="C497" s="76" t="str">
        <f>INDEX(BEAMPROP,MATCH(D497,BLIST,0),2)</f>
        <v>H200X100X5.5X8</v>
      </c>
      <c r="D497" s="76">
        <v>276</v>
      </c>
      <c r="E497" s="76">
        <v>28</v>
      </c>
      <c r="F497" s="76" t="s">
        <v>8</v>
      </c>
      <c r="G497" s="76">
        <v>19.931999999999999</v>
      </c>
      <c r="H497" s="76">
        <v>0.66800000000000004</v>
      </c>
      <c r="I497" s="76">
        <v>1.1950000000000001</v>
      </c>
      <c r="J497" s="76">
        <v>1E-3</v>
      </c>
      <c r="K497" s="76">
        <v>0</v>
      </c>
      <c r="L497" s="76">
        <v>0</v>
      </c>
      <c r="Q497" s="76" t="str">
        <f t="shared" ca="1" si="2527"/>
        <v>H200x100x5.5x8</v>
      </c>
      <c r="R497" s="43">
        <f t="shared" ca="1" si="2527"/>
        <v>626.745</v>
      </c>
      <c r="S497" s="43">
        <f t="shared" ca="1" si="2527"/>
        <v>143.44508670520233</v>
      </c>
      <c r="T497" s="43">
        <f t="shared" ca="1" si="2527"/>
        <v>217.34104046242774</v>
      </c>
      <c r="U497" s="43">
        <f t="shared" ca="1" si="2527"/>
        <v>9.4</v>
      </c>
      <c r="V497" s="43">
        <f t="shared" ca="1" si="2527"/>
        <v>47.035719999999998</v>
      </c>
      <c r="X497" s="44">
        <f t="shared" ref="X497" ca="1" si="2808">IF(ABS(G497)&gt;$X$4*$R497,ABS(G497),"-")</f>
        <v>19.931999999999999</v>
      </c>
      <c r="Y497" s="44" t="str">
        <f t="shared" ref="Y497" ca="1" si="2809">IF(ABS(H497)&gt;$Y$4*S497,ABS(H497),"-")</f>
        <v>-</v>
      </c>
      <c r="Z497" s="44" t="str">
        <f t="shared" ref="Z497" ca="1" si="2810">IF(ABS(I497)&gt;$Z$4*T497,ABS(I497),"-")</f>
        <v>-</v>
      </c>
      <c r="AA497" s="44" t="str">
        <f t="shared" ref="AA497" ca="1" si="2811">IF(ABS(K497)&gt;$AA$4*U497,ABS(K497),"-")</f>
        <v>-</v>
      </c>
      <c r="AB497" s="44" t="str">
        <f t="shared" ref="AB497" ca="1" si="2812">IF(ABS(L497)&gt;$AB$4*V497,ABS(L497),"-")</f>
        <v>-</v>
      </c>
      <c r="AD497" s="76">
        <f t="shared" ref="AD497" ca="1" si="2813">IF(COUNT($X497:$AB497)&gt;0,IF(G497&gt;0,CEILING(G497,5),FLOOR(G497,5)),"")</f>
        <v>20</v>
      </c>
      <c r="AE497" s="76">
        <f t="shared" ref="AE497" ca="1" si="2814">IF(COUNT($X497:$AB497)&gt;0,IF(H497&gt;0,CEILING(H497,5),FLOOR(H497,5)),"")</f>
        <v>5</v>
      </c>
      <c r="AF497" s="76">
        <f t="shared" ref="AF497" ca="1" si="2815">IF(COUNT($X497:$AB497)&gt;0,IF(I497&gt;0,CEILING(I497,5),FLOOR(I497,5)),"")</f>
        <v>5</v>
      </c>
      <c r="AG497" s="76">
        <f t="shared" ref="AG497" ca="1" si="2816">IF(COUNT($X497:$AB497)&gt;0,IF(K497&gt;0,CEILING(K497,5),FLOOR(K497,5)),"")</f>
        <v>0</v>
      </c>
      <c r="AH497" s="76">
        <f t="shared" ref="AH497" ca="1" si="2817">IF(COUNT($X497:$AB497)&gt;0,IF(L497&gt;0,CEILING(L497,5),FLOOR(L497,5)),"")</f>
        <v>0</v>
      </c>
      <c r="AJ497" s="76">
        <f t="shared" si="2509"/>
        <v>276</v>
      </c>
      <c r="AK497" s="76">
        <f t="shared" si="2510"/>
        <v>28</v>
      </c>
    </row>
    <row r="498" spans="1:37" x14ac:dyDescent="0.25">
      <c r="A498" s="76">
        <f t="shared" ref="A498" si="2818">D497</f>
        <v>276</v>
      </c>
      <c r="B498" s="76">
        <f t="shared" ref="B498" si="2819">E497</f>
        <v>28</v>
      </c>
      <c r="C498" s="76"/>
      <c r="D498" s="76"/>
      <c r="E498" s="76"/>
      <c r="F498" s="76"/>
      <c r="G498" s="76" t="s">
        <v>117</v>
      </c>
      <c r="H498" s="76" t="s">
        <v>536</v>
      </c>
      <c r="I498" s="76" t="s">
        <v>103</v>
      </c>
      <c r="J498" s="76" t="s">
        <v>104</v>
      </c>
      <c r="K498" s="76" t="s">
        <v>9</v>
      </c>
      <c r="L498" s="76" t="s">
        <v>9</v>
      </c>
      <c r="Q498" s="76"/>
      <c r="R498" s="76"/>
      <c r="S498" s="76"/>
      <c r="T498" s="76"/>
      <c r="U498" s="76"/>
      <c r="V498" s="76"/>
      <c r="X498" s="76"/>
      <c r="Y498" s="76"/>
      <c r="Z498" s="76"/>
      <c r="AA498" s="76"/>
      <c r="AB498" s="76"/>
      <c r="AD498" s="76"/>
      <c r="AE498" s="76"/>
      <c r="AF498" s="76"/>
      <c r="AG498" s="76"/>
      <c r="AH498" s="76"/>
      <c r="AJ498" s="76">
        <f t="shared" si="2509"/>
        <v>276</v>
      </c>
      <c r="AK498" s="76">
        <f t="shared" si="2510"/>
        <v>28</v>
      </c>
    </row>
    <row r="499" spans="1:37" x14ac:dyDescent="0.25">
      <c r="A499" s="76">
        <f t="shared" ref="A499" si="2820">D497</f>
        <v>276</v>
      </c>
      <c r="B499" s="76">
        <f t="shared" ref="B499" si="2821">E497</f>
        <v>28</v>
      </c>
      <c r="C499" s="76"/>
      <c r="D499" s="76"/>
      <c r="E499" s="76"/>
      <c r="F499" s="76" t="s">
        <v>10</v>
      </c>
      <c r="G499" s="76">
        <v>-33.576999999999998</v>
      </c>
      <c r="H499" s="76">
        <v>-0.23</v>
      </c>
      <c r="I499" s="76">
        <v>-1.0129999999999999</v>
      </c>
      <c r="J499" s="76">
        <v>-1E-3</v>
      </c>
      <c r="K499" s="76">
        <v>0</v>
      </c>
      <c r="L499" s="76">
        <v>0</v>
      </c>
      <c r="Q499" s="76" t="str">
        <f t="shared" ref="Q499:V561" ca="1" si="2822">IF($F499=" -ve",INDEX(CAPACITY,MATCH(OFFSET($C499,-2,0),CAPACITYLIST,0),Q$3),INDEX(CAPACITY,MATCH($C499,CAPACITYLIST,0),Q$3))</f>
        <v>H200x100x5.5x8</v>
      </c>
      <c r="R499" s="43">
        <f t="shared" ca="1" si="2822"/>
        <v>626.745</v>
      </c>
      <c r="S499" s="43">
        <f t="shared" ca="1" si="2822"/>
        <v>143.44508670520233</v>
      </c>
      <c r="T499" s="43">
        <f t="shared" ca="1" si="2822"/>
        <v>217.34104046242774</v>
      </c>
      <c r="U499" s="43">
        <f t="shared" ca="1" si="2822"/>
        <v>9.4</v>
      </c>
      <c r="V499" s="43">
        <f t="shared" ca="1" si="2822"/>
        <v>47.035719999999998</v>
      </c>
      <c r="X499" s="44">
        <f t="shared" ref="X499" ca="1" si="2823">IF(ABS(G499)&gt;$X$4*$R499,ABS(G499),"-")</f>
        <v>33.576999999999998</v>
      </c>
      <c r="Y499" s="44" t="str">
        <f t="shared" ref="Y499" ca="1" si="2824">IF(ABS(H499)&gt;$Y$4*S499,ABS(H499),"-")</f>
        <v>-</v>
      </c>
      <c r="Z499" s="44" t="str">
        <f t="shared" ref="Z499" ca="1" si="2825">IF(ABS(I499)&gt;$Z$4*T499,ABS(I499),"-")</f>
        <v>-</v>
      </c>
      <c r="AA499" s="44" t="str">
        <f t="shared" ref="AA499" ca="1" si="2826">IF(ABS(K499)&gt;$AA$4*U499,ABS(K499),"-")</f>
        <v>-</v>
      </c>
      <c r="AB499" s="44" t="str">
        <f t="shared" ref="AB499" ca="1" si="2827">IF(ABS(L499)&gt;$AB$4*V499,ABS(L499),"-")</f>
        <v>-</v>
      </c>
      <c r="AD499" s="76">
        <f t="shared" ref="AD499" ca="1" si="2828">IF(COUNT($X499:$AB499)&gt;0,IF(G499&gt;0,CEILING(G499,5),FLOOR(G499,5)),"")</f>
        <v>-35</v>
      </c>
      <c r="AE499" s="76">
        <f t="shared" ref="AE499" ca="1" si="2829">IF(COUNT($X499:$AB499)&gt;0,IF(H499&gt;0,CEILING(H499,5),FLOOR(H499,5)),"")</f>
        <v>-5</v>
      </c>
      <c r="AF499" s="76">
        <f t="shared" ref="AF499" ca="1" si="2830">IF(COUNT($X499:$AB499)&gt;0,IF(I499&gt;0,CEILING(I499,5),FLOOR(I499,5)),"")</f>
        <v>-5</v>
      </c>
      <c r="AG499" s="76">
        <f t="shared" ref="AG499" ca="1" si="2831">IF(COUNT($X499:$AB499)&gt;0,IF(K499&gt;0,CEILING(K499,5),FLOOR(K499,5)),"")</f>
        <v>0</v>
      </c>
      <c r="AH499" s="76">
        <f t="shared" ref="AH499" ca="1" si="2832">IF(COUNT($X499:$AB499)&gt;0,IF(L499&gt;0,CEILING(L499,5),FLOOR(L499,5)),"")</f>
        <v>0</v>
      </c>
      <c r="AJ499" s="76">
        <f t="shared" si="2509"/>
        <v>276</v>
      </c>
      <c r="AK499" s="76">
        <f t="shared" si="2510"/>
        <v>28</v>
      </c>
    </row>
    <row r="500" spans="1:37" x14ac:dyDescent="0.25">
      <c r="A500" s="76">
        <f t="shared" ref="A500" si="2833">D497</f>
        <v>276</v>
      </c>
      <c r="B500" s="76">
        <f t="shared" ref="B500" si="2834">E497</f>
        <v>28</v>
      </c>
      <c r="C500" s="76"/>
      <c r="D500" s="76"/>
      <c r="E500" s="76"/>
      <c r="F500" s="76"/>
      <c r="G500" s="76" t="s">
        <v>107</v>
      </c>
      <c r="H500" s="76" t="s">
        <v>109</v>
      </c>
      <c r="I500" s="76" t="s">
        <v>124</v>
      </c>
      <c r="J500" s="76" t="s">
        <v>118</v>
      </c>
      <c r="K500" s="76" t="s">
        <v>9</v>
      </c>
      <c r="L500" s="76" t="s">
        <v>9</v>
      </c>
      <c r="Q500" s="76"/>
      <c r="R500" s="76"/>
      <c r="S500" s="76"/>
      <c r="T500" s="76"/>
      <c r="U500" s="76"/>
      <c r="V500" s="76"/>
      <c r="X500" s="76"/>
      <c r="Y500" s="76"/>
      <c r="Z500" s="76"/>
      <c r="AA500" s="76"/>
      <c r="AB500" s="76"/>
      <c r="AD500" s="76"/>
      <c r="AE500" s="76"/>
      <c r="AF500" s="76"/>
      <c r="AG500" s="76"/>
      <c r="AH500" s="76"/>
      <c r="AJ500" s="76">
        <f t="shared" si="2509"/>
        <v>276</v>
      </c>
      <c r="AK500" s="76">
        <f t="shared" si="2510"/>
        <v>28</v>
      </c>
    </row>
    <row r="501" spans="1:37" x14ac:dyDescent="0.25">
      <c r="A501" s="76">
        <f t="shared" ref="A501" si="2835">D501</f>
        <v>283</v>
      </c>
      <c r="B501" s="76">
        <f t="shared" ref="B501" si="2836">E501</f>
        <v>148</v>
      </c>
      <c r="C501" s="76" t="str">
        <f>INDEX(BEAMPROP,MATCH(D501,BLIST,0),2)</f>
        <v>H250X125X6X9</v>
      </c>
      <c r="D501" s="76">
        <v>283</v>
      </c>
      <c r="E501" s="76">
        <v>148</v>
      </c>
      <c r="F501" s="76" t="s">
        <v>8</v>
      </c>
      <c r="G501" s="76">
        <v>3.0070000000000001</v>
      </c>
      <c r="H501" s="76">
        <v>0</v>
      </c>
      <c r="I501" s="76">
        <v>0.91300000000000003</v>
      </c>
      <c r="J501" s="76">
        <v>1E-3</v>
      </c>
      <c r="K501" s="76">
        <v>0.71099999999999997</v>
      </c>
      <c r="L501" s="76">
        <v>0</v>
      </c>
      <c r="Q501" s="76" t="str">
        <f t="shared" ca="1" si="2822"/>
        <v>H250x125x6x9</v>
      </c>
      <c r="R501" s="43">
        <f t="shared" ca="1" si="2822"/>
        <v>868.79499999999996</v>
      </c>
      <c r="S501" s="43">
        <f t="shared" ca="1" si="2822"/>
        <v>196.42196531791907</v>
      </c>
      <c r="T501" s="43">
        <f t="shared" ca="1" si="2822"/>
        <v>305.63583815028903</v>
      </c>
      <c r="U501" s="43">
        <f t="shared" ca="1" si="2822"/>
        <v>16.5234375</v>
      </c>
      <c r="V501" s="43">
        <f t="shared" ca="1" si="2822"/>
        <v>82.687335000000004</v>
      </c>
      <c r="X501" s="44" t="str">
        <f t="shared" ref="X501" ca="1" si="2837">IF(ABS(G501)&gt;$X$4*$R501,ABS(G501),"-")</f>
        <v>-</v>
      </c>
      <c r="Y501" s="44" t="str">
        <f t="shared" ref="Y501" ca="1" si="2838">IF(ABS(H501)&gt;$Y$4*S501,ABS(H501),"-")</f>
        <v>-</v>
      </c>
      <c r="Z501" s="44" t="str">
        <f t="shared" ref="Z501" ca="1" si="2839">IF(ABS(I501)&gt;$Z$4*T501,ABS(I501),"-")</f>
        <v>-</v>
      </c>
      <c r="AA501" s="44" t="str">
        <f t="shared" ref="AA501" ca="1" si="2840">IF(ABS(K501)&gt;$AA$4*U501,ABS(K501),"-")</f>
        <v>-</v>
      </c>
      <c r="AB501" s="44" t="str">
        <f t="shared" ref="AB501" ca="1" si="2841">IF(ABS(L501)&gt;$AB$4*V501,ABS(L501),"-")</f>
        <v>-</v>
      </c>
      <c r="AD501" s="76" t="str">
        <f t="shared" ref="AD501" ca="1" si="2842">IF(COUNT($X501:$AB501)&gt;0,IF(G501&gt;0,CEILING(G501,5),FLOOR(G501,5)),"")</f>
        <v/>
      </c>
      <c r="AE501" s="76" t="str">
        <f t="shared" ref="AE501" ca="1" si="2843">IF(COUNT($X501:$AB501)&gt;0,IF(H501&gt;0,CEILING(H501,5),FLOOR(H501,5)),"")</f>
        <v/>
      </c>
      <c r="AF501" s="76" t="str">
        <f t="shared" ref="AF501" ca="1" si="2844">IF(COUNT($X501:$AB501)&gt;0,IF(I501&gt;0,CEILING(I501,5),FLOOR(I501,5)),"")</f>
        <v/>
      </c>
      <c r="AG501" s="76" t="str">
        <f t="shared" ref="AG501" ca="1" si="2845">IF(COUNT($X501:$AB501)&gt;0,IF(K501&gt;0,CEILING(K501,5),FLOOR(K501,5)),"")</f>
        <v/>
      </c>
      <c r="AH501" s="76" t="str">
        <f t="shared" ref="AH501" ca="1" si="2846">IF(COUNT($X501:$AB501)&gt;0,IF(L501&gt;0,CEILING(L501,5),FLOOR(L501,5)),"")</f>
        <v/>
      </c>
      <c r="AJ501" s="76">
        <f t="shared" si="2509"/>
        <v>283</v>
      </c>
      <c r="AK501" s="76">
        <f t="shared" si="2510"/>
        <v>148</v>
      </c>
    </row>
    <row r="502" spans="1:37" x14ac:dyDescent="0.25">
      <c r="A502" s="76">
        <f t="shared" ref="A502" si="2847">D501</f>
        <v>283</v>
      </c>
      <c r="B502" s="76">
        <f t="shared" ref="B502" si="2848">E501</f>
        <v>148</v>
      </c>
      <c r="C502" s="76"/>
      <c r="D502" s="76"/>
      <c r="E502" s="76"/>
      <c r="F502" s="76"/>
      <c r="G502" s="76" t="s">
        <v>104</v>
      </c>
      <c r="H502" s="76" t="s">
        <v>9</v>
      </c>
      <c r="I502" s="76" t="s">
        <v>115</v>
      </c>
      <c r="J502" s="76" t="s">
        <v>114</v>
      </c>
      <c r="K502" s="76" t="s">
        <v>116</v>
      </c>
      <c r="L502" s="76" t="s">
        <v>9</v>
      </c>
      <c r="Q502" s="76"/>
      <c r="R502" s="76"/>
      <c r="S502" s="76"/>
      <c r="T502" s="76"/>
      <c r="U502" s="76"/>
      <c r="V502" s="76"/>
      <c r="X502" s="76"/>
      <c r="Y502" s="76"/>
      <c r="Z502" s="76"/>
      <c r="AA502" s="76"/>
      <c r="AB502" s="76"/>
      <c r="AD502" s="76"/>
      <c r="AE502" s="76"/>
      <c r="AF502" s="76"/>
      <c r="AG502" s="76"/>
      <c r="AH502" s="76"/>
      <c r="AJ502" s="76">
        <f t="shared" si="2509"/>
        <v>283</v>
      </c>
      <c r="AK502" s="76">
        <f t="shared" si="2510"/>
        <v>148</v>
      </c>
    </row>
    <row r="503" spans="1:37" x14ac:dyDescent="0.25">
      <c r="A503" s="76">
        <f t="shared" ref="A503" si="2849">D501</f>
        <v>283</v>
      </c>
      <c r="B503" s="76">
        <f t="shared" ref="B503" si="2850">E501</f>
        <v>148</v>
      </c>
      <c r="C503" s="76"/>
      <c r="D503" s="76"/>
      <c r="E503" s="76"/>
      <c r="F503" s="76" t="s">
        <v>10</v>
      </c>
      <c r="G503" s="76">
        <v>-1.9950000000000001</v>
      </c>
      <c r="H503" s="76">
        <v>-46.39</v>
      </c>
      <c r="I503" s="76">
        <v>-0.77200000000000002</v>
      </c>
      <c r="J503" s="76">
        <v>-1E-3</v>
      </c>
      <c r="K503" s="76">
        <v>-0.84</v>
      </c>
      <c r="L503" s="76">
        <v>-45.338000000000001</v>
      </c>
      <c r="Q503" s="76" t="str">
        <f t="shared" ca="1" si="2822"/>
        <v>H250x125x6x9</v>
      </c>
      <c r="R503" s="43">
        <f t="shared" ca="1" si="2822"/>
        <v>868.79499999999996</v>
      </c>
      <c r="S503" s="43">
        <f t="shared" ca="1" si="2822"/>
        <v>196.42196531791907</v>
      </c>
      <c r="T503" s="43">
        <f t="shared" ca="1" si="2822"/>
        <v>305.63583815028903</v>
      </c>
      <c r="U503" s="43">
        <f t="shared" ca="1" si="2822"/>
        <v>16.5234375</v>
      </c>
      <c r="V503" s="43">
        <f t="shared" ca="1" si="2822"/>
        <v>82.687335000000004</v>
      </c>
      <c r="X503" s="44" t="str">
        <f t="shared" ref="X503" ca="1" si="2851">IF(ABS(G503)&gt;$X$4*$R503,ABS(G503),"-")</f>
        <v>-</v>
      </c>
      <c r="Y503" s="44" t="str">
        <f t="shared" ref="Y503" ca="1" si="2852">IF(ABS(H503)&gt;$Y$4*S503,ABS(H503),"-")</f>
        <v>-</v>
      </c>
      <c r="Z503" s="44" t="str">
        <f t="shared" ref="Z503" ca="1" si="2853">IF(ABS(I503)&gt;$Z$4*T503,ABS(I503),"-")</f>
        <v>-</v>
      </c>
      <c r="AA503" s="44" t="str">
        <f t="shared" ref="AA503" ca="1" si="2854">IF(ABS(K503)&gt;$AA$4*U503,ABS(K503),"-")</f>
        <v>-</v>
      </c>
      <c r="AB503" s="44">
        <f t="shared" ref="AB503" ca="1" si="2855">IF(ABS(L503)&gt;$AB$4*V503,ABS(L503),"-")</f>
        <v>45.338000000000001</v>
      </c>
      <c r="AD503" s="76">
        <f t="shared" ref="AD503" ca="1" si="2856">IF(COUNT($X503:$AB503)&gt;0,IF(G503&gt;0,CEILING(G503,5),FLOOR(G503,5)),"")</f>
        <v>-5</v>
      </c>
      <c r="AE503" s="76">
        <f t="shared" ref="AE503" ca="1" si="2857">IF(COUNT($X503:$AB503)&gt;0,IF(H503&gt;0,CEILING(H503,5),FLOOR(H503,5)),"")</f>
        <v>-50</v>
      </c>
      <c r="AF503" s="76">
        <f t="shared" ref="AF503" ca="1" si="2858">IF(COUNT($X503:$AB503)&gt;0,IF(I503&gt;0,CEILING(I503,5),FLOOR(I503,5)),"")</f>
        <v>-5</v>
      </c>
      <c r="AG503" s="76">
        <f t="shared" ref="AG503" ca="1" si="2859">IF(COUNT($X503:$AB503)&gt;0,IF(K503&gt;0,CEILING(K503,5),FLOOR(K503,5)),"")</f>
        <v>-5</v>
      </c>
      <c r="AH503" s="76">
        <f t="shared" ref="AH503" ca="1" si="2860">IF(COUNT($X503:$AB503)&gt;0,IF(L503&gt;0,CEILING(L503,5),FLOOR(L503,5)),"")</f>
        <v>-50</v>
      </c>
      <c r="AI503" s="1" t="s">
        <v>568</v>
      </c>
      <c r="AJ503" s="76">
        <f t="shared" si="2509"/>
        <v>283</v>
      </c>
      <c r="AK503" s="76">
        <f t="shared" si="2510"/>
        <v>148</v>
      </c>
    </row>
    <row r="504" spans="1:37" x14ac:dyDescent="0.25">
      <c r="A504" s="76">
        <f t="shared" ref="A504" si="2861">D501</f>
        <v>283</v>
      </c>
      <c r="B504" s="76">
        <f t="shared" ref="B504" si="2862">E501</f>
        <v>148</v>
      </c>
      <c r="C504" s="76"/>
      <c r="D504" s="76"/>
      <c r="E504" s="76"/>
      <c r="F504" s="76"/>
      <c r="G504" s="76" t="s">
        <v>116</v>
      </c>
      <c r="H504" s="76" t="s">
        <v>513</v>
      </c>
      <c r="I504" s="76" t="s">
        <v>116</v>
      </c>
      <c r="J504" s="76" t="s">
        <v>116</v>
      </c>
      <c r="K504" s="76" t="s">
        <v>115</v>
      </c>
      <c r="L504" s="76" t="s">
        <v>513</v>
      </c>
      <c r="Q504" s="76"/>
      <c r="R504" s="76"/>
      <c r="S504" s="76"/>
      <c r="T504" s="76"/>
      <c r="U504" s="76"/>
      <c r="V504" s="76"/>
      <c r="X504" s="76"/>
      <c r="Y504" s="76"/>
      <c r="Z504" s="76"/>
      <c r="AA504" s="76"/>
      <c r="AB504" s="76"/>
      <c r="AD504" s="76"/>
      <c r="AE504" s="76"/>
      <c r="AF504" s="76"/>
      <c r="AG504" s="76"/>
      <c r="AH504" s="76"/>
      <c r="AJ504" s="76">
        <f t="shared" si="2509"/>
        <v>283</v>
      </c>
      <c r="AK504" s="76">
        <f t="shared" si="2510"/>
        <v>148</v>
      </c>
    </row>
    <row r="505" spans="1:37" x14ac:dyDescent="0.25">
      <c r="A505" s="76">
        <f t="shared" ref="A505" si="2863">D505</f>
        <v>283</v>
      </c>
      <c r="B505" s="76">
        <f t="shared" ref="B505" si="2864">E505</f>
        <v>104</v>
      </c>
      <c r="C505" s="76" t="str">
        <f>INDEX(BEAMPROP,MATCH(D505,BLIST,0),2)</f>
        <v>H250X125X6X9</v>
      </c>
      <c r="D505" s="76">
        <v>283</v>
      </c>
      <c r="E505" s="76">
        <v>104</v>
      </c>
      <c r="F505" s="76" t="s">
        <v>8</v>
      </c>
      <c r="G505" s="76">
        <v>2.984</v>
      </c>
      <c r="H505" s="76">
        <v>0</v>
      </c>
      <c r="I505" s="76">
        <v>0.91300000000000003</v>
      </c>
      <c r="J505" s="76">
        <v>1E-3</v>
      </c>
      <c r="K505" s="76">
        <v>0</v>
      </c>
      <c r="L505" s="76">
        <v>0</v>
      </c>
      <c r="Q505" s="76" t="str">
        <f t="shared" ca="1" si="2822"/>
        <v>H250x125x6x9</v>
      </c>
      <c r="R505" s="43">
        <f t="shared" ca="1" si="2822"/>
        <v>868.79499999999996</v>
      </c>
      <c r="S505" s="43">
        <f t="shared" ca="1" si="2822"/>
        <v>196.42196531791907</v>
      </c>
      <c r="T505" s="43">
        <f t="shared" ca="1" si="2822"/>
        <v>305.63583815028903</v>
      </c>
      <c r="U505" s="43">
        <f t="shared" ca="1" si="2822"/>
        <v>16.5234375</v>
      </c>
      <c r="V505" s="43">
        <f t="shared" ca="1" si="2822"/>
        <v>82.687335000000004</v>
      </c>
      <c r="X505" s="44" t="str">
        <f t="shared" ref="X505" ca="1" si="2865">IF(ABS(G505)&gt;$X$4*$R505,ABS(G505),"-")</f>
        <v>-</v>
      </c>
      <c r="Y505" s="44" t="str">
        <f t="shared" ref="Y505" ca="1" si="2866">IF(ABS(H505)&gt;$Y$4*S505,ABS(H505),"-")</f>
        <v>-</v>
      </c>
      <c r="Z505" s="44" t="str">
        <f t="shared" ref="Z505" ca="1" si="2867">IF(ABS(I505)&gt;$Z$4*T505,ABS(I505),"-")</f>
        <v>-</v>
      </c>
      <c r="AA505" s="44" t="str">
        <f t="shared" ref="AA505" ca="1" si="2868">IF(ABS(K505)&gt;$AA$4*U505,ABS(K505),"-")</f>
        <v>-</v>
      </c>
      <c r="AB505" s="44" t="str">
        <f t="shared" ref="AB505" ca="1" si="2869">IF(ABS(L505)&gt;$AB$4*V505,ABS(L505),"-")</f>
        <v>-</v>
      </c>
      <c r="AD505" s="76" t="str">
        <f t="shared" ref="AD505" ca="1" si="2870">IF(COUNT($X505:$AB505)&gt;0,IF(G505&gt;0,CEILING(G505,5),FLOOR(G505,5)),"")</f>
        <v/>
      </c>
      <c r="AE505" s="76" t="str">
        <f t="shared" ref="AE505" ca="1" si="2871">IF(COUNT($X505:$AB505)&gt;0,IF(H505&gt;0,CEILING(H505,5),FLOOR(H505,5)),"")</f>
        <v/>
      </c>
      <c r="AF505" s="76" t="str">
        <f t="shared" ref="AF505" ca="1" si="2872">IF(COUNT($X505:$AB505)&gt;0,IF(I505&gt;0,CEILING(I505,5),FLOOR(I505,5)),"")</f>
        <v/>
      </c>
      <c r="AG505" s="76" t="str">
        <f t="shared" ref="AG505" ca="1" si="2873">IF(COUNT($X505:$AB505)&gt;0,IF(K505&gt;0,CEILING(K505,5),FLOOR(K505,5)),"")</f>
        <v/>
      </c>
      <c r="AH505" s="76" t="str">
        <f t="shared" ref="AH505" ca="1" si="2874">IF(COUNT($X505:$AB505)&gt;0,IF(L505&gt;0,CEILING(L505,5),FLOOR(L505,5)),"")</f>
        <v/>
      </c>
      <c r="AJ505" s="76">
        <f t="shared" si="2509"/>
        <v>283</v>
      </c>
      <c r="AK505" s="76">
        <f t="shared" si="2510"/>
        <v>104</v>
      </c>
    </row>
    <row r="506" spans="1:37" x14ac:dyDescent="0.25">
      <c r="A506" s="76">
        <f t="shared" ref="A506" si="2875">D505</f>
        <v>283</v>
      </c>
      <c r="B506" s="76">
        <f t="shared" ref="B506" si="2876">E505</f>
        <v>104</v>
      </c>
      <c r="C506" s="76"/>
      <c r="D506" s="76"/>
      <c r="E506" s="76"/>
      <c r="F506" s="76"/>
      <c r="G506" s="76" t="s">
        <v>104</v>
      </c>
      <c r="H506" s="76" t="s">
        <v>9</v>
      </c>
      <c r="I506" s="76" t="s">
        <v>115</v>
      </c>
      <c r="J506" s="76" t="s">
        <v>114</v>
      </c>
      <c r="K506" s="76" t="s">
        <v>9</v>
      </c>
      <c r="L506" s="76" t="s">
        <v>9</v>
      </c>
      <c r="Q506" s="76"/>
      <c r="R506" s="76"/>
      <c r="S506" s="76"/>
      <c r="T506" s="76"/>
      <c r="U506" s="76"/>
      <c r="V506" s="76"/>
      <c r="X506" s="76"/>
      <c r="Y506" s="76"/>
      <c r="Z506" s="76"/>
      <c r="AA506" s="76"/>
      <c r="AB506" s="76"/>
      <c r="AD506" s="76"/>
      <c r="AE506" s="76"/>
      <c r="AF506" s="76"/>
      <c r="AG506" s="76"/>
      <c r="AH506" s="76"/>
      <c r="AJ506" s="76">
        <f t="shared" si="2509"/>
        <v>283</v>
      </c>
      <c r="AK506" s="76">
        <f t="shared" si="2510"/>
        <v>104</v>
      </c>
    </row>
    <row r="507" spans="1:37" x14ac:dyDescent="0.25">
      <c r="A507" s="76">
        <f t="shared" ref="A507" si="2877">D505</f>
        <v>283</v>
      </c>
      <c r="B507" s="76">
        <f t="shared" ref="B507" si="2878">E505</f>
        <v>104</v>
      </c>
      <c r="C507" s="76"/>
      <c r="D507" s="76"/>
      <c r="E507" s="76"/>
      <c r="F507" s="76" t="s">
        <v>10</v>
      </c>
      <c r="G507" s="76">
        <v>-2.0169999999999999</v>
      </c>
      <c r="H507" s="76">
        <v>-52.171999999999997</v>
      </c>
      <c r="I507" s="76">
        <v>-0.77200000000000002</v>
      </c>
      <c r="J507" s="76">
        <v>-1E-3</v>
      </c>
      <c r="K507" s="76">
        <v>0</v>
      </c>
      <c r="L507" s="76">
        <v>0</v>
      </c>
      <c r="Q507" s="76" t="str">
        <f t="shared" ca="1" si="2822"/>
        <v>H250x125x6x9</v>
      </c>
      <c r="R507" s="43">
        <f t="shared" ca="1" si="2822"/>
        <v>868.79499999999996</v>
      </c>
      <c r="S507" s="43">
        <f t="shared" ca="1" si="2822"/>
        <v>196.42196531791907</v>
      </c>
      <c r="T507" s="43">
        <f t="shared" ca="1" si="2822"/>
        <v>305.63583815028903</v>
      </c>
      <c r="U507" s="43">
        <f t="shared" ca="1" si="2822"/>
        <v>16.5234375</v>
      </c>
      <c r="V507" s="43">
        <f t="shared" ca="1" si="2822"/>
        <v>82.687335000000004</v>
      </c>
      <c r="X507" s="44" t="str">
        <f t="shared" ref="X507" ca="1" si="2879">IF(ABS(G507)&gt;$X$4*$R507,ABS(G507),"-")</f>
        <v>-</v>
      </c>
      <c r="Y507" s="44" t="str">
        <f t="shared" ref="Y507" ca="1" si="2880">IF(ABS(H507)&gt;$Y$4*S507,ABS(H507),"-")</f>
        <v>-</v>
      </c>
      <c r="Z507" s="44" t="str">
        <f t="shared" ref="Z507" ca="1" si="2881">IF(ABS(I507)&gt;$Z$4*T507,ABS(I507),"-")</f>
        <v>-</v>
      </c>
      <c r="AA507" s="44" t="str">
        <f t="shared" ref="AA507" ca="1" si="2882">IF(ABS(K507)&gt;$AA$4*U507,ABS(K507),"-")</f>
        <v>-</v>
      </c>
      <c r="AB507" s="44" t="str">
        <f t="shared" ref="AB507" ca="1" si="2883">IF(ABS(L507)&gt;$AB$4*V507,ABS(L507),"-")</f>
        <v>-</v>
      </c>
      <c r="AD507" s="76" t="str">
        <f t="shared" ref="AD507" ca="1" si="2884">IF(COUNT($X507:$AB507)&gt;0,IF(G507&gt;0,CEILING(G507,5),FLOOR(G507,5)),"")</f>
        <v/>
      </c>
      <c r="AE507" s="76" t="str">
        <f t="shared" ref="AE507" ca="1" si="2885">IF(COUNT($X507:$AB507)&gt;0,IF(H507&gt;0,CEILING(H507,5),FLOOR(H507,5)),"")</f>
        <v/>
      </c>
      <c r="AF507" s="76" t="str">
        <f t="shared" ref="AF507" ca="1" si="2886">IF(COUNT($X507:$AB507)&gt;0,IF(I507&gt;0,CEILING(I507,5),FLOOR(I507,5)),"")</f>
        <v/>
      </c>
      <c r="AG507" s="76" t="str">
        <f t="shared" ref="AG507" ca="1" si="2887">IF(COUNT($X507:$AB507)&gt;0,IF(K507&gt;0,CEILING(K507,5),FLOOR(K507,5)),"")</f>
        <v/>
      </c>
      <c r="AH507" s="76" t="str">
        <f t="shared" ref="AH507" ca="1" si="2888">IF(COUNT($X507:$AB507)&gt;0,IF(L507&gt;0,CEILING(L507,5),FLOOR(L507,5)),"")</f>
        <v/>
      </c>
      <c r="AJ507" s="76">
        <f t="shared" si="2509"/>
        <v>283</v>
      </c>
      <c r="AK507" s="76">
        <f t="shared" si="2510"/>
        <v>104</v>
      </c>
    </row>
    <row r="508" spans="1:37" x14ac:dyDescent="0.25">
      <c r="A508" s="76">
        <f t="shared" ref="A508" si="2889">D505</f>
        <v>283</v>
      </c>
      <c r="B508" s="76">
        <f t="shared" ref="B508" si="2890">E505</f>
        <v>104</v>
      </c>
      <c r="C508" s="76"/>
      <c r="D508" s="76"/>
      <c r="E508" s="76"/>
      <c r="F508" s="76"/>
      <c r="G508" s="76" t="s">
        <v>116</v>
      </c>
      <c r="H508" s="76" t="s">
        <v>513</v>
      </c>
      <c r="I508" s="76" t="s">
        <v>116</v>
      </c>
      <c r="J508" s="76" t="s">
        <v>116</v>
      </c>
      <c r="K508" s="76" t="s">
        <v>9</v>
      </c>
      <c r="L508" s="76" t="s">
        <v>9</v>
      </c>
      <c r="Q508" s="76"/>
      <c r="R508" s="76"/>
      <c r="S508" s="76"/>
      <c r="T508" s="76"/>
      <c r="U508" s="76"/>
      <c r="V508" s="76"/>
      <c r="X508" s="76"/>
      <c r="Y508" s="76"/>
      <c r="Z508" s="76"/>
      <c r="AA508" s="76"/>
      <c r="AB508" s="76"/>
      <c r="AD508" s="76"/>
      <c r="AE508" s="76"/>
      <c r="AF508" s="76"/>
      <c r="AG508" s="76"/>
      <c r="AH508" s="76"/>
      <c r="AJ508" s="76">
        <f t="shared" si="2509"/>
        <v>283</v>
      </c>
      <c r="AK508" s="76">
        <f t="shared" si="2510"/>
        <v>104</v>
      </c>
    </row>
    <row r="509" spans="1:37" x14ac:dyDescent="0.25">
      <c r="A509" s="76">
        <f t="shared" ref="A509" si="2891">D509</f>
        <v>286</v>
      </c>
      <c r="B509" s="76">
        <f t="shared" ref="B509" si="2892">E509</f>
        <v>149</v>
      </c>
      <c r="C509" s="76" t="str">
        <f>INDEX(BEAMPROP,MATCH(D509,BLIST,0),2)</f>
        <v>H150X75X5X7</v>
      </c>
      <c r="D509" s="76">
        <v>286</v>
      </c>
      <c r="E509" s="76">
        <v>149</v>
      </c>
      <c r="F509" s="76" t="s">
        <v>8</v>
      </c>
      <c r="G509" s="76">
        <v>0.91100000000000003</v>
      </c>
      <c r="H509" s="76">
        <v>0.121</v>
      </c>
      <c r="I509" s="76">
        <v>1E-3</v>
      </c>
      <c r="J509" s="76">
        <v>3.0000000000000001E-3</v>
      </c>
      <c r="K509" s="76">
        <v>0</v>
      </c>
      <c r="L509" s="76">
        <v>0</v>
      </c>
      <c r="Q509" s="76" t="str">
        <f t="shared" ca="1" si="2822"/>
        <v>H150x75x5x7</v>
      </c>
      <c r="R509" s="43">
        <f t="shared" ca="1" si="2822"/>
        <v>419.47500000000008</v>
      </c>
      <c r="S509" s="43">
        <f t="shared" ca="1" si="2822"/>
        <v>97.124277456647391</v>
      </c>
      <c r="T509" s="43">
        <f t="shared" ca="1" si="2822"/>
        <v>142.63005780346819</v>
      </c>
      <c r="U509" s="43">
        <f t="shared" ca="1" si="2822"/>
        <v>4.6265625000000004</v>
      </c>
      <c r="V509" s="43">
        <f t="shared" ca="1" si="2822"/>
        <v>23.075825000000002</v>
      </c>
      <c r="X509" s="44" t="str">
        <f t="shared" ref="X509" ca="1" si="2893">IF(ABS(G509)&gt;$X$4*$R509,ABS(G509),"-")</f>
        <v>-</v>
      </c>
      <c r="Y509" s="44" t="str">
        <f t="shared" ref="Y509" ca="1" si="2894">IF(ABS(H509)&gt;$Y$4*S509,ABS(H509),"-")</f>
        <v>-</v>
      </c>
      <c r="Z509" s="44" t="str">
        <f t="shared" ref="Z509" ca="1" si="2895">IF(ABS(I509)&gt;$Z$4*T509,ABS(I509),"-")</f>
        <v>-</v>
      </c>
      <c r="AA509" s="44" t="str">
        <f t="shared" ref="AA509" ca="1" si="2896">IF(ABS(K509)&gt;$AA$4*U509,ABS(K509),"-")</f>
        <v>-</v>
      </c>
      <c r="AB509" s="44" t="str">
        <f t="shared" ref="AB509" ca="1" si="2897">IF(ABS(L509)&gt;$AB$4*V509,ABS(L509),"-")</f>
        <v>-</v>
      </c>
      <c r="AD509" s="76" t="str">
        <f t="shared" ref="AD509" ca="1" si="2898">IF(COUNT($X509:$AB509)&gt;0,IF(G509&gt;0,CEILING(G509,5),FLOOR(G509,5)),"")</f>
        <v/>
      </c>
      <c r="AE509" s="76" t="str">
        <f t="shared" ref="AE509" ca="1" si="2899">IF(COUNT($X509:$AB509)&gt;0,IF(H509&gt;0,CEILING(H509,5),FLOOR(H509,5)),"")</f>
        <v/>
      </c>
      <c r="AF509" s="76" t="str">
        <f t="shared" ref="AF509" ca="1" si="2900">IF(COUNT($X509:$AB509)&gt;0,IF(I509&gt;0,CEILING(I509,5),FLOOR(I509,5)),"")</f>
        <v/>
      </c>
      <c r="AG509" s="76" t="str">
        <f t="shared" ref="AG509" ca="1" si="2901">IF(COUNT($X509:$AB509)&gt;0,IF(K509&gt;0,CEILING(K509,5),FLOOR(K509,5)),"")</f>
        <v/>
      </c>
      <c r="AH509" s="76" t="str">
        <f t="shared" ref="AH509" ca="1" si="2902">IF(COUNT($X509:$AB509)&gt;0,IF(L509&gt;0,CEILING(L509,5),FLOOR(L509,5)),"")</f>
        <v/>
      </c>
      <c r="AJ509" s="76">
        <f t="shared" si="2509"/>
        <v>286</v>
      </c>
      <c r="AK509" s="76">
        <f t="shared" si="2510"/>
        <v>149</v>
      </c>
    </row>
    <row r="510" spans="1:37" x14ac:dyDescent="0.25">
      <c r="A510" s="76">
        <f t="shared" ref="A510" si="2903">D509</f>
        <v>286</v>
      </c>
      <c r="B510" s="76">
        <f t="shared" ref="B510" si="2904">E509</f>
        <v>149</v>
      </c>
      <c r="C510" s="76"/>
      <c r="D510" s="76"/>
      <c r="E510" s="76"/>
      <c r="F510" s="76"/>
      <c r="G510" s="76" t="s">
        <v>125</v>
      </c>
      <c r="H510" s="76" t="s">
        <v>127</v>
      </c>
      <c r="I510" s="76" t="s">
        <v>535</v>
      </c>
      <c r="J510" s="76" t="s">
        <v>123</v>
      </c>
      <c r="K510" s="76" t="s">
        <v>9</v>
      </c>
      <c r="L510" s="76" t="s">
        <v>9</v>
      </c>
      <c r="Q510" s="76"/>
      <c r="R510" s="76"/>
      <c r="S510" s="76"/>
      <c r="T510" s="76"/>
      <c r="U510" s="76"/>
      <c r="V510" s="76"/>
      <c r="X510" s="76"/>
      <c r="Y510" s="76"/>
      <c r="Z510" s="76"/>
      <c r="AA510" s="76"/>
      <c r="AB510" s="76"/>
      <c r="AD510" s="76"/>
      <c r="AE510" s="76"/>
      <c r="AF510" s="76"/>
      <c r="AG510" s="76"/>
      <c r="AH510" s="76"/>
      <c r="AJ510" s="76">
        <f t="shared" si="2509"/>
        <v>286</v>
      </c>
      <c r="AK510" s="76">
        <f t="shared" si="2510"/>
        <v>149</v>
      </c>
    </row>
    <row r="511" spans="1:37" x14ac:dyDescent="0.25">
      <c r="A511" s="76">
        <f t="shared" ref="A511" si="2905">D509</f>
        <v>286</v>
      </c>
      <c r="B511" s="76">
        <f t="shared" ref="B511" si="2906">E509</f>
        <v>149</v>
      </c>
      <c r="C511" s="76"/>
      <c r="D511" s="76"/>
      <c r="E511" s="76"/>
      <c r="F511" s="76" t="s">
        <v>10</v>
      </c>
      <c r="G511" s="76">
        <v>-0.98899999999999999</v>
      </c>
      <c r="H511" s="76">
        <v>0</v>
      </c>
      <c r="I511" s="76">
        <v>-1E-3</v>
      </c>
      <c r="J511" s="76">
        <v>-1E-3</v>
      </c>
      <c r="K511" s="76">
        <v>0</v>
      </c>
      <c r="L511" s="76">
        <v>0</v>
      </c>
      <c r="Q511" s="76" t="str">
        <f t="shared" ca="1" si="2822"/>
        <v>H150x75x5x7</v>
      </c>
      <c r="R511" s="43">
        <f t="shared" ca="1" si="2822"/>
        <v>419.47500000000008</v>
      </c>
      <c r="S511" s="43">
        <f t="shared" ca="1" si="2822"/>
        <v>97.124277456647391</v>
      </c>
      <c r="T511" s="43">
        <f t="shared" ca="1" si="2822"/>
        <v>142.63005780346819</v>
      </c>
      <c r="U511" s="43">
        <f t="shared" ca="1" si="2822"/>
        <v>4.6265625000000004</v>
      </c>
      <c r="V511" s="43">
        <f t="shared" ca="1" si="2822"/>
        <v>23.075825000000002</v>
      </c>
      <c r="X511" s="44" t="str">
        <f t="shared" ref="X511" ca="1" si="2907">IF(ABS(G511)&gt;$X$4*$R511,ABS(G511),"-")</f>
        <v>-</v>
      </c>
      <c r="Y511" s="44" t="str">
        <f t="shared" ref="Y511" ca="1" si="2908">IF(ABS(H511)&gt;$Y$4*S511,ABS(H511),"-")</f>
        <v>-</v>
      </c>
      <c r="Z511" s="44" t="str">
        <f t="shared" ref="Z511" ca="1" si="2909">IF(ABS(I511)&gt;$Z$4*T511,ABS(I511),"-")</f>
        <v>-</v>
      </c>
      <c r="AA511" s="44" t="str">
        <f t="shared" ref="AA511" ca="1" si="2910">IF(ABS(K511)&gt;$AA$4*U511,ABS(K511),"-")</f>
        <v>-</v>
      </c>
      <c r="AB511" s="44" t="str">
        <f t="shared" ref="AB511" ca="1" si="2911">IF(ABS(L511)&gt;$AB$4*V511,ABS(L511),"-")</f>
        <v>-</v>
      </c>
      <c r="AD511" s="76" t="str">
        <f t="shared" ref="AD511" ca="1" si="2912">IF(COUNT($X511:$AB511)&gt;0,IF(G511&gt;0,CEILING(G511,5),FLOOR(G511,5)),"")</f>
        <v/>
      </c>
      <c r="AE511" s="76" t="str">
        <f t="shared" ref="AE511" ca="1" si="2913">IF(COUNT($X511:$AB511)&gt;0,IF(H511&gt;0,CEILING(H511,5),FLOOR(H511,5)),"")</f>
        <v/>
      </c>
      <c r="AF511" s="76" t="str">
        <f t="shared" ref="AF511" ca="1" si="2914">IF(COUNT($X511:$AB511)&gt;0,IF(I511&gt;0,CEILING(I511,5),FLOOR(I511,5)),"")</f>
        <v/>
      </c>
      <c r="AG511" s="76" t="str">
        <f t="shared" ref="AG511" ca="1" si="2915">IF(COUNT($X511:$AB511)&gt;0,IF(K511&gt;0,CEILING(K511,5),FLOOR(K511,5)),"")</f>
        <v/>
      </c>
      <c r="AH511" s="76" t="str">
        <f t="shared" ref="AH511" ca="1" si="2916">IF(COUNT($X511:$AB511)&gt;0,IF(L511&gt;0,CEILING(L511,5),FLOOR(L511,5)),"")</f>
        <v/>
      </c>
      <c r="AJ511" s="76">
        <f t="shared" si="2509"/>
        <v>286</v>
      </c>
      <c r="AK511" s="76">
        <f t="shared" si="2510"/>
        <v>149</v>
      </c>
    </row>
    <row r="512" spans="1:37" x14ac:dyDescent="0.25">
      <c r="A512" s="76">
        <f t="shared" ref="A512" si="2917">D509</f>
        <v>286</v>
      </c>
      <c r="B512" s="76">
        <f t="shared" ref="B512" si="2918">E509</f>
        <v>149</v>
      </c>
      <c r="C512" s="76"/>
      <c r="D512" s="76"/>
      <c r="E512" s="76"/>
      <c r="F512" s="76"/>
      <c r="G512" s="76" t="s">
        <v>106</v>
      </c>
      <c r="H512" s="76" t="s">
        <v>9</v>
      </c>
      <c r="I512" s="76" t="s">
        <v>109</v>
      </c>
      <c r="J512" s="76" t="s">
        <v>517</v>
      </c>
      <c r="K512" s="76" t="s">
        <v>9</v>
      </c>
      <c r="L512" s="76" t="s">
        <v>9</v>
      </c>
      <c r="Q512" s="76"/>
      <c r="R512" s="76"/>
      <c r="S512" s="76"/>
      <c r="T512" s="76"/>
      <c r="U512" s="76"/>
      <c r="V512" s="76"/>
      <c r="X512" s="76"/>
      <c r="Y512" s="76"/>
      <c r="Z512" s="76"/>
      <c r="AA512" s="76"/>
      <c r="AB512" s="76"/>
      <c r="AD512" s="76"/>
      <c r="AE512" s="76"/>
      <c r="AF512" s="76"/>
      <c r="AG512" s="76"/>
      <c r="AH512" s="76"/>
      <c r="AJ512" s="76">
        <f t="shared" si="2509"/>
        <v>286</v>
      </c>
      <c r="AK512" s="76">
        <f t="shared" si="2510"/>
        <v>149</v>
      </c>
    </row>
    <row r="513" spans="1:37" x14ac:dyDescent="0.25">
      <c r="A513" s="76">
        <f t="shared" ref="A513" si="2919">D513</f>
        <v>286</v>
      </c>
      <c r="B513" s="76">
        <f t="shared" ref="B513" si="2920">E513</f>
        <v>150</v>
      </c>
      <c r="C513" s="76" t="str">
        <f>INDEX(BEAMPROP,MATCH(D513,BLIST,0),2)</f>
        <v>H150X75X5X7</v>
      </c>
      <c r="D513" s="76">
        <v>286</v>
      </c>
      <c r="E513" s="76">
        <v>150</v>
      </c>
      <c r="F513" s="76" t="s">
        <v>8</v>
      </c>
      <c r="G513" s="76">
        <v>0.91100000000000003</v>
      </c>
      <c r="H513" s="76">
        <v>0</v>
      </c>
      <c r="I513" s="76">
        <v>1E-3</v>
      </c>
      <c r="J513" s="76">
        <v>3.0000000000000001E-3</v>
      </c>
      <c r="K513" s="76">
        <v>0</v>
      </c>
      <c r="L513" s="76">
        <v>0</v>
      </c>
      <c r="Q513" s="76" t="str">
        <f t="shared" ca="1" si="2822"/>
        <v>H150x75x5x7</v>
      </c>
      <c r="R513" s="43">
        <f t="shared" ca="1" si="2822"/>
        <v>419.47500000000008</v>
      </c>
      <c r="S513" s="43">
        <f t="shared" ca="1" si="2822"/>
        <v>97.124277456647391</v>
      </c>
      <c r="T513" s="43">
        <f t="shared" ca="1" si="2822"/>
        <v>142.63005780346819</v>
      </c>
      <c r="U513" s="43">
        <f t="shared" ca="1" si="2822"/>
        <v>4.6265625000000004</v>
      </c>
      <c r="V513" s="43">
        <f t="shared" ca="1" si="2822"/>
        <v>23.075825000000002</v>
      </c>
      <c r="X513" s="44" t="str">
        <f t="shared" ref="X513" ca="1" si="2921">IF(ABS(G513)&gt;$X$4*$R513,ABS(G513),"-")</f>
        <v>-</v>
      </c>
      <c r="Y513" s="44" t="str">
        <f t="shared" ref="Y513" ca="1" si="2922">IF(ABS(H513)&gt;$Y$4*S513,ABS(H513),"-")</f>
        <v>-</v>
      </c>
      <c r="Z513" s="44" t="str">
        <f t="shared" ref="Z513" ca="1" si="2923">IF(ABS(I513)&gt;$Z$4*T513,ABS(I513),"-")</f>
        <v>-</v>
      </c>
      <c r="AA513" s="44" t="str">
        <f t="shared" ref="AA513" ca="1" si="2924">IF(ABS(K513)&gt;$AA$4*U513,ABS(K513),"-")</f>
        <v>-</v>
      </c>
      <c r="AB513" s="44" t="str">
        <f t="shared" ref="AB513" ca="1" si="2925">IF(ABS(L513)&gt;$AB$4*V513,ABS(L513),"-")</f>
        <v>-</v>
      </c>
      <c r="AD513" s="76" t="str">
        <f t="shared" ref="AD513" ca="1" si="2926">IF(COUNT($X513:$AB513)&gt;0,IF(G513&gt;0,CEILING(G513,5),FLOOR(G513,5)),"")</f>
        <v/>
      </c>
      <c r="AE513" s="76" t="str">
        <f t="shared" ref="AE513" ca="1" si="2927">IF(COUNT($X513:$AB513)&gt;0,IF(H513&gt;0,CEILING(H513,5),FLOOR(H513,5)),"")</f>
        <v/>
      </c>
      <c r="AF513" s="76" t="str">
        <f t="shared" ref="AF513" ca="1" si="2928">IF(COUNT($X513:$AB513)&gt;0,IF(I513&gt;0,CEILING(I513,5),FLOOR(I513,5)),"")</f>
        <v/>
      </c>
      <c r="AG513" s="76" t="str">
        <f t="shared" ref="AG513" ca="1" si="2929">IF(COUNT($X513:$AB513)&gt;0,IF(K513&gt;0,CEILING(K513,5),FLOOR(K513,5)),"")</f>
        <v/>
      </c>
      <c r="AH513" s="76" t="str">
        <f t="shared" ref="AH513" ca="1" si="2930">IF(COUNT($X513:$AB513)&gt;0,IF(L513&gt;0,CEILING(L513,5),FLOOR(L513,5)),"")</f>
        <v/>
      </c>
      <c r="AJ513" s="76">
        <f t="shared" si="2509"/>
        <v>286</v>
      </c>
      <c r="AK513" s="76">
        <f t="shared" si="2510"/>
        <v>150</v>
      </c>
    </row>
    <row r="514" spans="1:37" x14ac:dyDescent="0.25">
      <c r="A514" s="76">
        <f t="shared" ref="A514" si="2931">D513</f>
        <v>286</v>
      </c>
      <c r="B514" s="76">
        <f t="shared" ref="B514" si="2932">E513</f>
        <v>150</v>
      </c>
      <c r="C514" s="76"/>
      <c r="D514" s="76"/>
      <c r="E514" s="76"/>
      <c r="F514" s="76"/>
      <c r="G514" s="76" t="s">
        <v>125</v>
      </c>
      <c r="H514" s="76" t="s">
        <v>9</v>
      </c>
      <c r="I514" s="76" t="s">
        <v>109</v>
      </c>
      <c r="J514" s="76" t="s">
        <v>123</v>
      </c>
      <c r="K514" s="76" t="s">
        <v>9</v>
      </c>
      <c r="L514" s="76" t="s">
        <v>9</v>
      </c>
      <c r="Q514" s="76"/>
      <c r="R514" s="76"/>
      <c r="S514" s="76"/>
      <c r="T514" s="76"/>
      <c r="U514" s="76"/>
      <c r="V514" s="76"/>
      <c r="X514" s="76"/>
      <c r="Y514" s="76"/>
      <c r="Z514" s="76"/>
      <c r="AA514" s="76"/>
      <c r="AB514" s="76"/>
      <c r="AD514" s="76"/>
      <c r="AE514" s="76"/>
      <c r="AF514" s="76"/>
      <c r="AG514" s="76"/>
      <c r="AH514" s="76"/>
      <c r="AJ514" s="76">
        <f t="shared" si="2509"/>
        <v>286</v>
      </c>
      <c r="AK514" s="76">
        <f t="shared" si="2510"/>
        <v>150</v>
      </c>
    </row>
    <row r="515" spans="1:37" x14ac:dyDescent="0.25">
      <c r="A515" s="76">
        <f t="shared" ref="A515" si="2933">D513</f>
        <v>286</v>
      </c>
      <c r="B515" s="76">
        <f t="shared" ref="B515" si="2934">E513</f>
        <v>150</v>
      </c>
      <c r="C515" s="76"/>
      <c r="D515" s="76"/>
      <c r="E515" s="76"/>
      <c r="F515" s="76" t="s">
        <v>10</v>
      </c>
      <c r="G515" s="76">
        <v>-0.98899999999999999</v>
      </c>
      <c r="H515" s="76">
        <v>-0.121</v>
      </c>
      <c r="I515" s="76">
        <v>-1E-3</v>
      </c>
      <c r="J515" s="76">
        <v>-1E-3</v>
      </c>
      <c r="K515" s="76">
        <v>0</v>
      </c>
      <c r="L515" s="76">
        <v>0</v>
      </c>
      <c r="Q515" s="76" t="str">
        <f t="shared" ca="1" si="2822"/>
        <v>H150x75x5x7</v>
      </c>
      <c r="R515" s="43">
        <f t="shared" ca="1" si="2822"/>
        <v>419.47500000000008</v>
      </c>
      <c r="S515" s="43">
        <f t="shared" ca="1" si="2822"/>
        <v>97.124277456647391</v>
      </c>
      <c r="T515" s="43">
        <f t="shared" ca="1" si="2822"/>
        <v>142.63005780346819</v>
      </c>
      <c r="U515" s="43">
        <f t="shared" ca="1" si="2822"/>
        <v>4.6265625000000004</v>
      </c>
      <c r="V515" s="43">
        <f t="shared" ca="1" si="2822"/>
        <v>23.075825000000002</v>
      </c>
      <c r="X515" s="44" t="str">
        <f t="shared" ref="X515" ca="1" si="2935">IF(ABS(G515)&gt;$X$4*$R515,ABS(G515),"-")</f>
        <v>-</v>
      </c>
      <c r="Y515" s="44" t="str">
        <f t="shared" ref="Y515" ca="1" si="2936">IF(ABS(H515)&gt;$Y$4*S515,ABS(H515),"-")</f>
        <v>-</v>
      </c>
      <c r="Z515" s="44" t="str">
        <f t="shared" ref="Z515" ca="1" si="2937">IF(ABS(I515)&gt;$Z$4*T515,ABS(I515),"-")</f>
        <v>-</v>
      </c>
      <c r="AA515" s="44" t="str">
        <f t="shared" ref="AA515" ca="1" si="2938">IF(ABS(K515)&gt;$AA$4*U515,ABS(K515),"-")</f>
        <v>-</v>
      </c>
      <c r="AB515" s="44" t="str">
        <f t="shared" ref="AB515" ca="1" si="2939">IF(ABS(L515)&gt;$AB$4*V515,ABS(L515),"-")</f>
        <v>-</v>
      </c>
      <c r="AD515" s="76" t="str">
        <f t="shared" ref="AD515" ca="1" si="2940">IF(COUNT($X515:$AB515)&gt;0,IF(G515&gt;0,CEILING(G515,5),FLOOR(G515,5)),"")</f>
        <v/>
      </c>
      <c r="AE515" s="76" t="str">
        <f t="shared" ref="AE515" ca="1" si="2941">IF(COUNT($X515:$AB515)&gt;0,IF(H515&gt;0,CEILING(H515,5),FLOOR(H515,5)),"")</f>
        <v/>
      </c>
      <c r="AF515" s="76" t="str">
        <f t="shared" ref="AF515" ca="1" si="2942">IF(COUNT($X515:$AB515)&gt;0,IF(I515&gt;0,CEILING(I515,5),FLOOR(I515,5)),"")</f>
        <v/>
      </c>
      <c r="AG515" s="76" t="str">
        <f t="shared" ref="AG515" ca="1" si="2943">IF(COUNT($X515:$AB515)&gt;0,IF(K515&gt;0,CEILING(K515,5),FLOOR(K515,5)),"")</f>
        <v/>
      </c>
      <c r="AH515" s="76" t="str">
        <f t="shared" ref="AH515" ca="1" si="2944">IF(COUNT($X515:$AB515)&gt;0,IF(L515&gt;0,CEILING(L515,5),FLOOR(L515,5)),"")</f>
        <v/>
      </c>
      <c r="AJ515" s="76">
        <f t="shared" si="2509"/>
        <v>286</v>
      </c>
      <c r="AK515" s="76">
        <f t="shared" si="2510"/>
        <v>150</v>
      </c>
    </row>
    <row r="516" spans="1:37" x14ac:dyDescent="0.25">
      <c r="A516" s="76">
        <f t="shared" ref="A516" si="2945">D513</f>
        <v>286</v>
      </c>
      <c r="B516" s="76">
        <f t="shared" ref="B516" si="2946">E513</f>
        <v>150</v>
      </c>
      <c r="C516" s="76"/>
      <c r="D516" s="76"/>
      <c r="E516" s="76"/>
      <c r="F516" s="76"/>
      <c r="G516" s="76" t="s">
        <v>106</v>
      </c>
      <c r="H516" s="76" t="s">
        <v>127</v>
      </c>
      <c r="I516" s="76" t="s">
        <v>535</v>
      </c>
      <c r="J516" s="76" t="s">
        <v>517</v>
      </c>
      <c r="K516" s="76" t="s">
        <v>9</v>
      </c>
      <c r="L516" s="76" t="s">
        <v>9</v>
      </c>
      <c r="Q516" s="76"/>
      <c r="R516" s="76"/>
      <c r="S516" s="76"/>
      <c r="T516" s="76"/>
      <c r="U516" s="76"/>
      <c r="V516" s="76"/>
      <c r="X516" s="76"/>
      <c r="Y516" s="76"/>
      <c r="Z516" s="76"/>
      <c r="AA516" s="76"/>
      <c r="AB516" s="76"/>
      <c r="AD516" s="76"/>
      <c r="AE516" s="76"/>
      <c r="AF516" s="76"/>
      <c r="AG516" s="76"/>
      <c r="AH516" s="76"/>
      <c r="AJ516" s="76">
        <f t="shared" si="2509"/>
        <v>286</v>
      </c>
      <c r="AK516" s="76">
        <f t="shared" si="2510"/>
        <v>150</v>
      </c>
    </row>
    <row r="517" spans="1:37" x14ac:dyDescent="0.25">
      <c r="A517" s="76">
        <f t="shared" ref="A517" si="2947">D517</f>
        <v>287</v>
      </c>
      <c r="B517" s="76">
        <f t="shared" ref="B517" si="2948">E517</f>
        <v>151</v>
      </c>
      <c r="C517" s="76" t="str">
        <f>INDEX(BEAMPROP,MATCH(D517,BLIST,0),2)</f>
        <v>H150X75X5X7</v>
      </c>
      <c r="D517" s="76">
        <v>287</v>
      </c>
      <c r="E517" s="76">
        <v>151</v>
      </c>
      <c r="F517" s="76" t="s">
        <v>8</v>
      </c>
      <c r="G517" s="76">
        <v>0.92100000000000004</v>
      </c>
      <c r="H517" s="76">
        <v>0</v>
      </c>
      <c r="I517" s="76">
        <v>0.309</v>
      </c>
      <c r="J517" s="76">
        <v>0</v>
      </c>
      <c r="K517" s="76">
        <v>0.182</v>
      </c>
      <c r="L517" s="76">
        <v>0</v>
      </c>
      <c r="Q517" s="76" t="str">
        <f t="shared" ca="1" si="2822"/>
        <v>H150x75x5x7</v>
      </c>
      <c r="R517" s="43">
        <f t="shared" ca="1" si="2822"/>
        <v>419.47500000000008</v>
      </c>
      <c r="S517" s="43">
        <f t="shared" ca="1" si="2822"/>
        <v>97.124277456647391</v>
      </c>
      <c r="T517" s="43">
        <f t="shared" ca="1" si="2822"/>
        <v>142.63005780346819</v>
      </c>
      <c r="U517" s="43">
        <f t="shared" ca="1" si="2822"/>
        <v>4.6265625000000004</v>
      </c>
      <c r="V517" s="43">
        <f t="shared" ca="1" si="2822"/>
        <v>23.075825000000002</v>
      </c>
      <c r="X517" s="44" t="str">
        <f t="shared" ref="X517" ca="1" si="2949">IF(ABS(G517)&gt;$X$4*$R517,ABS(G517),"-")</f>
        <v>-</v>
      </c>
      <c r="Y517" s="44" t="str">
        <f t="shared" ref="Y517" ca="1" si="2950">IF(ABS(H517)&gt;$Y$4*S517,ABS(H517),"-")</f>
        <v>-</v>
      </c>
      <c r="Z517" s="44" t="str">
        <f t="shared" ref="Z517" ca="1" si="2951">IF(ABS(I517)&gt;$Z$4*T517,ABS(I517),"-")</f>
        <v>-</v>
      </c>
      <c r="AA517" s="44" t="str">
        <f t="shared" ref="AA517" ca="1" si="2952">IF(ABS(K517)&gt;$AA$4*U517,ABS(K517),"-")</f>
        <v>-</v>
      </c>
      <c r="AB517" s="44" t="str">
        <f t="shared" ref="AB517" ca="1" si="2953">IF(ABS(L517)&gt;$AB$4*V517,ABS(L517),"-")</f>
        <v>-</v>
      </c>
      <c r="AD517" s="76" t="str">
        <f t="shared" ref="AD517" ca="1" si="2954">IF(COUNT($X517:$AB517)&gt;0,IF(G517&gt;0,CEILING(G517,5),FLOOR(G517,5)),"")</f>
        <v/>
      </c>
      <c r="AE517" s="76" t="str">
        <f t="shared" ref="AE517" ca="1" si="2955">IF(COUNT($X517:$AB517)&gt;0,IF(H517&gt;0,CEILING(H517,5),FLOOR(H517,5)),"")</f>
        <v/>
      </c>
      <c r="AF517" s="76" t="str">
        <f t="shared" ref="AF517" ca="1" si="2956">IF(COUNT($X517:$AB517)&gt;0,IF(I517&gt;0,CEILING(I517,5),FLOOR(I517,5)),"")</f>
        <v/>
      </c>
      <c r="AG517" s="76" t="str">
        <f t="shared" ref="AG517" ca="1" si="2957">IF(COUNT($X517:$AB517)&gt;0,IF(K517&gt;0,CEILING(K517,5),FLOOR(K517,5)),"")</f>
        <v/>
      </c>
      <c r="AH517" s="76" t="str">
        <f t="shared" ref="AH517" ca="1" si="2958">IF(COUNT($X517:$AB517)&gt;0,IF(L517&gt;0,CEILING(L517,5),FLOOR(L517,5)),"")</f>
        <v/>
      </c>
      <c r="AJ517" s="76">
        <f t="shared" si="2509"/>
        <v>287</v>
      </c>
      <c r="AK517" s="76">
        <f t="shared" si="2510"/>
        <v>151</v>
      </c>
    </row>
    <row r="518" spans="1:37" x14ac:dyDescent="0.25">
      <c r="A518" s="76">
        <f t="shared" ref="A518" si="2959">D517</f>
        <v>287</v>
      </c>
      <c r="B518" s="76">
        <f t="shared" ref="B518" si="2960">E517</f>
        <v>151</v>
      </c>
      <c r="C518" s="76"/>
      <c r="D518" s="76"/>
      <c r="E518" s="76"/>
      <c r="F518" s="76"/>
      <c r="G518" s="76" t="s">
        <v>110</v>
      </c>
      <c r="H518" s="76" t="s">
        <v>9</v>
      </c>
      <c r="I518" s="76" t="s">
        <v>106</v>
      </c>
      <c r="J518" s="76" t="s">
        <v>114</v>
      </c>
      <c r="K518" s="76" t="s">
        <v>125</v>
      </c>
      <c r="L518" s="76" t="s">
        <v>9</v>
      </c>
      <c r="Q518" s="76"/>
      <c r="R518" s="76"/>
      <c r="S518" s="76"/>
      <c r="T518" s="76"/>
      <c r="U518" s="76"/>
      <c r="V518" s="76"/>
      <c r="X518" s="76"/>
      <c r="Y518" s="76"/>
      <c r="Z518" s="76"/>
      <c r="AA518" s="76"/>
      <c r="AB518" s="76"/>
      <c r="AD518" s="76"/>
      <c r="AE518" s="76"/>
      <c r="AF518" s="76"/>
      <c r="AG518" s="76"/>
      <c r="AH518" s="76"/>
      <c r="AJ518" s="76">
        <f t="shared" ref="AJ518:AJ563" si="2961">A518</f>
        <v>287</v>
      </c>
      <c r="AK518" s="76">
        <f t="shared" ref="AK518:AK563" si="2962">B518</f>
        <v>151</v>
      </c>
    </row>
    <row r="519" spans="1:37" x14ac:dyDescent="0.25">
      <c r="A519" s="76">
        <f t="shared" ref="A519" si="2963">D517</f>
        <v>287</v>
      </c>
      <c r="B519" s="76">
        <f t="shared" ref="B519" si="2964">E517</f>
        <v>151</v>
      </c>
      <c r="C519" s="76"/>
      <c r="D519" s="76"/>
      <c r="E519" s="76"/>
      <c r="F519" s="76" t="s">
        <v>10</v>
      </c>
      <c r="G519" s="76">
        <v>-0.91300000000000003</v>
      </c>
      <c r="H519" s="76">
        <v>-3.6829999999999998</v>
      </c>
      <c r="I519" s="76">
        <v>-0.19800000000000001</v>
      </c>
      <c r="J519" s="76">
        <v>0</v>
      </c>
      <c r="K519" s="76">
        <v>-0.28399999999999997</v>
      </c>
      <c r="L519" s="76">
        <v>-5.923</v>
      </c>
      <c r="Q519" s="76" t="str">
        <f t="shared" ca="1" si="2822"/>
        <v>H150x75x5x7</v>
      </c>
      <c r="R519" s="43">
        <f t="shared" ca="1" si="2822"/>
        <v>419.47500000000008</v>
      </c>
      <c r="S519" s="43">
        <f t="shared" ca="1" si="2822"/>
        <v>97.124277456647391</v>
      </c>
      <c r="T519" s="43">
        <f t="shared" ca="1" si="2822"/>
        <v>142.63005780346819</v>
      </c>
      <c r="U519" s="43">
        <f t="shared" ca="1" si="2822"/>
        <v>4.6265625000000004</v>
      </c>
      <c r="V519" s="43">
        <f t="shared" ca="1" si="2822"/>
        <v>23.075825000000002</v>
      </c>
      <c r="X519" s="44" t="str">
        <f t="shared" ref="X519" ca="1" si="2965">IF(ABS(G519)&gt;$X$4*$R519,ABS(G519),"-")</f>
        <v>-</v>
      </c>
      <c r="Y519" s="44" t="str">
        <f t="shared" ref="Y519" ca="1" si="2966">IF(ABS(H519)&gt;$Y$4*S519,ABS(H519),"-")</f>
        <v>-</v>
      </c>
      <c r="Z519" s="44" t="str">
        <f t="shared" ref="Z519" ca="1" si="2967">IF(ABS(I519)&gt;$Z$4*T519,ABS(I519),"-")</f>
        <v>-</v>
      </c>
      <c r="AA519" s="44" t="str">
        <f t="shared" ref="AA519" ca="1" si="2968">IF(ABS(K519)&gt;$AA$4*U519,ABS(K519),"-")</f>
        <v>-</v>
      </c>
      <c r="AB519" s="44" t="str">
        <f t="shared" ref="AB519" ca="1" si="2969">IF(ABS(L519)&gt;$AB$4*V519,ABS(L519),"-")</f>
        <v>-</v>
      </c>
      <c r="AD519" s="76" t="str">
        <f t="shared" ref="AD519" ca="1" si="2970">IF(COUNT($X519:$AB519)&gt;0,IF(G519&gt;0,CEILING(G519,5),FLOOR(G519,5)),"")</f>
        <v/>
      </c>
      <c r="AE519" s="76" t="str">
        <f t="shared" ref="AE519" ca="1" si="2971">IF(COUNT($X519:$AB519)&gt;0,IF(H519&gt;0,CEILING(H519,5),FLOOR(H519,5)),"")</f>
        <v/>
      </c>
      <c r="AF519" s="76" t="str">
        <f t="shared" ref="AF519" ca="1" si="2972">IF(COUNT($X519:$AB519)&gt;0,IF(I519&gt;0,CEILING(I519,5),FLOOR(I519,5)),"")</f>
        <v/>
      </c>
      <c r="AG519" s="76" t="str">
        <f t="shared" ref="AG519" ca="1" si="2973">IF(COUNT($X519:$AB519)&gt;0,IF(K519&gt;0,CEILING(K519,5),FLOOR(K519,5)),"")</f>
        <v/>
      </c>
      <c r="AH519" s="76" t="str">
        <f t="shared" ref="AH519" ca="1" si="2974">IF(COUNT($X519:$AB519)&gt;0,IF(L519&gt;0,CEILING(L519,5),FLOOR(L519,5)),"")</f>
        <v/>
      </c>
      <c r="AJ519" s="76">
        <f t="shared" si="2961"/>
        <v>287</v>
      </c>
      <c r="AK519" s="76">
        <f t="shared" si="2962"/>
        <v>151</v>
      </c>
    </row>
    <row r="520" spans="1:37" x14ac:dyDescent="0.25">
      <c r="A520" s="76">
        <f t="shared" ref="A520" si="2975">D517</f>
        <v>287</v>
      </c>
      <c r="B520" s="76">
        <f t="shared" ref="B520" si="2976">E517</f>
        <v>151</v>
      </c>
      <c r="C520" s="76"/>
      <c r="D520" s="76"/>
      <c r="E520" s="76"/>
      <c r="F520" s="76"/>
      <c r="G520" s="76" t="s">
        <v>109</v>
      </c>
      <c r="H520" s="76" t="s">
        <v>128</v>
      </c>
      <c r="I520" s="76" t="s">
        <v>125</v>
      </c>
      <c r="J520" s="76" t="s">
        <v>116</v>
      </c>
      <c r="K520" s="76" t="s">
        <v>106</v>
      </c>
      <c r="L520" s="76" t="s">
        <v>128</v>
      </c>
      <c r="Q520" s="76"/>
      <c r="R520" s="76"/>
      <c r="S520" s="76"/>
      <c r="T520" s="76"/>
      <c r="U520" s="76"/>
      <c r="V520" s="76"/>
      <c r="X520" s="76"/>
      <c r="Y520" s="76"/>
      <c r="Z520" s="76"/>
      <c r="AA520" s="76"/>
      <c r="AB520" s="76"/>
      <c r="AD520" s="76"/>
      <c r="AE520" s="76"/>
      <c r="AF520" s="76"/>
      <c r="AG520" s="76"/>
      <c r="AH520" s="76"/>
      <c r="AJ520" s="76">
        <f t="shared" si="2961"/>
        <v>287</v>
      </c>
      <c r="AK520" s="76">
        <f t="shared" si="2962"/>
        <v>151</v>
      </c>
    </row>
    <row r="521" spans="1:37" x14ac:dyDescent="0.25">
      <c r="A521" s="76">
        <f t="shared" ref="A521" si="2977">D521</f>
        <v>287</v>
      </c>
      <c r="B521" s="76">
        <f t="shared" ref="B521" si="2978">E521</f>
        <v>56</v>
      </c>
      <c r="C521" s="76" t="str">
        <f>INDEX(BEAMPROP,MATCH(D521,BLIST,0),2)</f>
        <v>H150X75X5X7</v>
      </c>
      <c r="D521" s="76">
        <v>287</v>
      </c>
      <c r="E521" s="76">
        <v>56</v>
      </c>
      <c r="F521" s="76" t="s">
        <v>8</v>
      </c>
      <c r="G521" s="76">
        <v>0.89900000000000002</v>
      </c>
      <c r="H521" s="76">
        <v>0</v>
      </c>
      <c r="I521" s="76">
        <v>0.309</v>
      </c>
      <c r="J521" s="76">
        <v>0</v>
      </c>
      <c r="K521" s="76">
        <v>0</v>
      </c>
      <c r="L521" s="76">
        <v>0</v>
      </c>
      <c r="Q521" s="76" t="str">
        <f t="shared" ca="1" si="2822"/>
        <v>H150x75x5x7</v>
      </c>
      <c r="R521" s="43">
        <f t="shared" ca="1" si="2822"/>
        <v>419.47500000000008</v>
      </c>
      <c r="S521" s="43">
        <f t="shared" ca="1" si="2822"/>
        <v>97.124277456647391</v>
      </c>
      <c r="T521" s="43">
        <f t="shared" ca="1" si="2822"/>
        <v>142.63005780346819</v>
      </c>
      <c r="U521" s="43">
        <f t="shared" ca="1" si="2822"/>
        <v>4.6265625000000004</v>
      </c>
      <c r="V521" s="43">
        <f t="shared" ca="1" si="2822"/>
        <v>23.075825000000002</v>
      </c>
      <c r="X521" s="44" t="str">
        <f t="shared" ref="X521" ca="1" si="2979">IF(ABS(G521)&gt;$X$4*$R521,ABS(G521),"-")</f>
        <v>-</v>
      </c>
      <c r="Y521" s="44" t="str">
        <f t="shared" ref="Y521" ca="1" si="2980">IF(ABS(H521)&gt;$Y$4*S521,ABS(H521),"-")</f>
        <v>-</v>
      </c>
      <c r="Z521" s="44" t="str">
        <f t="shared" ref="Z521" ca="1" si="2981">IF(ABS(I521)&gt;$Z$4*T521,ABS(I521),"-")</f>
        <v>-</v>
      </c>
      <c r="AA521" s="44" t="str">
        <f t="shared" ref="AA521" ca="1" si="2982">IF(ABS(K521)&gt;$AA$4*U521,ABS(K521),"-")</f>
        <v>-</v>
      </c>
      <c r="AB521" s="44" t="str">
        <f t="shared" ref="AB521" ca="1" si="2983">IF(ABS(L521)&gt;$AB$4*V521,ABS(L521),"-")</f>
        <v>-</v>
      </c>
      <c r="AD521" s="76" t="str">
        <f t="shared" ref="AD521" ca="1" si="2984">IF(COUNT($X521:$AB521)&gt;0,IF(G521&gt;0,CEILING(G521,5),FLOOR(G521,5)),"")</f>
        <v/>
      </c>
      <c r="AE521" s="76" t="str">
        <f t="shared" ref="AE521" ca="1" si="2985">IF(COUNT($X521:$AB521)&gt;0,IF(H521&gt;0,CEILING(H521,5),FLOOR(H521,5)),"")</f>
        <v/>
      </c>
      <c r="AF521" s="76" t="str">
        <f t="shared" ref="AF521" ca="1" si="2986">IF(COUNT($X521:$AB521)&gt;0,IF(I521&gt;0,CEILING(I521,5),FLOOR(I521,5)),"")</f>
        <v/>
      </c>
      <c r="AG521" s="76" t="str">
        <f t="shared" ref="AG521" ca="1" si="2987">IF(COUNT($X521:$AB521)&gt;0,IF(K521&gt;0,CEILING(K521,5),FLOOR(K521,5)),"")</f>
        <v/>
      </c>
      <c r="AH521" s="76" t="str">
        <f t="shared" ref="AH521" ca="1" si="2988">IF(COUNT($X521:$AB521)&gt;0,IF(L521&gt;0,CEILING(L521,5),FLOOR(L521,5)),"")</f>
        <v/>
      </c>
      <c r="AJ521" s="76">
        <f t="shared" si="2961"/>
        <v>287</v>
      </c>
      <c r="AK521" s="76">
        <f t="shared" si="2962"/>
        <v>56</v>
      </c>
    </row>
    <row r="522" spans="1:37" x14ac:dyDescent="0.25">
      <c r="A522" s="76">
        <f t="shared" ref="A522" si="2989">D521</f>
        <v>287</v>
      </c>
      <c r="B522" s="76">
        <f t="shared" ref="B522" si="2990">E521</f>
        <v>56</v>
      </c>
      <c r="C522" s="76"/>
      <c r="D522" s="76"/>
      <c r="E522" s="76"/>
      <c r="F522" s="76"/>
      <c r="G522" s="76" t="s">
        <v>110</v>
      </c>
      <c r="H522" s="76" t="s">
        <v>9</v>
      </c>
      <c r="I522" s="76" t="s">
        <v>106</v>
      </c>
      <c r="J522" s="76" t="s">
        <v>114</v>
      </c>
      <c r="K522" s="76" t="s">
        <v>9</v>
      </c>
      <c r="L522" s="76" t="s">
        <v>9</v>
      </c>
      <c r="Q522" s="76"/>
      <c r="R522" s="76"/>
      <c r="S522" s="76"/>
      <c r="T522" s="76"/>
      <c r="U522" s="76"/>
      <c r="V522" s="76"/>
      <c r="X522" s="76"/>
      <c r="Y522" s="76"/>
      <c r="Z522" s="76"/>
      <c r="AA522" s="76"/>
      <c r="AB522" s="76"/>
      <c r="AD522" s="76"/>
      <c r="AE522" s="76"/>
      <c r="AF522" s="76"/>
      <c r="AG522" s="76"/>
      <c r="AH522" s="76"/>
      <c r="AJ522" s="76">
        <f t="shared" si="2961"/>
        <v>287</v>
      </c>
      <c r="AK522" s="76">
        <f t="shared" si="2962"/>
        <v>56</v>
      </c>
    </row>
    <row r="523" spans="1:37" x14ac:dyDescent="0.25">
      <c r="A523" s="76">
        <f t="shared" ref="A523" si="2991">D521</f>
        <v>287</v>
      </c>
      <c r="B523" s="76">
        <f t="shared" ref="B523" si="2992">E521</f>
        <v>56</v>
      </c>
      <c r="C523" s="76"/>
      <c r="D523" s="76"/>
      <c r="E523" s="76"/>
      <c r="F523" s="76" t="s">
        <v>10</v>
      </c>
      <c r="G523" s="76">
        <v>-0.89100000000000001</v>
      </c>
      <c r="H523" s="76">
        <v>-9.1920000000000002</v>
      </c>
      <c r="I523" s="76">
        <v>-0.19800000000000001</v>
      </c>
      <c r="J523" s="76">
        <v>0</v>
      </c>
      <c r="K523" s="76">
        <v>0</v>
      </c>
      <c r="L523" s="76">
        <v>0</v>
      </c>
      <c r="Q523" s="76" t="str">
        <f t="shared" ca="1" si="2822"/>
        <v>H150x75x5x7</v>
      </c>
      <c r="R523" s="43">
        <f t="shared" ca="1" si="2822"/>
        <v>419.47500000000008</v>
      </c>
      <c r="S523" s="43">
        <f t="shared" ca="1" si="2822"/>
        <v>97.124277456647391</v>
      </c>
      <c r="T523" s="43">
        <f t="shared" ca="1" si="2822"/>
        <v>142.63005780346819</v>
      </c>
      <c r="U523" s="43">
        <f t="shared" ca="1" si="2822"/>
        <v>4.6265625000000004</v>
      </c>
      <c r="V523" s="43">
        <f t="shared" ca="1" si="2822"/>
        <v>23.075825000000002</v>
      </c>
      <c r="X523" s="44" t="str">
        <f t="shared" ref="X523" ca="1" si="2993">IF(ABS(G523)&gt;$X$4*$R523,ABS(G523),"-")</f>
        <v>-</v>
      </c>
      <c r="Y523" s="44" t="str">
        <f t="shared" ref="Y523" ca="1" si="2994">IF(ABS(H523)&gt;$Y$4*S523,ABS(H523),"-")</f>
        <v>-</v>
      </c>
      <c r="Z523" s="44" t="str">
        <f t="shared" ref="Z523" ca="1" si="2995">IF(ABS(I523)&gt;$Z$4*T523,ABS(I523),"-")</f>
        <v>-</v>
      </c>
      <c r="AA523" s="44" t="str">
        <f t="shared" ref="AA523" ca="1" si="2996">IF(ABS(K523)&gt;$AA$4*U523,ABS(K523),"-")</f>
        <v>-</v>
      </c>
      <c r="AB523" s="44" t="str">
        <f t="shared" ref="AB523" ca="1" si="2997">IF(ABS(L523)&gt;$AB$4*V523,ABS(L523),"-")</f>
        <v>-</v>
      </c>
      <c r="AD523" s="76" t="str">
        <f t="shared" ref="AD523" ca="1" si="2998">IF(COUNT($X523:$AB523)&gt;0,IF(G523&gt;0,CEILING(G523,5),FLOOR(G523,5)),"")</f>
        <v/>
      </c>
      <c r="AE523" s="76" t="str">
        <f t="shared" ref="AE523" ca="1" si="2999">IF(COUNT($X523:$AB523)&gt;0,IF(H523&gt;0,CEILING(H523,5),FLOOR(H523,5)),"")</f>
        <v/>
      </c>
      <c r="AF523" s="76" t="str">
        <f t="shared" ref="AF523" ca="1" si="3000">IF(COUNT($X523:$AB523)&gt;0,IF(I523&gt;0,CEILING(I523,5),FLOOR(I523,5)),"")</f>
        <v/>
      </c>
      <c r="AG523" s="76" t="str">
        <f t="shared" ref="AG523" ca="1" si="3001">IF(COUNT($X523:$AB523)&gt;0,IF(K523&gt;0,CEILING(K523,5),FLOOR(K523,5)),"")</f>
        <v/>
      </c>
      <c r="AH523" s="76" t="str">
        <f t="shared" ref="AH523" ca="1" si="3002">IF(COUNT($X523:$AB523)&gt;0,IF(L523&gt;0,CEILING(L523,5),FLOOR(L523,5)),"")</f>
        <v/>
      </c>
      <c r="AJ523" s="76">
        <f t="shared" si="2961"/>
        <v>287</v>
      </c>
      <c r="AK523" s="76">
        <f t="shared" si="2962"/>
        <v>56</v>
      </c>
    </row>
    <row r="524" spans="1:37" x14ac:dyDescent="0.25">
      <c r="A524" s="76">
        <f t="shared" ref="A524" si="3003">D521</f>
        <v>287</v>
      </c>
      <c r="B524" s="76">
        <f t="shared" ref="B524" si="3004">E521</f>
        <v>56</v>
      </c>
      <c r="C524" s="76"/>
      <c r="D524" s="76"/>
      <c r="E524" s="76"/>
      <c r="F524" s="76"/>
      <c r="G524" s="76" t="s">
        <v>109</v>
      </c>
      <c r="H524" s="76" t="s">
        <v>128</v>
      </c>
      <c r="I524" s="76" t="s">
        <v>125</v>
      </c>
      <c r="J524" s="76" t="s">
        <v>116</v>
      </c>
      <c r="K524" s="76" t="s">
        <v>9</v>
      </c>
      <c r="L524" s="76" t="s">
        <v>9</v>
      </c>
      <c r="Q524" s="76"/>
      <c r="R524" s="76"/>
      <c r="S524" s="76"/>
      <c r="T524" s="76"/>
      <c r="U524" s="76"/>
      <c r="V524" s="76"/>
      <c r="X524" s="76"/>
      <c r="Y524" s="76"/>
      <c r="Z524" s="76"/>
      <c r="AA524" s="76"/>
      <c r="AB524" s="76"/>
      <c r="AD524" s="76"/>
      <c r="AE524" s="76"/>
      <c r="AF524" s="76"/>
      <c r="AG524" s="76"/>
      <c r="AH524" s="76"/>
      <c r="AJ524" s="76">
        <f t="shared" si="2961"/>
        <v>287</v>
      </c>
      <c r="AK524" s="76">
        <f t="shared" si="2962"/>
        <v>56</v>
      </c>
    </row>
    <row r="525" spans="1:37" x14ac:dyDescent="0.25">
      <c r="A525" s="76">
        <f t="shared" ref="A525" si="3005">D525</f>
        <v>288</v>
      </c>
      <c r="B525" s="76">
        <f t="shared" ref="B525" si="3006">E525</f>
        <v>148</v>
      </c>
      <c r="C525" s="76" t="str">
        <f>INDEX(BEAMPROP,MATCH(D525,BLIST,0),2)</f>
        <v>H150X75X5X7</v>
      </c>
      <c r="D525" s="76">
        <v>288</v>
      </c>
      <c r="E525" s="76">
        <v>148</v>
      </c>
      <c r="F525" s="76" t="s">
        <v>8</v>
      </c>
      <c r="G525" s="76">
        <v>2.8519999999999999</v>
      </c>
      <c r="H525" s="76">
        <v>0.121</v>
      </c>
      <c r="I525" s="76">
        <v>1E-3</v>
      </c>
      <c r="J525" s="76">
        <v>1E-3</v>
      </c>
      <c r="K525" s="76">
        <v>0</v>
      </c>
      <c r="L525" s="76">
        <v>0</v>
      </c>
      <c r="Q525" s="76" t="str">
        <f t="shared" ca="1" si="2822"/>
        <v>H150x75x5x7</v>
      </c>
      <c r="R525" s="43">
        <f t="shared" ca="1" si="2822"/>
        <v>419.47500000000008</v>
      </c>
      <c r="S525" s="43">
        <f t="shared" ca="1" si="2822"/>
        <v>97.124277456647391</v>
      </c>
      <c r="T525" s="43">
        <f t="shared" ca="1" si="2822"/>
        <v>142.63005780346819</v>
      </c>
      <c r="U525" s="43">
        <f t="shared" ca="1" si="2822"/>
        <v>4.6265625000000004</v>
      </c>
      <c r="V525" s="43">
        <f t="shared" ca="1" si="2822"/>
        <v>23.075825000000002</v>
      </c>
      <c r="X525" s="44" t="str">
        <f t="shared" ref="X525" ca="1" si="3007">IF(ABS(G525)&gt;$X$4*$R525,ABS(G525),"-")</f>
        <v>-</v>
      </c>
      <c r="Y525" s="44" t="str">
        <f t="shared" ref="Y525" ca="1" si="3008">IF(ABS(H525)&gt;$Y$4*S525,ABS(H525),"-")</f>
        <v>-</v>
      </c>
      <c r="Z525" s="44" t="str">
        <f t="shared" ref="Z525" ca="1" si="3009">IF(ABS(I525)&gt;$Z$4*T525,ABS(I525),"-")</f>
        <v>-</v>
      </c>
      <c r="AA525" s="44" t="str">
        <f t="shared" ref="AA525" ca="1" si="3010">IF(ABS(K525)&gt;$AA$4*U525,ABS(K525),"-")</f>
        <v>-</v>
      </c>
      <c r="AB525" s="44" t="str">
        <f t="shared" ref="AB525" ca="1" si="3011">IF(ABS(L525)&gt;$AB$4*V525,ABS(L525),"-")</f>
        <v>-</v>
      </c>
      <c r="AD525" s="76" t="str">
        <f t="shared" ref="AD525" ca="1" si="3012">IF(COUNT($X525:$AB525)&gt;0,IF(G525&gt;0,CEILING(G525,5),FLOOR(G525,5)),"")</f>
        <v/>
      </c>
      <c r="AE525" s="76" t="str">
        <f t="shared" ref="AE525" ca="1" si="3013">IF(COUNT($X525:$AB525)&gt;0,IF(H525&gt;0,CEILING(H525,5),FLOOR(H525,5)),"")</f>
        <v/>
      </c>
      <c r="AF525" s="76" t="str">
        <f t="shared" ref="AF525" ca="1" si="3014">IF(COUNT($X525:$AB525)&gt;0,IF(I525&gt;0,CEILING(I525,5),FLOOR(I525,5)),"")</f>
        <v/>
      </c>
      <c r="AG525" s="76" t="str">
        <f t="shared" ref="AG525" ca="1" si="3015">IF(COUNT($X525:$AB525)&gt;0,IF(K525&gt;0,CEILING(K525,5),FLOOR(K525,5)),"")</f>
        <v/>
      </c>
      <c r="AH525" s="76" t="str">
        <f t="shared" ref="AH525" ca="1" si="3016">IF(COUNT($X525:$AB525)&gt;0,IF(L525&gt;0,CEILING(L525,5),FLOOR(L525,5)),"")</f>
        <v/>
      </c>
      <c r="AJ525" s="76">
        <f t="shared" si="2961"/>
        <v>288</v>
      </c>
      <c r="AK525" s="76">
        <f t="shared" si="2962"/>
        <v>148</v>
      </c>
    </row>
    <row r="526" spans="1:37" x14ac:dyDescent="0.25">
      <c r="A526" s="76">
        <f t="shared" ref="A526" si="3017">D525</f>
        <v>288</v>
      </c>
      <c r="B526" s="76">
        <f t="shared" ref="B526" si="3018">E525</f>
        <v>148</v>
      </c>
      <c r="C526" s="76"/>
      <c r="D526" s="76"/>
      <c r="E526" s="76"/>
      <c r="F526" s="76"/>
      <c r="G526" s="76" t="s">
        <v>560</v>
      </c>
      <c r="H526" s="76" t="s">
        <v>127</v>
      </c>
      <c r="I526" s="76" t="s">
        <v>535</v>
      </c>
      <c r="J526" s="76" t="s">
        <v>566</v>
      </c>
      <c r="K526" s="76" t="s">
        <v>9</v>
      </c>
      <c r="L526" s="76" t="s">
        <v>9</v>
      </c>
      <c r="Q526" s="76"/>
      <c r="R526" s="76"/>
      <c r="S526" s="76"/>
      <c r="T526" s="76"/>
      <c r="U526" s="76"/>
      <c r="V526" s="76"/>
      <c r="X526" s="76"/>
      <c r="Y526" s="76"/>
      <c r="Z526" s="76"/>
      <c r="AA526" s="76"/>
      <c r="AB526" s="76"/>
      <c r="AD526" s="76"/>
      <c r="AE526" s="76"/>
      <c r="AF526" s="76"/>
      <c r="AG526" s="76"/>
      <c r="AH526" s="76"/>
      <c r="AJ526" s="76">
        <f t="shared" si="2961"/>
        <v>288</v>
      </c>
      <c r="AK526" s="76">
        <f t="shared" si="2962"/>
        <v>148</v>
      </c>
    </row>
    <row r="527" spans="1:37" x14ac:dyDescent="0.25">
      <c r="A527" s="76">
        <f t="shared" ref="A527" si="3019">D525</f>
        <v>288</v>
      </c>
      <c r="B527" s="76">
        <f t="shared" ref="B527" si="3020">E525</f>
        <v>148</v>
      </c>
      <c r="C527" s="76"/>
      <c r="D527" s="76"/>
      <c r="E527" s="76"/>
      <c r="F527" s="76" t="s">
        <v>10</v>
      </c>
      <c r="G527" s="76">
        <v>-0.92700000000000005</v>
      </c>
      <c r="H527" s="76">
        <v>0</v>
      </c>
      <c r="I527" s="76">
        <v>-1E-3</v>
      </c>
      <c r="J527" s="76">
        <v>-4.0000000000000001E-3</v>
      </c>
      <c r="K527" s="76">
        <v>0</v>
      </c>
      <c r="L527" s="76">
        <v>0</v>
      </c>
      <c r="Q527" s="76" t="str">
        <f t="shared" ca="1" si="2822"/>
        <v>H150x75x5x7</v>
      </c>
      <c r="R527" s="43">
        <f t="shared" ca="1" si="2822"/>
        <v>419.47500000000008</v>
      </c>
      <c r="S527" s="43">
        <f t="shared" ca="1" si="2822"/>
        <v>97.124277456647391</v>
      </c>
      <c r="T527" s="43">
        <f t="shared" ca="1" si="2822"/>
        <v>142.63005780346819</v>
      </c>
      <c r="U527" s="43">
        <f t="shared" ca="1" si="2822"/>
        <v>4.6265625000000004</v>
      </c>
      <c r="V527" s="43">
        <f t="shared" ca="1" si="2822"/>
        <v>23.075825000000002</v>
      </c>
      <c r="X527" s="44" t="str">
        <f t="shared" ref="X527" ca="1" si="3021">IF(ABS(G527)&gt;$X$4*$R527,ABS(G527),"-")</f>
        <v>-</v>
      </c>
      <c r="Y527" s="44" t="str">
        <f t="shared" ref="Y527" ca="1" si="3022">IF(ABS(H527)&gt;$Y$4*S527,ABS(H527),"-")</f>
        <v>-</v>
      </c>
      <c r="Z527" s="44" t="str">
        <f t="shared" ref="Z527" ca="1" si="3023">IF(ABS(I527)&gt;$Z$4*T527,ABS(I527),"-")</f>
        <v>-</v>
      </c>
      <c r="AA527" s="44" t="str">
        <f t="shared" ref="AA527" ca="1" si="3024">IF(ABS(K527)&gt;$AA$4*U527,ABS(K527),"-")</f>
        <v>-</v>
      </c>
      <c r="AB527" s="44" t="str">
        <f t="shared" ref="AB527" ca="1" si="3025">IF(ABS(L527)&gt;$AB$4*V527,ABS(L527),"-")</f>
        <v>-</v>
      </c>
      <c r="AD527" s="76" t="str">
        <f t="shared" ref="AD527" ca="1" si="3026">IF(COUNT($X527:$AB527)&gt;0,IF(G527&gt;0,CEILING(G527,5),FLOOR(G527,5)),"")</f>
        <v/>
      </c>
      <c r="AE527" s="76" t="str">
        <f t="shared" ref="AE527" ca="1" si="3027">IF(COUNT($X527:$AB527)&gt;0,IF(H527&gt;0,CEILING(H527,5),FLOOR(H527,5)),"")</f>
        <v/>
      </c>
      <c r="AF527" s="76" t="str">
        <f t="shared" ref="AF527" ca="1" si="3028">IF(COUNT($X527:$AB527)&gt;0,IF(I527&gt;0,CEILING(I527,5),FLOOR(I527,5)),"")</f>
        <v/>
      </c>
      <c r="AG527" s="76" t="str">
        <f t="shared" ref="AG527" ca="1" si="3029">IF(COUNT($X527:$AB527)&gt;0,IF(K527&gt;0,CEILING(K527,5),FLOOR(K527,5)),"")</f>
        <v/>
      </c>
      <c r="AH527" s="76" t="str">
        <f t="shared" ref="AH527" ca="1" si="3030">IF(COUNT($X527:$AB527)&gt;0,IF(L527&gt;0,CEILING(L527,5),FLOOR(L527,5)),"")</f>
        <v/>
      </c>
      <c r="AJ527" s="76">
        <f t="shared" si="2961"/>
        <v>288</v>
      </c>
      <c r="AK527" s="76">
        <f t="shared" si="2962"/>
        <v>148</v>
      </c>
    </row>
    <row r="528" spans="1:37" x14ac:dyDescent="0.25">
      <c r="A528" s="76">
        <f t="shared" ref="A528" si="3031">D525</f>
        <v>288</v>
      </c>
      <c r="B528" s="76">
        <f t="shared" ref="B528" si="3032">E525</f>
        <v>148</v>
      </c>
      <c r="C528" s="76"/>
      <c r="D528" s="76"/>
      <c r="E528" s="76"/>
      <c r="F528" s="76"/>
      <c r="G528" s="76" t="s">
        <v>120</v>
      </c>
      <c r="H528" s="76" t="s">
        <v>9</v>
      </c>
      <c r="I528" s="76" t="s">
        <v>109</v>
      </c>
      <c r="J528" s="76" t="s">
        <v>121</v>
      </c>
      <c r="K528" s="76" t="s">
        <v>9</v>
      </c>
      <c r="L528" s="76" t="s">
        <v>9</v>
      </c>
      <c r="Q528" s="76"/>
      <c r="R528" s="76"/>
      <c r="S528" s="76"/>
      <c r="T528" s="76"/>
      <c r="U528" s="76"/>
      <c r="V528" s="76"/>
      <c r="X528" s="76"/>
      <c r="Y528" s="76"/>
      <c r="Z528" s="76"/>
      <c r="AA528" s="76"/>
      <c r="AB528" s="76"/>
      <c r="AD528" s="76"/>
      <c r="AE528" s="76"/>
      <c r="AF528" s="76"/>
      <c r="AG528" s="76"/>
      <c r="AH528" s="76"/>
      <c r="AJ528" s="76">
        <f t="shared" si="2961"/>
        <v>288</v>
      </c>
      <c r="AK528" s="76">
        <f t="shared" si="2962"/>
        <v>148</v>
      </c>
    </row>
    <row r="529" spans="1:37" x14ac:dyDescent="0.25">
      <c r="A529" s="76">
        <f t="shared" ref="A529" si="3033">D529</f>
        <v>288</v>
      </c>
      <c r="B529" s="76">
        <f t="shared" ref="B529" si="3034">E529</f>
        <v>151</v>
      </c>
      <c r="C529" s="76" t="str">
        <f>INDEX(BEAMPROP,MATCH(D529,BLIST,0),2)</f>
        <v>H150X75X5X7</v>
      </c>
      <c r="D529" s="76">
        <v>288</v>
      </c>
      <c r="E529" s="76">
        <v>151</v>
      </c>
      <c r="F529" s="76" t="s">
        <v>8</v>
      </c>
      <c r="G529" s="76">
        <v>2.8519999999999999</v>
      </c>
      <c r="H529" s="76">
        <v>0</v>
      </c>
      <c r="I529" s="76">
        <v>1E-3</v>
      </c>
      <c r="J529" s="76">
        <v>1E-3</v>
      </c>
      <c r="K529" s="76">
        <v>0</v>
      </c>
      <c r="L529" s="76">
        <v>0</v>
      </c>
      <c r="Q529" s="76" t="str">
        <f t="shared" ca="1" si="2822"/>
        <v>H150x75x5x7</v>
      </c>
      <c r="R529" s="43">
        <f t="shared" ca="1" si="2822"/>
        <v>419.47500000000008</v>
      </c>
      <c r="S529" s="43">
        <f t="shared" ca="1" si="2822"/>
        <v>97.124277456647391</v>
      </c>
      <c r="T529" s="43">
        <f t="shared" ca="1" si="2822"/>
        <v>142.63005780346819</v>
      </c>
      <c r="U529" s="43">
        <f t="shared" ca="1" si="2822"/>
        <v>4.6265625000000004</v>
      </c>
      <c r="V529" s="43">
        <f t="shared" ca="1" si="2822"/>
        <v>23.075825000000002</v>
      </c>
      <c r="X529" s="44" t="str">
        <f t="shared" ref="X529" ca="1" si="3035">IF(ABS(G529)&gt;$X$4*$R529,ABS(G529),"-")</f>
        <v>-</v>
      </c>
      <c r="Y529" s="44" t="str">
        <f t="shared" ref="Y529" ca="1" si="3036">IF(ABS(H529)&gt;$Y$4*S529,ABS(H529),"-")</f>
        <v>-</v>
      </c>
      <c r="Z529" s="44" t="str">
        <f t="shared" ref="Z529" ca="1" si="3037">IF(ABS(I529)&gt;$Z$4*T529,ABS(I529),"-")</f>
        <v>-</v>
      </c>
      <c r="AA529" s="44" t="str">
        <f t="shared" ref="AA529" ca="1" si="3038">IF(ABS(K529)&gt;$AA$4*U529,ABS(K529),"-")</f>
        <v>-</v>
      </c>
      <c r="AB529" s="44" t="str">
        <f t="shared" ref="AB529" ca="1" si="3039">IF(ABS(L529)&gt;$AB$4*V529,ABS(L529),"-")</f>
        <v>-</v>
      </c>
      <c r="AD529" s="76" t="str">
        <f t="shared" ref="AD529" ca="1" si="3040">IF(COUNT($X529:$AB529)&gt;0,IF(G529&gt;0,CEILING(G529,5),FLOOR(G529,5)),"")</f>
        <v/>
      </c>
      <c r="AE529" s="76" t="str">
        <f t="shared" ref="AE529" ca="1" si="3041">IF(COUNT($X529:$AB529)&gt;0,IF(H529&gt;0,CEILING(H529,5),FLOOR(H529,5)),"")</f>
        <v/>
      </c>
      <c r="AF529" s="76" t="str">
        <f t="shared" ref="AF529" ca="1" si="3042">IF(COUNT($X529:$AB529)&gt;0,IF(I529&gt;0,CEILING(I529,5),FLOOR(I529,5)),"")</f>
        <v/>
      </c>
      <c r="AG529" s="76" t="str">
        <f t="shared" ref="AG529" ca="1" si="3043">IF(COUNT($X529:$AB529)&gt;0,IF(K529&gt;0,CEILING(K529,5),FLOOR(K529,5)),"")</f>
        <v/>
      </c>
      <c r="AH529" s="76" t="str">
        <f t="shared" ref="AH529" ca="1" si="3044">IF(COUNT($X529:$AB529)&gt;0,IF(L529&gt;0,CEILING(L529,5),FLOOR(L529,5)),"")</f>
        <v/>
      </c>
      <c r="AJ529" s="76">
        <f t="shared" si="2961"/>
        <v>288</v>
      </c>
      <c r="AK529" s="76">
        <f t="shared" si="2962"/>
        <v>151</v>
      </c>
    </row>
    <row r="530" spans="1:37" x14ac:dyDescent="0.25">
      <c r="A530" s="76">
        <f t="shared" ref="A530" si="3045">D529</f>
        <v>288</v>
      </c>
      <c r="B530" s="76">
        <f t="shared" ref="B530" si="3046">E529</f>
        <v>151</v>
      </c>
      <c r="C530" s="76"/>
      <c r="D530" s="76"/>
      <c r="E530" s="76"/>
      <c r="F530" s="76"/>
      <c r="G530" s="76" t="s">
        <v>560</v>
      </c>
      <c r="H530" s="76" t="s">
        <v>9</v>
      </c>
      <c r="I530" s="76" t="s">
        <v>109</v>
      </c>
      <c r="J530" s="76" t="s">
        <v>566</v>
      </c>
      <c r="K530" s="76" t="s">
        <v>9</v>
      </c>
      <c r="L530" s="76" t="s">
        <v>9</v>
      </c>
      <c r="Q530" s="76"/>
      <c r="R530" s="76"/>
      <c r="S530" s="76"/>
      <c r="T530" s="76"/>
      <c r="U530" s="76"/>
      <c r="V530" s="76"/>
      <c r="X530" s="76"/>
      <c r="Y530" s="76"/>
      <c r="Z530" s="76"/>
      <c r="AA530" s="76"/>
      <c r="AB530" s="76"/>
      <c r="AD530" s="76"/>
      <c r="AE530" s="76"/>
      <c r="AF530" s="76"/>
      <c r="AG530" s="76"/>
      <c r="AH530" s="76"/>
      <c r="AJ530" s="76">
        <f t="shared" si="2961"/>
        <v>288</v>
      </c>
      <c r="AK530" s="76">
        <f t="shared" si="2962"/>
        <v>151</v>
      </c>
    </row>
    <row r="531" spans="1:37" x14ac:dyDescent="0.25">
      <c r="A531" s="76">
        <f t="shared" ref="A531" si="3047">D529</f>
        <v>288</v>
      </c>
      <c r="B531" s="76">
        <f t="shared" ref="B531" si="3048">E529</f>
        <v>151</v>
      </c>
      <c r="C531" s="76"/>
      <c r="D531" s="76"/>
      <c r="E531" s="76"/>
      <c r="F531" s="76" t="s">
        <v>10</v>
      </c>
      <c r="G531" s="76">
        <v>-0.92700000000000005</v>
      </c>
      <c r="H531" s="76">
        <v>-0.121</v>
      </c>
      <c r="I531" s="76">
        <v>-1E-3</v>
      </c>
      <c r="J531" s="76">
        <v>-4.0000000000000001E-3</v>
      </c>
      <c r="K531" s="76">
        <v>0</v>
      </c>
      <c r="L531" s="76">
        <v>0</v>
      </c>
      <c r="Q531" s="76" t="str">
        <f t="shared" ca="1" si="2822"/>
        <v>H150x75x5x7</v>
      </c>
      <c r="R531" s="43">
        <f t="shared" ca="1" si="2822"/>
        <v>419.47500000000008</v>
      </c>
      <c r="S531" s="43">
        <f t="shared" ca="1" si="2822"/>
        <v>97.124277456647391</v>
      </c>
      <c r="T531" s="43">
        <f t="shared" ca="1" si="2822"/>
        <v>142.63005780346819</v>
      </c>
      <c r="U531" s="43">
        <f t="shared" ca="1" si="2822"/>
        <v>4.6265625000000004</v>
      </c>
      <c r="V531" s="43">
        <f t="shared" ca="1" si="2822"/>
        <v>23.075825000000002</v>
      </c>
      <c r="X531" s="44" t="str">
        <f t="shared" ref="X531" ca="1" si="3049">IF(ABS(G531)&gt;$X$4*$R531,ABS(G531),"-")</f>
        <v>-</v>
      </c>
      <c r="Y531" s="44" t="str">
        <f t="shared" ref="Y531" ca="1" si="3050">IF(ABS(H531)&gt;$Y$4*S531,ABS(H531),"-")</f>
        <v>-</v>
      </c>
      <c r="Z531" s="44" t="str">
        <f t="shared" ref="Z531" ca="1" si="3051">IF(ABS(I531)&gt;$Z$4*T531,ABS(I531),"-")</f>
        <v>-</v>
      </c>
      <c r="AA531" s="44" t="str">
        <f t="shared" ref="AA531" ca="1" si="3052">IF(ABS(K531)&gt;$AA$4*U531,ABS(K531),"-")</f>
        <v>-</v>
      </c>
      <c r="AB531" s="44" t="str">
        <f t="shared" ref="AB531" ca="1" si="3053">IF(ABS(L531)&gt;$AB$4*V531,ABS(L531),"-")</f>
        <v>-</v>
      </c>
      <c r="AD531" s="76" t="str">
        <f t="shared" ref="AD531" ca="1" si="3054">IF(COUNT($X531:$AB531)&gt;0,IF(G531&gt;0,CEILING(G531,5),FLOOR(G531,5)),"")</f>
        <v/>
      </c>
      <c r="AE531" s="76" t="str">
        <f t="shared" ref="AE531" ca="1" si="3055">IF(COUNT($X531:$AB531)&gt;0,IF(H531&gt;0,CEILING(H531,5),FLOOR(H531,5)),"")</f>
        <v/>
      </c>
      <c r="AF531" s="76" t="str">
        <f t="shared" ref="AF531" ca="1" si="3056">IF(COUNT($X531:$AB531)&gt;0,IF(I531&gt;0,CEILING(I531,5),FLOOR(I531,5)),"")</f>
        <v/>
      </c>
      <c r="AG531" s="76" t="str">
        <f t="shared" ref="AG531" ca="1" si="3057">IF(COUNT($X531:$AB531)&gt;0,IF(K531&gt;0,CEILING(K531,5),FLOOR(K531,5)),"")</f>
        <v/>
      </c>
      <c r="AH531" s="76" t="str">
        <f t="shared" ref="AH531" ca="1" si="3058">IF(COUNT($X531:$AB531)&gt;0,IF(L531&gt;0,CEILING(L531,5),FLOOR(L531,5)),"")</f>
        <v/>
      </c>
      <c r="AJ531" s="76">
        <f t="shared" si="2961"/>
        <v>288</v>
      </c>
      <c r="AK531" s="76">
        <f t="shared" si="2962"/>
        <v>151</v>
      </c>
    </row>
    <row r="532" spans="1:37" x14ac:dyDescent="0.25">
      <c r="A532" s="76">
        <f t="shared" ref="A532" si="3059">D529</f>
        <v>288</v>
      </c>
      <c r="B532" s="76">
        <f t="shared" ref="B532" si="3060">E529</f>
        <v>151</v>
      </c>
      <c r="C532" s="76"/>
      <c r="D532" s="76"/>
      <c r="E532" s="76"/>
      <c r="F532" s="76"/>
      <c r="G532" s="76" t="s">
        <v>120</v>
      </c>
      <c r="H532" s="76" t="s">
        <v>127</v>
      </c>
      <c r="I532" s="76" t="s">
        <v>535</v>
      </c>
      <c r="J532" s="76" t="s">
        <v>121</v>
      </c>
      <c r="K532" s="76" t="s">
        <v>9</v>
      </c>
      <c r="L532" s="76" t="s">
        <v>9</v>
      </c>
      <c r="Q532" s="76"/>
      <c r="R532" s="76"/>
      <c r="S532" s="76"/>
      <c r="T532" s="76"/>
      <c r="U532" s="76"/>
      <c r="V532" s="76"/>
      <c r="X532" s="76"/>
      <c r="Y532" s="76"/>
      <c r="Z532" s="76"/>
      <c r="AA532" s="76"/>
      <c r="AB532" s="76"/>
      <c r="AD532" s="76"/>
      <c r="AE532" s="76"/>
      <c r="AF532" s="76"/>
      <c r="AG532" s="76"/>
      <c r="AH532" s="76"/>
      <c r="AJ532" s="76">
        <f t="shared" si="2961"/>
        <v>288</v>
      </c>
      <c r="AK532" s="76">
        <f t="shared" si="2962"/>
        <v>151</v>
      </c>
    </row>
    <row r="533" spans="1:37" x14ac:dyDescent="0.25">
      <c r="A533" s="76">
        <f t="shared" ref="A533" si="3061">D533</f>
        <v>290</v>
      </c>
      <c r="B533" s="76">
        <f t="shared" ref="B533" si="3062">E533</f>
        <v>153</v>
      </c>
      <c r="C533" s="76" t="str">
        <f>INDEX(BEAMPROP,MATCH(D533,BLIST,0),2)</f>
        <v>H300X150X6.5X9</v>
      </c>
      <c r="D533" s="76">
        <v>290</v>
      </c>
      <c r="E533" s="76">
        <v>153</v>
      </c>
      <c r="F533" s="76" t="s">
        <v>8</v>
      </c>
      <c r="G533" s="76">
        <v>1.877</v>
      </c>
      <c r="H533" s="76">
        <v>0</v>
      </c>
      <c r="I533" s="76">
        <v>3.0859999999999999</v>
      </c>
      <c r="J533" s="76">
        <v>6.0000000000000001E-3</v>
      </c>
      <c r="K533" s="76">
        <v>3.0489999999999999</v>
      </c>
      <c r="L533" s="76">
        <v>0</v>
      </c>
      <c r="Q533" s="76" t="str">
        <f t="shared" ca="1" si="2822"/>
        <v>H300x150x6.5x9</v>
      </c>
      <c r="R533" s="43">
        <f t="shared" ca="1" si="2822"/>
        <v>1099.33</v>
      </c>
      <c r="S533" s="43">
        <f t="shared" ca="1" si="2822"/>
        <v>256.9378612716763</v>
      </c>
      <c r="T533" s="43">
        <f t="shared" ca="1" si="2822"/>
        <v>366.76300578034682</v>
      </c>
      <c r="U533" s="43">
        <f t="shared" ca="1" si="2822"/>
        <v>23.793749999999999</v>
      </c>
      <c r="V533" s="43">
        <f t="shared" ca="1" si="2822"/>
        <v>122.68797749999999</v>
      </c>
      <c r="X533" s="44" t="str">
        <f t="shared" ref="X533" ca="1" si="3063">IF(ABS(G533)&gt;$X$4*$R533,ABS(G533),"-")</f>
        <v>-</v>
      </c>
      <c r="Y533" s="44" t="str">
        <f t="shared" ref="Y533" ca="1" si="3064">IF(ABS(H533)&gt;$Y$4*S533,ABS(H533),"-")</f>
        <v>-</v>
      </c>
      <c r="Z533" s="44" t="str">
        <f t="shared" ref="Z533" ca="1" si="3065">IF(ABS(I533)&gt;$Z$4*T533,ABS(I533),"-")</f>
        <v>-</v>
      </c>
      <c r="AA533" s="44">
        <f t="shared" ref="AA533" ca="1" si="3066">IF(ABS(K533)&gt;$AA$4*U533,ABS(K533),"-")</f>
        <v>3.0489999999999999</v>
      </c>
      <c r="AB533" s="44" t="str">
        <f t="shared" ref="AB533" ca="1" si="3067">IF(ABS(L533)&gt;$AB$4*V533,ABS(L533),"-")</f>
        <v>-</v>
      </c>
      <c r="AD533" s="76">
        <f t="shared" ref="AD533" ca="1" si="3068">IF(COUNT($X533:$AB533)&gt;0,IF(G533&gt;0,CEILING(G533,5),FLOOR(G533,5)),"")</f>
        <v>5</v>
      </c>
      <c r="AE533" s="76">
        <f t="shared" ref="AE533" ca="1" si="3069">IF(COUNT($X533:$AB533)&gt;0,IF(H533&gt;0,CEILING(H533,5),FLOOR(H533,5)),"")</f>
        <v>0</v>
      </c>
      <c r="AF533" s="76">
        <f t="shared" ref="AF533" ca="1" si="3070">IF(COUNT($X533:$AB533)&gt;0,IF(I533&gt;0,CEILING(I533,5),FLOOR(I533,5)),"")</f>
        <v>5</v>
      </c>
      <c r="AG533" s="76">
        <f t="shared" ref="AG533" ca="1" si="3071">IF(COUNT($X533:$AB533)&gt;0,IF(K533&gt;0,CEILING(K533,5),FLOOR(K533,5)),"")</f>
        <v>5</v>
      </c>
      <c r="AH533" s="76">
        <f t="shared" ref="AH533" ca="1" si="3072">IF(COUNT($X533:$AB533)&gt;0,IF(L533&gt;0,CEILING(L533,5),FLOOR(L533,5)),"")</f>
        <v>0</v>
      </c>
      <c r="AI533" s="1" t="s">
        <v>568</v>
      </c>
      <c r="AJ533" s="76">
        <f t="shared" si="2961"/>
        <v>290</v>
      </c>
      <c r="AK533" s="76">
        <f t="shared" si="2962"/>
        <v>153</v>
      </c>
    </row>
    <row r="534" spans="1:37" x14ac:dyDescent="0.25">
      <c r="A534" s="76">
        <f t="shared" ref="A534" si="3073">D533</f>
        <v>290</v>
      </c>
      <c r="B534" s="76">
        <f t="shared" ref="B534" si="3074">E533</f>
        <v>153</v>
      </c>
      <c r="C534" s="76"/>
      <c r="D534" s="76"/>
      <c r="E534" s="76"/>
      <c r="F534" s="76"/>
      <c r="G534" s="76" t="s">
        <v>560</v>
      </c>
      <c r="H534" s="76" t="s">
        <v>9</v>
      </c>
      <c r="I534" s="76" t="s">
        <v>116</v>
      </c>
      <c r="J534" s="76" t="s">
        <v>113</v>
      </c>
      <c r="K534" s="76" t="s">
        <v>115</v>
      </c>
      <c r="L534" s="76" t="s">
        <v>9</v>
      </c>
      <c r="Q534" s="76"/>
      <c r="R534" s="76"/>
      <c r="S534" s="76"/>
      <c r="T534" s="76"/>
      <c r="U534" s="76"/>
      <c r="V534" s="76"/>
      <c r="X534" s="76"/>
      <c r="Y534" s="76"/>
      <c r="Z534" s="76"/>
      <c r="AA534" s="76"/>
      <c r="AB534" s="76"/>
      <c r="AD534" s="76"/>
      <c r="AE534" s="76"/>
      <c r="AF534" s="76"/>
      <c r="AG534" s="76"/>
      <c r="AH534" s="76"/>
      <c r="AJ534" s="76">
        <f t="shared" si="2961"/>
        <v>290</v>
      </c>
      <c r="AK534" s="76">
        <f t="shared" si="2962"/>
        <v>153</v>
      </c>
    </row>
    <row r="535" spans="1:37" x14ac:dyDescent="0.25">
      <c r="A535" s="76">
        <f t="shared" ref="A535" si="3075">D533</f>
        <v>290</v>
      </c>
      <c r="B535" s="76">
        <f t="shared" ref="B535" si="3076">E533</f>
        <v>153</v>
      </c>
      <c r="C535" s="76"/>
      <c r="D535" s="76"/>
      <c r="E535" s="76"/>
      <c r="F535" s="76" t="s">
        <v>10</v>
      </c>
      <c r="G535" s="76">
        <v>-1.599</v>
      </c>
      <c r="H535" s="76">
        <v>-89.519000000000005</v>
      </c>
      <c r="I535" s="76">
        <v>-3.3140000000000001</v>
      </c>
      <c r="J535" s="76">
        <v>-1E-3</v>
      </c>
      <c r="K535" s="76">
        <v>-2.839</v>
      </c>
      <c r="L535" s="76">
        <v>-84.462000000000003</v>
      </c>
      <c r="Q535" s="76" t="str">
        <f t="shared" ca="1" si="2822"/>
        <v>H300x150x6.5x9</v>
      </c>
      <c r="R535" s="43">
        <f t="shared" ca="1" si="2822"/>
        <v>1099.33</v>
      </c>
      <c r="S535" s="43">
        <f t="shared" ca="1" si="2822"/>
        <v>256.9378612716763</v>
      </c>
      <c r="T535" s="43">
        <f t="shared" ca="1" si="2822"/>
        <v>366.76300578034682</v>
      </c>
      <c r="U535" s="43">
        <f t="shared" ca="1" si="2822"/>
        <v>23.793749999999999</v>
      </c>
      <c r="V535" s="43">
        <f t="shared" ca="1" si="2822"/>
        <v>122.68797749999999</v>
      </c>
      <c r="X535" s="44" t="str">
        <f t="shared" ref="X535" ca="1" si="3077">IF(ABS(G535)&gt;$X$4*$R535,ABS(G535),"-")</f>
        <v>-</v>
      </c>
      <c r="Y535" s="44" t="str">
        <f t="shared" ref="Y535" ca="1" si="3078">IF(ABS(H535)&gt;$Y$4*S535,ABS(H535),"-")</f>
        <v>-</v>
      </c>
      <c r="Z535" s="44" t="str">
        <f t="shared" ref="Z535" ca="1" si="3079">IF(ABS(I535)&gt;$Z$4*T535,ABS(I535),"-")</f>
        <v>-</v>
      </c>
      <c r="AA535" s="44">
        <f t="shared" ref="AA535" ca="1" si="3080">IF(ABS(K535)&gt;$AA$4*U535,ABS(K535),"-")</f>
        <v>2.839</v>
      </c>
      <c r="AB535" s="44">
        <f t="shared" ref="AB535" ca="1" si="3081">IF(ABS(L535)&gt;$AB$4*V535,ABS(L535),"-")</f>
        <v>84.462000000000003</v>
      </c>
      <c r="AD535" s="76">
        <f t="shared" ref="AD535" ca="1" si="3082">IF(COUNT($X535:$AB535)&gt;0,IF(G535&gt;0,CEILING(G535,5),FLOOR(G535,5)),"")</f>
        <v>-5</v>
      </c>
      <c r="AE535" s="76">
        <f t="shared" ref="AE535" ca="1" si="3083">IF(COUNT($X535:$AB535)&gt;0,IF(H535&gt;0,CEILING(H535,5),FLOOR(H535,5)),"")</f>
        <v>-90</v>
      </c>
      <c r="AF535" s="76">
        <f t="shared" ref="AF535" ca="1" si="3084">IF(COUNT($X535:$AB535)&gt;0,IF(I535&gt;0,CEILING(I535,5),FLOOR(I535,5)),"")</f>
        <v>-5</v>
      </c>
      <c r="AG535" s="76">
        <f t="shared" ref="AG535" ca="1" si="3085">IF(COUNT($X535:$AB535)&gt;0,IF(K535&gt;0,CEILING(K535,5),FLOOR(K535,5)),"")</f>
        <v>-5</v>
      </c>
      <c r="AH535" s="76">
        <f t="shared" ref="AH535" ca="1" si="3086">IF(COUNT($X535:$AB535)&gt;0,IF(L535&gt;0,CEILING(L535,5),FLOOR(L535,5)),"")</f>
        <v>-85</v>
      </c>
      <c r="AI535" s="1" t="s">
        <v>568</v>
      </c>
      <c r="AJ535" s="76">
        <f t="shared" si="2961"/>
        <v>290</v>
      </c>
      <c r="AK535" s="76">
        <f t="shared" si="2962"/>
        <v>153</v>
      </c>
    </row>
    <row r="536" spans="1:37" x14ac:dyDescent="0.25">
      <c r="A536" s="76">
        <f t="shared" ref="A536" si="3087">D533</f>
        <v>290</v>
      </c>
      <c r="B536" s="76">
        <f t="shared" ref="B536" si="3088">E533</f>
        <v>153</v>
      </c>
      <c r="C536" s="76"/>
      <c r="D536" s="76"/>
      <c r="E536" s="76"/>
      <c r="F536" s="76"/>
      <c r="G536" s="76" t="s">
        <v>103</v>
      </c>
      <c r="H536" s="76" t="s">
        <v>104</v>
      </c>
      <c r="I536" s="76" t="s">
        <v>115</v>
      </c>
      <c r="J536" s="76" t="s">
        <v>114</v>
      </c>
      <c r="K536" s="76" t="s">
        <v>116</v>
      </c>
      <c r="L536" s="76" t="s">
        <v>104</v>
      </c>
      <c r="Q536" s="76"/>
      <c r="R536" s="76"/>
      <c r="S536" s="76"/>
      <c r="T536" s="76"/>
      <c r="U536" s="76"/>
      <c r="V536" s="76"/>
      <c r="X536" s="76"/>
      <c r="Y536" s="76"/>
      <c r="Z536" s="76"/>
      <c r="AA536" s="76"/>
      <c r="AB536" s="76"/>
      <c r="AD536" s="76"/>
      <c r="AE536" s="76"/>
      <c r="AF536" s="76"/>
      <c r="AG536" s="76"/>
      <c r="AH536" s="76"/>
      <c r="AJ536" s="76">
        <f t="shared" si="2961"/>
        <v>290</v>
      </c>
      <c r="AK536" s="76">
        <f t="shared" si="2962"/>
        <v>153</v>
      </c>
    </row>
    <row r="537" spans="1:37" x14ac:dyDescent="0.25">
      <c r="A537" s="76">
        <f t="shared" ref="A537" si="3089">D537</f>
        <v>290</v>
      </c>
      <c r="B537" s="76">
        <f t="shared" ref="B537" si="3090">E537</f>
        <v>105</v>
      </c>
      <c r="C537" s="76" t="str">
        <f>INDEX(BEAMPROP,MATCH(D537,BLIST,0),2)</f>
        <v>H300X150X6.5X9</v>
      </c>
      <c r="D537" s="76">
        <v>290</v>
      </c>
      <c r="E537" s="76">
        <v>105</v>
      </c>
      <c r="F537" s="76" t="s">
        <v>8</v>
      </c>
      <c r="G537" s="76">
        <v>1.863</v>
      </c>
      <c r="H537" s="76">
        <v>0</v>
      </c>
      <c r="I537" s="76">
        <v>3.0859999999999999</v>
      </c>
      <c r="J537" s="76">
        <v>6.0000000000000001E-3</v>
      </c>
      <c r="K537" s="76">
        <v>0</v>
      </c>
      <c r="L537" s="76">
        <v>0</v>
      </c>
      <c r="Q537" s="76" t="str">
        <f t="shared" ca="1" si="2822"/>
        <v>H300x150x6.5x9</v>
      </c>
      <c r="R537" s="43">
        <f t="shared" ca="1" si="2822"/>
        <v>1099.33</v>
      </c>
      <c r="S537" s="43">
        <f t="shared" ca="1" si="2822"/>
        <v>256.9378612716763</v>
      </c>
      <c r="T537" s="43">
        <f t="shared" ca="1" si="2822"/>
        <v>366.76300578034682</v>
      </c>
      <c r="U537" s="43">
        <f t="shared" ca="1" si="2822"/>
        <v>23.793749999999999</v>
      </c>
      <c r="V537" s="43">
        <f t="shared" ca="1" si="2822"/>
        <v>122.68797749999999</v>
      </c>
      <c r="X537" s="44" t="str">
        <f t="shared" ref="X537" ca="1" si="3091">IF(ABS(G537)&gt;$X$4*$R537,ABS(G537),"-")</f>
        <v>-</v>
      </c>
      <c r="Y537" s="44" t="str">
        <f t="shared" ref="Y537" ca="1" si="3092">IF(ABS(H537)&gt;$Y$4*S537,ABS(H537),"-")</f>
        <v>-</v>
      </c>
      <c r="Z537" s="44" t="str">
        <f t="shared" ref="Z537" ca="1" si="3093">IF(ABS(I537)&gt;$Z$4*T537,ABS(I537),"-")</f>
        <v>-</v>
      </c>
      <c r="AA537" s="44" t="str">
        <f t="shared" ref="AA537" ca="1" si="3094">IF(ABS(K537)&gt;$AA$4*U537,ABS(K537),"-")</f>
        <v>-</v>
      </c>
      <c r="AB537" s="44" t="str">
        <f t="shared" ref="AB537" ca="1" si="3095">IF(ABS(L537)&gt;$AB$4*V537,ABS(L537),"-")</f>
        <v>-</v>
      </c>
      <c r="AD537" s="76" t="str">
        <f t="shared" ref="AD537" ca="1" si="3096">IF(COUNT($X537:$AB537)&gt;0,IF(G537&gt;0,CEILING(G537,5),FLOOR(G537,5)),"")</f>
        <v/>
      </c>
      <c r="AE537" s="76" t="str">
        <f t="shared" ref="AE537" ca="1" si="3097">IF(COUNT($X537:$AB537)&gt;0,IF(H537&gt;0,CEILING(H537,5),FLOOR(H537,5)),"")</f>
        <v/>
      </c>
      <c r="AF537" s="76" t="str">
        <f t="shared" ref="AF537" ca="1" si="3098">IF(COUNT($X537:$AB537)&gt;0,IF(I537&gt;0,CEILING(I537,5),FLOOR(I537,5)),"")</f>
        <v/>
      </c>
      <c r="AG537" s="76" t="str">
        <f t="shared" ref="AG537" ca="1" si="3099">IF(COUNT($X537:$AB537)&gt;0,IF(K537&gt;0,CEILING(K537,5),FLOOR(K537,5)),"")</f>
        <v/>
      </c>
      <c r="AH537" s="76" t="str">
        <f t="shared" ref="AH537" ca="1" si="3100">IF(COUNT($X537:$AB537)&gt;0,IF(L537&gt;0,CEILING(L537,5),FLOOR(L537,5)),"")</f>
        <v/>
      </c>
      <c r="AJ537" s="76">
        <f t="shared" si="2961"/>
        <v>290</v>
      </c>
      <c r="AK537" s="76">
        <f t="shared" si="2962"/>
        <v>105</v>
      </c>
    </row>
    <row r="538" spans="1:37" x14ac:dyDescent="0.25">
      <c r="A538" s="76">
        <f t="shared" ref="A538" si="3101">D537</f>
        <v>290</v>
      </c>
      <c r="B538" s="76">
        <f t="shared" ref="B538" si="3102">E537</f>
        <v>105</v>
      </c>
      <c r="C538" s="76"/>
      <c r="D538" s="76"/>
      <c r="E538" s="76"/>
      <c r="F538" s="76"/>
      <c r="G538" s="76" t="s">
        <v>560</v>
      </c>
      <c r="H538" s="76" t="s">
        <v>9</v>
      </c>
      <c r="I538" s="76" t="s">
        <v>116</v>
      </c>
      <c r="J538" s="76" t="s">
        <v>113</v>
      </c>
      <c r="K538" s="76" t="s">
        <v>9</v>
      </c>
      <c r="L538" s="76" t="s">
        <v>9</v>
      </c>
      <c r="Q538" s="76"/>
      <c r="R538" s="76"/>
      <c r="S538" s="76"/>
      <c r="T538" s="76"/>
      <c r="U538" s="76"/>
      <c r="V538" s="76"/>
      <c r="X538" s="76"/>
      <c r="Y538" s="76"/>
      <c r="Z538" s="76"/>
      <c r="AA538" s="76"/>
      <c r="AB538" s="76"/>
      <c r="AD538" s="76"/>
      <c r="AE538" s="76"/>
      <c r="AF538" s="76"/>
      <c r="AG538" s="76"/>
      <c r="AH538" s="76"/>
      <c r="AJ538" s="76">
        <f t="shared" si="2961"/>
        <v>290</v>
      </c>
      <c r="AK538" s="76">
        <f t="shared" si="2962"/>
        <v>105</v>
      </c>
    </row>
    <row r="539" spans="1:37" x14ac:dyDescent="0.25">
      <c r="A539" s="76">
        <f t="shared" ref="A539" si="3103">D537</f>
        <v>290</v>
      </c>
      <c r="B539" s="76">
        <f t="shared" ref="B539" si="3104">E537</f>
        <v>105</v>
      </c>
      <c r="C539" s="76"/>
      <c r="D539" s="76"/>
      <c r="E539" s="76"/>
      <c r="F539" s="76" t="s">
        <v>10</v>
      </c>
      <c r="G539" s="76">
        <v>-1.621</v>
      </c>
      <c r="H539" s="76">
        <v>-94.094999999999999</v>
      </c>
      <c r="I539" s="76">
        <v>-3.3140000000000001</v>
      </c>
      <c r="J539" s="76">
        <v>-1E-3</v>
      </c>
      <c r="K539" s="76">
        <v>0</v>
      </c>
      <c r="L539" s="76">
        <v>0</v>
      </c>
      <c r="Q539" s="76" t="str">
        <f t="shared" ca="1" si="2822"/>
        <v>H300x150x6.5x9</v>
      </c>
      <c r="R539" s="43">
        <f t="shared" ca="1" si="2822"/>
        <v>1099.33</v>
      </c>
      <c r="S539" s="43">
        <f t="shared" ca="1" si="2822"/>
        <v>256.9378612716763</v>
      </c>
      <c r="T539" s="43">
        <f t="shared" ca="1" si="2822"/>
        <v>366.76300578034682</v>
      </c>
      <c r="U539" s="43">
        <f t="shared" ca="1" si="2822"/>
        <v>23.793749999999999</v>
      </c>
      <c r="V539" s="43">
        <f t="shared" ca="1" si="2822"/>
        <v>122.68797749999999</v>
      </c>
      <c r="X539" s="44" t="str">
        <f t="shared" ref="X539" ca="1" si="3105">IF(ABS(G539)&gt;$X$4*$R539,ABS(G539),"-")</f>
        <v>-</v>
      </c>
      <c r="Y539" s="44" t="str">
        <f t="shared" ref="Y539" ca="1" si="3106">IF(ABS(H539)&gt;$Y$4*S539,ABS(H539),"-")</f>
        <v>-</v>
      </c>
      <c r="Z539" s="44" t="str">
        <f t="shared" ref="Z539" ca="1" si="3107">IF(ABS(I539)&gt;$Z$4*T539,ABS(I539),"-")</f>
        <v>-</v>
      </c>
      <c r="AA539" s="44" t="str">
        <f t="shared" ref="AA539" ca="1" si="3108">IF(ABS(K539)&gt;$AA$4*U539,ABS(K539),"-")</f>
        <v>-</v>
      </c>
      <c r="AB539" s="44" t="str">
        <f t="shared" ref="AB539" ca="1" si="3109">IF(ABS(L539)&gt;$AB$4*V539,ABS(L539),"-")</f>
        <v>-</v>
      </c>
      <c r="AD539" s="76" t="str">
        <f t="shared" ref="AD539" ca="1" si="3110">IF(COUNT($X539:$AB539)&gt;0,IF(G539&gt;0,CEILING(G539,5),FLOOR(G539,5)),"")</f>
        <v/>
      </c>
      <c r="AE539" s="76" t="str">
        <f t="shared" ref="AE539" ca="1" si="3111">IF(COUNT($X539:$AB539)&gt;0,IF(H539&gt;0,CEILING(H539,5),FLOOR(H539,5)),"")</f>
        <v/>
      </c>
      <c r="AF539" s="76" t="str">
        <f t="shared" ref="AF539" ca="1" si="3112">IF(COUNT($X539:$AB539)&gt;0,IF(I539&gt;0,CEILING(I539,5),FLOOR(I539,5)),"")</f>
        <v/>
      </c>
      <c r="AG539" s="76" t="str">
        <f t="shared" ref="AG539" ca="1" si="3113">IF(COUNT($X539:$AB539)&gt;0,IF(K539&gt;0,CEILING(K539,5),FLOOR(K539,5)),"")</f>
        <v/>
      </c>
      <c r="AH539" s="76" t="str">
        <f t="shared" ref="AH539" ca="1" si="3114">IF(COUNT($X539:$AB539)&gt;0,IF(L539&gt;0,CEILING(L539,5),FLOOR(L539,5)),"")</f>
        <v/>
      </c>
      <c r="AJ539" s="76">
        <f t="shared" si="2961"/>
        <v>290</v>
      </c>
      <c r="AK539" s="76">
        <f t="shared" si="2962"/>
        <v>105</v>
      </c>
    </row>
    <row r="540" spans="1:37" x14ac:dyDescent="0.25">
      <c r="A540" s="76">
        <f t="shared" ref="A540" si="3115">D537</f>
        <v>290</v>
      </c>
      <c r="B540" s="76">
        <f t="shared" ref="B540" si="3116">E537</f>
        <v>105</v>
      </c>
      <c r="C540" s="76"/>
      <c r="D540" s="76"/>
      <c r="E540" s="76"/>
      <c r="F540" s="76"/>
      <c r="G540" s="76" t="s">
        <v>103</v>
      </c>
      <c r="H540" s="76" t="s">
        <v>104</v>
      </c>
      <c r="I540" s="76" t="s">
        <v>115</v>
      </c>
      <c r="J540" s="76" t="s">
        <v>114</v>
      </c>
      <c r="K540" s="76" t="s">
        <v>9</v>
      </c>
      <c r="L540" s="76" t="s">
        <v>9</v>
      </c>
      <c r="Q540" s="76"/>
      <c r="R540" s="76"/>
      <c r="S540" s="76"/>
      <c r="T540" s="76"/>
      <c r="U540" s="76"/>
      <c r="V540" s="76"/>
      <c r="X540" s="76"/>
      <c r="Y540" s="76"/>
      <c r="Z540" s="76"/>
      <c r="AA540" s="76"/>
      <c r="AB540" s="76"/>
      <c r="AD540" s="76"/>
      <c r="AE540" s="76"/>
      <c r="AF540" s="76"/>
      <c r="AG540" s="76"/>
      <c r="AH540" s="76"/>
      <c r="AJ540" s="76">
        <f t="shared" si="2961"/>
        <v>290</v>
      </c>
      <c r="AK540" s="76">
        <f t="shared" si="2962"/>
        <v>105</v>
      </c>
    </row>
    <row r="541" spans="1:37" x14ac:dyDescent="0.25">
      <c r="A541" s="76">
        <f t="shared" ref="A541" si="3117">D541</f>
        <v>292</v>
      </c>
      <c r="B541" s="76">
        <f t="shared" ref="B541" si="3118">E541</f>
        <v>152</v>
      </c>
      <c r="C541" s="76" t="str">
        <f>INDEX(BEAMPROP,MATCH(D541,BLIST,0),2)</f>
        <v>H150X75X5X7</v>
      </c>
      <c r="D541" s="76">
        <v>292</v>
      </c>
      <c r="E541" s="76">
        <v>152</v>
      </c>
      <c r="F541" s="76" t="s">
        <v>8</v>
      </c>
      <c r="G541" s="76">
        <v>7.4859999999999998</v>
      </c>
      <c r="H541" s="76">
        <v>0.112</v>
      </c>
      <c r="I541" s="76">
        <v>0</v>
      </c>
      <c r="J541" s="76">
        <v>0</v>
      </c>
      <c r="K541" s="76">
        <v>0</v>
      </c>
      <c r="L541" s="76">
        <v>0</v>
      </c>
      <c r="Q541" s="76" t="str">
        <f t="shared" ca="1" si="2822"/>
        <v>H150x75x5x7</v>
      </c>
      <c r="R541" s="43">
        <f t="shared" ca="1" si="2822"/>
        <v>419.47500000000008</v>
      </c>
      <c r="S541" s="43">
        <f t="shared" ca="1" si="2822"/>
        <v>97.124277456647391</v>
      </c>
      <c r="T541" s="43">
        <f t="shared" ca="1" si="2822"/>
        <v>142.63005780346819</v>
      </c>
      <c r="U541" s="43">
        <f t="shared" ca="1" si="2822"/>
        <v>4.6265625000000004</v>
      </c>
      <c r="V541" s="43">
        <f t="shared" ca="1" si="2822"/>
        <v>23.075825000000002</v>
      </c>
      <c r="X541" s="44" t="str">
        <f t="shared" ref="X541" ca="1" si="3119">IF(ABS(G541)&gt;$X$4*$R541,ABS(G541),"-")</f>
        <v>-</v>
      </c>
      <c r="Y541" s="44" t="str">
        <f t="shared" ref="Y541" ca="1" si="3120">IF(ABS(H541)&gt;$Y$4*S541,ABS(H541),"-")</f>
        <v>-</v>
      </c>
      <c r="Z541" s="44" t="str">
        <f t="shared" ref="Z541" ca="1" si="3121">IF(ABS(I541)&gt;$Z$4*T541,ABS(I541),"-")</f>
        <v>-</v>
      </c>
      <c r="AA541" s="44" t="str">
        <f t="shared" ref="AA541" ca="1" si="3122">IF(ABS(K541)&gt;$AA$4*U541,ABS(K541),"-")</f>
        <v>-</v>
      </c>
      <c r="AB541" s="44" t="str">
        <f t="shared" ref="AB541" ca="1" si="3123">IF(ABS(L541)&gt;$AB$4*V541,ABS(L541),"-")</f>
        <v>-</v>
      </c>
      <c r="AD541" s="76" t="str">
        <f t="shared" ref="AD541" ca="1" si="3124">IF(COUNT($X541:$AB541)&gt;0,IF(G541&gt;0,CEILING(G541,5),FLOOR(G541,5)),"")</f>
        <v/>
      </c>
      <c r="AE541" s="76" t="str">
        <f t="shared" ref="AE541" ca="1" si="3125">IF(COUNT($X541:$AB541)&gt;0,IF(H541&gt;0,CEILING(H541,5),FLOOR(H541,5)),"")</f>
        <v/>
      </c>
      <c r="AF541" s="76" t="str">
        <f t="shared" ref="AF541" ca="1" si="3126">IF(COUNT($X541:$AB541)&gt;0,IF(I541&gt;0,CEILING(I541,5),FLOOR(I541,5)),"")</f>
        <v/>
      </c>
      <c r="AG541" s="76" t="str">
        <f t="shared" ref="AG541" ca="1" si="3127">IF(COUNT($X541:$AB541)&gt;0,IF(K541&gt;0,CEILING(K541,5),FLOOR(K541,5)),"")</f>
        <v/>
      </c>
      <c r="AH541" s="76" t="str">
        <f t="shared" ref="AH541" ca="1" si="3128">IF(COUNT($X541:$AB541)&gt;0,IF(L541&gt;0,CEILING(L541,5),FLOOR(L541,5)),"")</f>
        <v/>
      </c>
      <c r="AJ541" s="76">
        <f t="shared" si="2961"/>
        <v>292</v>
      </c>
      <c r="AK541" s="76">
        <f t="shared" si="2962"/>
        <v>152</v>
      </c>
    </row>
    <row r="542" spans="1:37" x14ac:dyDescent="0.25">
      <c r="A542" s="76">
        <f t="shared" ref="A542" si="3129">D541</f>
        <v>292</v>
      </c>
      <c r="B542" s="76">
        <f t="shared" ref="B542" si="3130">E541</f>
        <v>152</v>
      </c>
      <c r="C542" s="76"/>
      <c r="D542" s="76"/>
      <c r="E542" s="76"/>
      <c r="F542" s="76"/>
      <c r="G542" s="76" t="s">
        <v>110</v>
      </c>
      <c r="H542" s="76" t="s">
        <v>127</v>
      </c>
      <c r="I542" s="76" t="s">
        <v>535</v>
      </c>
      <c r="J542" s="76" t="s">
        <v>9</v>
      </c>
      <c r="K542" s="76" t="s">
        <v>9</v>
      </c>
      <c r="L542" s="76" t="s">
        <v>9</v>
      </c>
      <c r="Q542" s="76"/>
      <c r="R542" s="76"/>
      <c r="S542" s="76"/>
      <c r="T542" s="76"/>
      <c r="U542" s="76"/>
      <c r="V542" s="76"/>
      <c r="X542" s="76"/>
      <c r="Y542" s="76"/>
      <c r="Z542" s="76"/>
      <c r="AA542" s="76"/>
      <c r="AB542" s="76"/>
      <c r="AD542" s="76"/>
      <c r="AE542" s="76"/>
      <c r="AF542" s="76"/>
      <c r="AG542" s="76"/>
      <c r="AH542" s="76"/>
      <c r="AJ542" s="76">
        <f t="shared" si="2961"/>
        <v>292</v>
      </c>
      <c r="AK542" s="76">
        <f t="shared" si="2962"/>
        <v>152</v>
      </c>
    </row>
    <row r="543" spans="1:37" x14ac:dyDescent="0.25">
      <c r="A543" s="76">
        <f t="shared" ref="A543" si="3131">D541</f>
        <v>292</v>
      </c>
      <c r="B543" s="76">
        <f t="shared" ref="B543" si="3132">E541</f>
        <v>152</v>
      </c>
      <c r="C543" s="76"/>
      <c r="D543" s="76"/>
      <c r="E543" s="76"/>
      <c r="F543" s="76" t="s">
        <v>10</v>
      </c>
      <c r="G543" s="76">
        <v>-6.8810000000000002</v>
      </c>
      <c r="H543" s="76">
        <v>0</v>
      </c>
      <c r="I543" s="76">
        <v>0</v>
      </c>
      <c r="J543" s="76">
        <v>-5.0000000000000001E-3</v>
      </c>
      <c r="K543" s="76">
        <v>0</v>
      </c>
      <c r="L543" s="76">
        <v>0</v>
      </c>
      <c r="Q543" s="76" t="str">
        <f t="shared" ca="1" si="2822"/>
        <v>H150x75x5x7</v>
      </c>
      <c r="R543" s="43">
        <f t="shared" ca="1" si="2822"/>
        <v>419.47500000000008</v>
      </c>
      <c r="S543" s="43">
        <f t="shared" ca="1" si="2822"/>
        <v>97.124277456647391</v>
      </c>
      <c r="T543" s="43">
        <f t="shared" ca="1" si="2822"/>
        <v>142.63005780346819</v>
      </c>
      <c r="U543" s="43">
        <f t="shared" ca="1" si="2822"/>
        <v>4.6265625000000004</v>
      </c>
      <c r="V543" s="43">
        <f t="shared" ca="1" si="2822"/>
        <v>23.075825000000002</v>
      </c>
      <c r="X543" s="44" t="str">
        <f t="shared" ref="X543" ca="1" si="3133">IF(ABS(G543)&gt;$X$4*$R543,ABS(G543),"-")</f>
        <v>-</v>
      </c>
      <c r="Y543" s="44" t="str">
        <f t="shared" ref="Y543" ca="1" si="3134">IF(ABS(H543)&gt;$Y$4*S543,ABS(H543),"-")</f>
        <v>-</v>
      </c>
      <c r="Z543" s="44" t="str">
        <f t="shared" ref="Z543" ca="1" si="3135">IF(ABS(I543)&gt;$Z$4*T543,ABS(I543),"-")</f>
        <v>-</v>
      </c>
      <c r="AA543" s="44" t="str">
        <f t="shared" ref="AA543" ca="1" si="3136">IF(ABS(K543)&gt;$AA$4*U543,ABS(K543),"-")</f>
        <v>-</v>
      </c>
      <c r="AB543" s="44" t="str">
        <f t="shared" ref="AB543" ca="1" si="3137">IF(ABS(L543)&gt;$AB$4*V543,ABS(L543),"-")</f>
        <v>-</v>
      </c>
      <c r="AD543" s="76" t="str">
        <f t="shared" ref="AD543" ca="1" si="3138">IF(COUNT($X543:$AB543)&gt;0,IF(G543&gt;0,CEILING(G543,5),FLOOR(G543,5)),"")</f>
        <v/>
      </c>
      <c r="AE543" s="76" t="str">
        <f t="shared" ref="AE543" ca="1" si="3139">IF(COUNT($X543:$AB543)&gt;0,IF(H543&gt;0,CEILING(H543,5),FLOOR(H543,5)),"")</f>
        <v/>
      </c>
      <c r="AF543" s="76" t="str">
        <f t="shared" ref="AF543" ca="1" si="3140">IF(COUNT($X543:$AB543)&gt;0,IF(I543&gt;0,CEILING(I543,5),FLOOR(I543,5)),"")</f>
        <v/>
      </c>
      <c r="AG543" s="76" t="str">
        <f t="shared" ref="AG543" ca="1" si="3141">IF(COUNT($X543:$AB543)&gt;0,IF(K543&gt;0,CEILING(K543,5),FLOOR(K543,5)),"")</f>
        <v/>
      </c>
      <c r="AH543" s="76" t="str">
        <f t="shared" ref="AH543" ca="1" si="3142">IF(COUNT($X543:$AB543)&gt;0,IF(L543&gt;0,CEILING(L543,5),FLOOR(L543,5)),"")</f>
        <v/>
      </c>
      <c r="AJ543" s="76">
        <f t="shared" si="2961"/>
        <v>292</v>
      </c>
      <c r="AK543" s="76">
        <f t="shared" si="2962"/>
        <v>152</v>
      </c>
    </row>
    <row r="544" spans="1:37" x14ac:dyDescent="0.25">
      <c r="A544" s="76">
        <f t="shared" ref="A544" si="3143">D541</f>
        <v>292</v>
      </c>
      <c r="B544" s="76">
        <f t="shared" ref="B544" si="3144">E541</f>
        <v>152</v>
      </c>
      <c r="C544" s="76"/>
      <c r="D544" s="76"/>
      <c r="E544" s="76"/>
      <c r="F544" s="76"/>
      <c r="G544" s="76" t="s">
        <v>117</v>
      </c>
      <c r="H544" s="76" t="s">
        <v>9</v>
      </c>
      <c r="I544" s="76" t="s">
        <v>109</v>
      </c>
      <c r="J544" s="76" t="s">
        <v>119</v>
      </c>
      <c r="K544" s="76" t="s">
        <v>9</v>
      </c>
      <c r="L544" s="76" t="s">
        <v>9</v>
      </c>
      <c r="Q544" s="76"/>
      <c r="R544" s="76"/>
      <c r="S544" s="76"/>
      <c r="T544" s="76"/>
      <c r="U544" s="76"/>
      <c r="V544" s="76"/>
      <c r="X544" s="76"/>
      <c r="Y544" s="76"/>
      <c r="Z544" s="76"/>
      <c r="AA544" s="76"/>
      <c r="AB544" s="76"/>
      <c r="AD544" s="76"/>
      <c r="AE544" s="76"/>
      <c r="AF544" s="76"/>
      <c r="AG544" s="76"/>
      <c r="AH544" s="76"/>
      <c r="AJ544" s="76">
        <f t="shared" si="2961"/>
        <v>292</v>
      </c>
      <c r="AK544" s="76">
        <f t="shared" si="2962"/>
        <v>152</v>
      </c>
    </row>
    <row r="545" spans="1:37" x14ac:dyDescent="0.25">
      <c r="A545" s="76">
        <f t="shared" ref="A545" si="3145">D545</f>
        <v>292</v>
      </c>
      <c r="B545" s="76">
        <f t="shared" ref="B545" si="3146">E545</f>
        <v>154</v>
      </c>
      <c r="C545" s="76" t="str">
        <f>INDEX(BEAMPROP,MATCH(D545,BLIST,0),2)</f>
        <v>H150X75X5X7</v>
      </c>
      <c r="D545" s="76">
        <v>292</v>
      </c>
      <c r="E545" s="76">
        <v>154</v>
      </c>
      <c r="F545" s="76" t="s">
        <v>8</v>
      </c>
      <c r="G545" s="76">
        <v>7.4859999999999998</v>
      </c>
      <c r="H545" s="76">
        <v>0</v>
      </c>
      <c r="I545" s="76">
        <v>0</v>
      </c>
      <c r="J545" s="76">
        <v>0</v>
      </c>
      <c r="K545" s="76">
        <v>0</v>
      </c>
      <c r="L545" s="76">
        <v>0</v>
      </c>
      <c r="Q545" s="76" t="str">
        <f t="shared" ca="1" si="2822"/>
        <v>H150x75x5x7</v>
      </c>
      <c r="R545" s="43">
        <f t="shared" ca="1" si="2822"/>
        <v>419.47500000000008</v>
      </c>
      <c r="S545" s="43">
        <f t="shared" ca="1" si="2822"/>
        <v>97.124277456647391</v>
      </c>
      <c r="T545" s="43">
        <f t="shared" ca="1" si="2822"/>
        <v>142.63005780346819</v>
      </c>
      <c r="U545" s="43">
        <f t="shared" ca="1" si="2822"/>
        <v>4.6265625000000004</v>
      </c>
      <c r="V545" s="43">
        <f t="shared" ca="1" si="2822"/>
        <v>23.075825000000002</v>
      </c>
      <c r="X545" s="44" t="str">
        <f t="shared" ref="X545" ca="1" si="3147">IF(ABS(G545)&gt;$X$4*$R545,ABS(G545),"-")</f>
        <v>-</v>
      </c>
      <c r="Y545" s="44" t="str">
        <f t="shared" ref="Y545" ca="1" si="3148">IF(ABS(H545)&gt;$Y$4*S545,ABS(H545),"-")</f>
        <v>-</v>
      </c>
      <c r="Z545" s="44" t="str">
        <f t="shared" ref="Z545" ca="1" si="3149">IF(ABS(I545)&gt;$Z$4*T545,ABS(I545),"-")</f>
        <v>-</v>
      </c>
      <c r="AA545" s="44" t="str">
        <f t="shared" ref="AA545" ca="1" si="3150">IF(ABS(K545)&gt;$AA$4*U545,ABS(K545),"-")</f>
        <v>-</v>
      </c>
      <c r="AB545" s="44" t="str">
        <f t="shared" ref="AB545" ca="1" si="3151">IF(ABS(L545)&gt;$AB$4*V545,ABS(L545),"-")</f>
        <v>-</v>
      </c>
      <c r="AD545" s="76" t="str">
        <f t="shared" ref="AD545" ca="1" si="3152">IF(COUNT($X545:$AB545)&gt;0,IF(G545&gt;0,CEILING(G545,5),FLOOR(G545,5)),"")</f>
        <v/>
      </c>
      <c r="AE545" s="76" t="str">
        <f t="shared" ref="AE545" ca="1" si="3153">IF(COUNT($X545:$AB545)&gt;0,IF(H545&gt;0,CEILING(H545,5),FLOOR(H545,5)),"")</f>
        <v/>
      </c>
      <c r="AF545" s="76" t="str">
        <f t="shared" ref="AF545" ca="1" si="3154">IF(COUNT($X545:$AB545)&gt;0,IF(I545&gt;0,CEILING(I545,5),FLOOR(I545,5)),"")</f>
        <v/>
      </c>
      <c r="AG545" s="76" t="str">
        <f t="shared" ref="AG545" ca="1" si="3155">IF(COUNT($X545:$AB545)&gt;0,IF(K545&gt;0,CEILING(K545,5),FLOOR(K545,5)),"")</f>
        <v/>
      </c>
      <c r="AH545" s="76" t="str">
        <f t="shared" ref="AH545" ca="1" si="3156">IF(COUNT($X545:$AB545)&gt;0,IF(L545&gt;0,CEILING(L545,5),FLOOR(L545,5)),"")</f>
        <v/>
      </c>
      <c r="AJ545" s="76">
        <f t="shared" si="2961"/>
        <v>292</v>
      </c>
      <c r="AK545" s="76">
        <f t="shared" si="2962"/>
        <v>154</v>
      </c>
    </row>
    <row r="546" spans="1:37" x14ac:dyDescent="0.25">
      <c r="A546" s="76">
        <f t="shared" ref="A546" si="3157">D545</f>
        <v>292</v>
      </c>
      <c r="B546" s="76">
        <f t="shared" ref="B546" si="3158">E545</f>
        <v>154</v>
      </c>
      <c r="C546" s="76"/>
      <c r="D546" s="76"/>
      <c r="E546" s="76"/>
      <c r="F546" s="76"/>
      <c r="G546" s="76" t="s">
        <v>110</v>
      </c>
      <c r="H546" s="76" t="s">
        <v>9</v>
      </c>
      <c r="I546" s="76" t="s">
        <v>109</v>
      </c>
      <c r="J546" s="76" t="s">
        <v>9</v>
      </c>
      <c r="K546" s="76" t="s">
        <v>9</v>
      </c>
      <c r="L546" s="76" t="s">
        <v>9</v>
      </c>
      <c r="Q546" s="76"/>
      <c r="R546" s="76"/>
      <c r="S546" s="76"/>
      <c r="T546" s="76"/>
      <c r="U546" s="76"/>
      <c r="V546" s="76"/>
      <c r="X546" s="76"/>
      <c r="Y546" s="76"/>
      <c r="Z546" s="76"/>
      <c r="AA546" s="76"/>
      <c r="AB546" s="76"/>
      <c r="AD546" s="76"/>
      <c r="AE546" s="76"/>
      <c r="AF546" s="76"/>
      <c r="AG546" s="76"/>
      <c r="AH546" s="76"/>
      <c r="AJ546" s="76">
        <f t="shared" si="2961"/>
        <v>292</v>
      </c>
      <c r="AK546" s="76">
        <f t="shared" si="2962"/>
        <v>154</v>
      </c>
    </row>
    <row r="547" spans="1:37" x14ac:dyDescent="0.25">
      <c r="A547" s="76">
        <f t="shared" ref="A547" si="3159">D545</f>
        <v>292</v>
      </c>
      <c r="B547" s="76">
        <f t="shared" ref="B547" si="3160">E545</f>
        <v>154</v>
      </c>
      <c r="C547" s="76"/>
      <c r="D547" s="76"/>
      <c r="E547" s="76"/>
      <c r="F547" s="76" t="s">
        <v>10</v>
      </c>
      <c r="G547" s="76">
        <v>-6.8810000000000002</v>
      </c>
      <c r="H547" s="76">
        <v>-0.112</v>
      </c>
      <c r="I547" s="76">
        <v>0</v>
      </c>
      <c r="J547" s="76">
        <v>-5.0000000000000001E-3</v>
      </c>
      <c r="K547" s="76">
        <v>0</v>
      </c>
      <c r="L547" s="76">
        <v>0</v>
      </c>
      <c r="Q547" s="76" t="str">
        <f t="shared" ca="1" si="2822"/>
        <v>H150x75x5x7</v>
      </c>
      <c r="R547" s="43">
        <f t="shared" ca="1" si="2822"/>
        <v>419.47500000000008</v>
      </c>
      <c r="S547" s="43">
        <f t="shared" ca="1" si="2822"/>
        <v>97.124277456647391</v>
      </c>
      <c r="T547" s="43">
        <f t="shared" ca="1" si="2822"/>
        <v>142.63005780346819</v>
      </c>
      <c r="U547" s="43">
        <f t="shared" ca="1" si="2822"/>
        <v>4.6265625000000004</v>
      </c>
      <c r="V547" s="43">
        <f t="shared" ca="1" si="2822"/>
        <v>23.075825000000002</v>
      </c>
      <c r="X547" s="44" t="str">
        <f t="shared" ref="X547" ca="1" si="3161">IF(ABS(G547)&gt;$X$4*$R547,ABS(G547),"-")</f>
        <v>-</v>
      </c>
      <c r="Y547" s="44" t="str">
        <f t="shared" ref="Y547" ca="1" si="3162">IF(ABS(H547)&gt;$Y$4*S547,ABS(H547),"-")</f>
        <v>-</v>
      </c>
      <c r="Z547" s="44" t="str">
        <f t="shared" ref="Z547" ca="1" si="3163">IF(ABS(I547)&gt;$Z$4*T547,ABS(I547),"-")</f>
        <v>-</v>
      </c>
      <c r="AA547" s="44" t="str">
        <f t="shared" ref="AA547" ca="1" si="3164">IF(ABS(K547)&gt;$AA$4*U547,ABS(K547),"-")</f>
        <v>-</v>
      </c>
      <c r="AB547" s="44" t="str">
        <f t="shared" ref="AB547" ca="1" si="3165">IF(ABS(L547)&gt;$AB$4*V547,ABS(L547),"-")</f>
        <v>-</v>
      </c>
      <c r="AD547" s="76" t="str">
        <f t="shared" ref="AD547" ca="1" si="3166">IF(COUNT($X547:$AB547)&gt;0,IF(G547&gt;0,CEILING(G547,5),FLOOR(G547,5)),"")</f>
        <v/>
      </c>
      <c r="AE547" s="76" t="str">
        <f t="shared" ref="AE547" ca="1" si="3167">IF(COUNT($X547:$AB547)&gt;0,IF(H547&gt;0,CEILING(H547,5),FLOOR(H547,5)),"")</f>
        <v/>
      </c>
      <c r="AF547" s="76" t="str">
        <f t="shared" ref="AF547" ca="1" si="3168">IF(COUNT($X547:$AB547)&gt;0,IF(I547&gt;0,CEILING(I547,5),FLOOR(I547,5)),"")</f>
        <v/>
      </c>
      <c r="AG547" s="76" t="str">
        <f t="shared" ref="AG547" ca="1" si="3169">IF(COUNT($X547:$AB547)&gt;0,IF(K547&gt;0,CEILING(K547,5),FLOOR(K547,5)),"")</f>
        <v/>
      </c>
      <c r="AH547" s="76" t="str">
        <f t="shared" ref="AH547" ca="1" si="3170">IF(COUNT($X547:$AB547)&gt;0,IF(L547&gt;0,CEILING(L547,5),FLOOR(L547,5)),"")</f>
        <v/>
      </c>
      <c r="AJ547" s="76">
        <f t="shared" si="2961"/>
        <v>292</v>
      </c>
      <c r="AK547" s="76">
        <f t="shared" si="2962"/>
        <v>154</v>
      </c>
    </row>
    <row r="548" spans="1:37" x14ac:dyDescent="0.25">
      <c r="A548" s="76">
        <f t="shared" ref="A548" si="3171">D545</f>
        <v>292</v>
      </c>
      <c r="B548" s="76">
        <f t="shared" ref="B548" si="3172">E545</f>
        <v>154</v>
      </c>
      <c r="C548" s="76"/>
      <c r="D548" s="76"/>
      <c r="E548" s="76"/>
      <c r="F548" s="76"/>
      <c r="G548" s="76" t="s">
        <v>117</v>
      </c>
      <c r="H548" s="76" t="s">
        <v>127</v>
      </c>
      <c r="I548" s="76" t="s">
        <v>535</v>
      </c>
      <c r="J548" s="76" t="s">
        <v>119</v>
      </c>
      <c r="K548" s="76" t="s">
        <v>9</v>
      </c>
      <c r="L548" s="76" t="s">
        <v>9</v>
      </c>
      <c r="Q548" s="76"/>
      <c r="R548" s="76"/>
      <c r="S548" s="76"/>
      <c r="T548" s="76"/>
      <c r="U548" s="76"/>
      <c r="V548" s="76"/>
      <c r="X548" s="76"/>
      <c r="Y548" s="76"/>
      <c r="Z548" s="76"/>
      <c r="AA548" s="76"/>
      <c r="AB548" s="76"/>
      <c r="AD548" s="76"/>
      <c r="AE548" s="76"/>
      <c r="AF548" s="76"/>
      <c r="AG548" s="76"/>
      <c r="AH548" s="76"/>
      <c r="AJ548" s="76">
        <f t="shared" si="2961"/>
        <v>292</v>
      </c>
      <c r="AK548" s="76">
        <f t="shared" si="2962"/>
        <v>154</v>
      </c>
    </row>
    <row r="549" spans="1:37" x14ac:dyDescent="0.25">
      <c r="A549" s="76">
        <f t="shared" ref="A549" si="3173">D549</f>
        <v>293</v>
      </c>
      <c r="B549" s="76">
        <f t="shared" ref="B549" si="3174">E549</f>
        <v>155</v>
      </c>
      <c r="C549" s="76" t="str">
        <f>INDEX(BEAMPROP,MATCH(D549,BLIST,0),2)</f>
        <v>H150X75X5X7</v>
      </c>
      <c r="D549" s="76">
        <v>293</v>
      </c>
      <c r="E549" s="76">
        <v>155</v>
      </c>
      <c r="F549" s="76" t="s">
        <v>8</v>
      </c>
      <c r="G549" s="76">
        <v>3.1019999999999999</v>
      </c>
      <c r="H549" s="76">
        <v>0</v>
      </c>
      <c r="I549" s="76">
        <v>0.38800000000000001</v>
      </c>
      <c r="J549" s="76">
        <v>4.0000000000000001E-3</v>
      </c>
      <c r="K549" s="76">
        <v>0.35</v>
      </c>
      <c r="L549" s="76">
        <v>0</v>
      </c>
      <c r="Q549" s="76" t="str">
        <f t="shared" ca="1" si="2822"/>
        <v>H150x75x5x7</v>
      </c>
      <c r="R549" s="43">
        <f t="shared" ca="1" si="2822"/>
        <v>419.47500000000008</v>
      </c>
      <c r="S549" s="43">
        <f t="shared" ca="1" si="2822"/>
        <v>97.124277456647391</v>
      </c>
      <c r="T549" s="43">
        <f t="shared" ca="1" si="2822"/>
        <v>142.63005780346819</v>
      </c>
      <c r="U549" s="43">
        <f t="shared" ca="1" si="2822"/>
        <v>4.6265625000000004</v>
      </c>
      <c r="V549" s="43">
        <f t="shared" ca="1" si="2822"/>
        <v>23.075825000000002</v>
      </c>
      <c r="X549" s="44" t="str">
        <f t="shared" ref="X549" ca="1" si="3175">IF(ABS(G549)&gt;$X$4*$R549,ABS(G549),"-")</f>
        <v>-</v>
      </c>
      <c r="Y549" s="44" t="str">
        <f t="shared" ref="Y549" ca="1" si="3176">IF(ABS(H549)&gt;$Y$4*S549,ABS(H549),"-")</f>
        <v>-</v>
      </c>
      <c r="Z549" s="44" t="str">
        <f t="shared" ref="Z549" ca="1" si="3177">IF(ABS(I549)&gt;$Z$4*T549,ABS(I549),"-")</f>
        <v>-</v>
      </c>
      <c r="AA549" s="44" t="str">
        <f t="shared" ref="AA549" ca="1" si="3178">IF(ABS(K549)&gt;$AA$4*U549,ABS(K549),"-")</f>
        <v>-</v>
      </c>
      <c r="AB549" s="44" t="str">
        <f t="shared" ref="AB549" ca="1" si="3179">IF(ABS(L549)&gt;$AB$4*V549,ABS(L549),"-")</f>
        <v>-</v>
      </c>
      <c r="AD549" s="76" t="str">
        <f t="shared" ref="AD549" ca="1" si="3180">IF(COUNT($X549:$AB549)&gt;0,IF(G549&gt;0,CEILING(G549,5),FLOOR(G549,5)),"")</f>
        <v/>
      </c>
      <c r="AE549" s="76" t="str">
        <f t="shared" ref="AE549" ca="1" si="3181">IF(COUNT($X549:$AB549)&gt;0,IF(H549&gt;0,CEILING(H549,5),FLOOR(H549,5)),"")</f>
        <v/>
      </c>
      <c r="AF549" s="76" t="str">
        <f t="shared" ref="AF549" ca="1" si="3182">IF(COUNT($X549:$AB549)&gt;0,IF(I549&gt;0,CEILING(I549,5),FLOOR(I549,5)),"")</f>
        <v/>
      </c>
      <c r="AG549" s="76" t="str">
        <f t="shared" ref="AG549" ca="1" si="3183">IF(COUNT($X549:$AB549)&gt;0,IF(K549&gt;0,CEILING(K549,5),FLOOR(K549,5)),"")</f>
        <v/>
      </c>
      <c r="AH549" s="76" t="str">
        <f t="shared" ref="AH549" ca="1" si="3184">IF(COUNT($X549:$AB549)&gt;0,IF(L549&gt;0,CEILING(L549,5),FLOOR(L549,5)),"")</f>
        <v/>
      </c>
      <c r="AJ549" s="76">
        <f t="shared" si="2961"/>
        <v>293</v>
      </c>
      <c r="AK549" s="76">
        <f t="shared" si="2962"/>
        <v>155</v>
      </c>
    </row>
    <row r="550" spans="1:37" x14ac:dyDescent="0.25">
      <c r="A550" s="76">
        <f t="shared" ref="A550" si="3185">D549</f>
        <v>293</v>
      </c>
      <c r="B550" s="76">
        <f t="shared" ref="B550" si="3186">E549</f>
        <v>155</v>
      </c>
      <c r="C550" s="76"/>
      <c r="D550" s="76"/>
      <c r="E550" s="76"/>
      <c r="F550" s="76"/>
      <c r="G550" s="76" t="s">
        <v>103</v>
      </c>
      <c r="H550" s="76" t="s">
        <v>9</v>
      </c>
      <c r="I550" s="76" t="s">
        <v>110</v>
      </c>
      <c r="J550" s="76" t="s">
        <v>130</v>
      </c>
      <c r="K550" s="76" t="s">
        <v>117</v>
      </c>
      <c r="L550" s="76" t="s">
        <v>9</v>
      </c>
      <c r="Q550" s="76"/>
      <c r="R550" s="76"/>
      <c r="S550" s="76"/>
      <c r="T550" s="76"/>
      <c r="U550" s="76"/>
      <c r="V550" s="76"/>
      <c r="X550" s="76"/>
      <c r="Y550" s="76"/>
      <c r="Z550" s="76"/>
      <c r="AA550" s="76"/>
      <c r="AB550" s="76"/>
      <c r="AD550" s="76"/>
      <c r="AE550" s="76"/>
      <c r="AF550" s="76"/>
      <c r="AG550" s="76"/>
      <c r="AH550" s="76"/>
      <c r="AJ550" s="76">
        <f t="shared" si="2961"/>
        <v>293</v>
      </c>
      <c r="AK550" s="76">
        <f t="shared" si="2962"/>
        <v>155</v>
      </c>
    </row>
    <row r="551" spans="1:37" x14ac:dyDescent="0.25">
      <c r="A551" s="76">
        <f t="shared" ref="A551" si="3187">D549</f>
        <v>293</v>
      </c>
      <c r="B551" s="76">
        <f t="shared" ref="B551" si="3188">E549</f>
        <v>155</v>
      </c>
      <c r="C551" s="76"/>
      <c r="D551" s="76"/>
      <c r="E551" s="76"/>
      <c r="F551" s="76" t="s">
        <v>10</v>
      </c>
      <c r="G551" s="76">
        <v>-2.3919999999999999</v>
      </c>
      <c r="H551" s="76">
        <v>-3.66</v>
      </c>
      <c r="I551" s="76">
        <v>-0.38100000000000001</v>
      </c>
      <c r="J551" s="76">
        <v>0</v>
      </c>
      <c r="K551" s="76">
        <v>-0.35699999999999998</v>
      </c>
      <c r="L551" s="76">
        <v>-5.9020000000000001</v>
      </c>
      <c r="Q551" s="76" t="str">
        <f t="shared" ca="1" si="2822"/>
        <v>H150x75x5x7</v>
      </c>
      <c r="R551" s="43">
        <f t="shared" ca="1" si="2822"/>
        <v>419.47500000000008</v>
      </c>
      <c r="S551" s="43">
        <f t="shared" ca="1" si="2822"/>
        <v>97.124277456647391</v>
      </c>
      <c r="T551" s="43">
        <f t="shared" ca="1" si="2822"/>
        <v>142.63005780346819</v>
      </c>
      <c r="U551" s="43">
        <f t="shared" ca="1" si="2822"/>
        <v>4.6265625000000004</v>
      </c>
      <c r="V551" s="43">
        <f t="shared" ca="1" si="2822"/>
        <v>23.075825000000002</v>
      </c>
      <c r="X551" s="44" t="str">
        <f t="shared" ref="X551" ca="1" si="3189">IF(ABS(G551)&gt;$X$4*$R551,ABS(G551),"-")</f>
        <v>-</v>
      </c>
      <c r="Y551" s="44" t="str">
        <f t="shared" ref="Y551" ca="1" si="3190">IF(ABS(H551)&gt;$Y$4*S551,ABS(H551),"-")</f>
        <v>-</v>
      </c>
      <c r="Z551" s="44" t="str">
        <f t="shared" ref="Z551" ca="1" si="3191">IF(ABS(I551)&gt;$Z$4*T551,ABS(I551),"-")</f>
        <v>-</v>
      </c>
      <c r="AA551" s="44" t="str">
        <f t="shared" ref="AA551" ca="1" si="3192">IF(ABS(K551)&gt;$AA$4*U551,ABS(K551),"-")</f>
        <v>-</v>
      </c>
      <c r="AB551" s="44" t="str">
        <f t="shared" ref="AB551" ca="1" si="3193">IF(ABS(L551)&gt;$AB$4*V551,ABS(L551),"-")</f>
        <v>-</v>
      </c>
      <c r="AD551" s="76" t="str">
        <f t="shared" ref="AD551" ca="1" si="3194">IF(COUNT($X551:$AB551)&gt;0,IF(G551&gt;0,CEILING(G551,5),FLOOR(G551,5)),"")</f>
        <v/>
      </c>
      <c r="AE551" s="76" t="str">
        <f t="shared" ref="AE551" ca="1" si="3195">IF(COUNT($X551:$AB551)&gt;0,IF(H551&gt;0,CEILING(H551,5),FLOOR(H551,5)),"")</f>
        <v/>
      </c>
      <c r="AF551" s="76" t="str">
        <f t="shared" ref="AF551" ca="1" si="3196">IF(COUNT($X551:$AB551)&gt;0,IF(I551&gt;0,CEILING(I551,5),FLOOR(I551,5)),"")</f>
        <v/>
      </c>
      <c r="AG551" s="76" t="str">
        <f t="shared" ref="AG551" ca="1" si="3197">IF(COUNT($X551:$AB551)&gt;0,IF(K551&gt;0,CEILING(K551,5),FLOOR(K551,5)),"")</f>
        <v/>
      </c>
      <c r="AH551" s="76" t="str">
        <f t="shared" ref="AH551" ca="1" si="3198">IF(COUNT($X551:$AB551)&gt;0,IF(L551&gt;0,CEILING(L551,5),FLOOR(L551,5)),"")</f>
        <v/>
      </c>
      <c r="AJ551" s="76">
        <f t="shared" si="2961"/>
        <v>293</v>
      </c>
      <c r="AK551" s="76">
        <f t="shared" si="2962"/>
        <v>155</v>
      </c>
    </row>
    <row r="552" spans="1:37" x14ac:dyDescent="0.25">
      <c r="A552" s="76">
        <f t="shared" ref="A552" si="3199">D549</f>
        <v>293</v>
      </c>
      <c r="B552" s="76">
        <f t="shared" ref="B552" si="3200">E549</f>
        <v>155</v>
      </c>
      <c r="C552" s="76"/>
      <c r="D552" s="76"/>
      <c r="E552" s="76"/>
      <c r="F552" s="76"/>
      <c r="G552" s="76" t="s">
        <v>108</v>
      </c>
      <c r="H552" s="76" t="s">
        <v>130</v>
      </c>
      <c r="I552" s="76" t="s">
        <v>117</v>
      </c>
      <c r="J552" s="76" t="s">
        <v>9</v>
      </c>
      <c r="K552" s="76" t="s">
        <v>110</v>
      </c>
      <c r="L552" s="76" t="s">
        <v>130</v>
      </c>
      <c r="Q552" s="76"/>
      <c r="R552" s="76"/>
      <c r="S552" s="76"/>
      <c r="T552" s="76"/>
      <c r="U552" s="76"/>
      <c r="V552" s="76"/>
      <c r="X552" s="76"/>
      <c r="Y552" s="76"/>
      <c r="Z552" s="76"/>
      <c r="AA552" s="76"/>
      <c r="AB552" s="76"/>
      <c r="AD552" s="76"/>
      <c r="AE552" s="76"/>
      <c r="AF552" s="76"/>
      <c r="AG552" s="76"/>
      <c r="AH552" s="76"/>
      <c r="AJ552" s="76">
        <f t="shared" si="2961"/>
        <v>293</v>
      </c>
      <c r="AK552" s="76">
        <f t="shared" si="2962"/>
        <v>155</v>
      </c>
    </row>
    <row r="553" spans="1:37" x14ac:dyDescent="0.25">
      <c r="A553" s="76">
        <f t="shared" ref="A553" si="3201">D553</f>
        <v>293</v>
      </c>
      <c r="B553" s="76">
        <f t="shared" ref="B553" si="3202">E553</f>
        <v>39</v>
      </c>
      <c r="C553" s="76" t="str">
        <f>INDEX(BEAMPROP,MATCH(D553,BLIST,0),2)</f>
        <v>H150X75X5X7</v>
      </c>
      <c r="D553" s="76">
        <v>293</v>
      </c>
      <c r="E553" s="76">
        <v>39</v>
      </c>
      <c r="F553" s="76" t="s">
        <v>8</v>
      </c>
      <c r="G553" s="76">
        <v>3.08</v>
      </c>
      <c r="H553" s="76">
        <v>0</v>
      </c>
      <c r="I553" s="76">
        <v>0.38800000000000001</v>
      </c>
      <c r="J553" s="76">
        <v>4.0000000000000001E-3</v>
      </c>
      <c r="K553" s="76">
        <v>0</v>
      </c>
      <c r="L553" s="76">
        <v>0</v>
      </c>
      <c r="Q553" s="76" t="str">
        <f t="shared" ca="1" si="2822"/>
        <v>H150x75x5x7</v>
      </c>
      <c r="R553" s="43">
        <f t="shared" ca="1" si="2822"/>
        <v>419.47500000000008</v>
      </c>
      <c r="S553" s="43">
        <f t="shared" ca="1" si="2822"/>
        <v>97.124277456647391</v>
      </c>
      <c r="T553" s="43">
        <f t="shared" ca="1" si="2822"/>
        <v>142.63005780346819</v>
      </c>
      <c r="U553" s="43">
        <f t="shared" ca="1" si="2822"/>
        <v>4.6265625000000004</v>
      </c>
      <c r="V553" s="43">
        <f t="shared" ca="1" si="2822"/>
        <v>23.075825000000002</v>
      </c>
      <c r="X553" s="44" t="str">
        <f t="shared" ref="X553" ca="1" si="3203">IF(ABS(G553)&gt;$X$4*$R553,ABS(G553),"-")</f>
        <v>-</v>
      </c>
      <c r="Y553" s="44" t="str">
        <f t="shared" ref="Y553" ca="1" si="3204">IF(ABS(H553)&gt;$Y$4*S553,ABS(H553),"-")</f>
        <v>-</v>
      </c>
      <c r="Z553" s="44" t="str">
        <f t="shared" ref="Z553" ca="1" si="3205">IF(ABS(I553)&gt;$Z$4*T553,ABS(I553),"-")</f>
        <v>-</v>
      </c>
      <c r="AA553" s="44" t="str">
        <f t="shared" ref="AA553" ca="1" si="3206">IF(ABS(K553)&gt;$AA$4*U553,ABS(K553),"-")</f>
        <v>-</v>
      </c>
      <c r="AB553" s="44" t="str">
        <f t="shared" ref="AB553" ca="1" si="3207">IF(ABS(L553)&gt;$AB$4*V553,ABS(L553),"-")</f>
        <v>-</v>
      </c>
      <c r="AD553" s="76" t="str">
        <f t="shared" ref="AD553" ca="1" si="3208">IF(COUNT($X553:$AB553)&gt;0,IF(G553&gt;0,CEILING(G553,5),FLOOR(G553,5)),"")</f>
        <v/>
      </c>
      <c r="AE553" s="76" t="str">
        <f t="shared" ref="AE553" ca="1" si="3209">IF(COUNT($X553:$AB553)&gt;0,IF(H553&gt;0,CEILING(H553,5),FLOOR(H553,5)),"")</f>
        <v/>
      </c>
      <c r="AF553" s="76" t="str">
        <f t="shared" ref="AF553" ca="1" si="3210">IF(COUNT($X553:$AB553)&gt;0,IF(I553&gt;0,CEILING(I553,5),FLOOR(I553,5)),"")</f>
        <v/>
      </c>
      <c r="AG553" s="76" t="str">
        <f t="shared" ref="AG553" ca="1" si="3211">IF(COUNT($X553:$AB553)&gt;0,IF(K553&gt;0,CEILING(K553,5),FLOOR(K553,5)),"")</f>
        <v/>
      </c>
      <c r="AH553" s="76" t="str">
        <f t="shared" ref="AH553" ca="1" si="3212">IF(COUNT($X553:$AB553)&gt;0,IF(L553&gt;0,CEILING(L553,5),FLOOR(L553,5)),"")</f>
        <v/>
      </c>
      <c r="AJ553" s="76">
        <f t="shared" si="2961"/>
        <v>293</v>
      </c>
      <c r="AK553" s="76">
        <f t="shared" si="2962"/>
        <v>39</v>
      </c>
    </row>
    <row r="554" spans="1:37" x14ac:dyDescent="0.25">
      <c r="A554" s="76">
        <f t="shared" ref="A554" si="3213">D553</f>
        <v>293</v>
      </c>
      <c r="B554" s="76">
        <f t="shared" ref="B554" si="3214">E553</f>
        <v>39</v>
      </c>
      <c r="C554" s="76"/>
      <c r="D554" s="76"/>
      <c r="E554" s="76"/>
      <c r="F554" s="76"/>
      <c r="G554" s="76" t="s">
        <v>103</v>
      </c>
      <c r="H554" s="76" t="s">
        <v>9</v>
      </c>
      <c r="I554" s="76" t="s">
        <v>110</v>
      </c>
      <c r="J554" s="76" t="s">
        <v>130</v>
      </c>
      <c r="K554" s="76" t="s">
        <v>9</v>
      </c>
      <c r="L554" s="76" t="s">
        <v>9</v>
      </c>
      <c r="Q554" s="76"/>
      <c r="R554" s="76"/>
      <c r="S554" s="76"/>
      <c r="T554" s="76"/>
      <c r="U554" s="76"/>
      <c r="V554" s="76"/>
      <c r="X554" s="76"/>
      <c r="Y554" s="76"/>
      <c r="Z554" s="76"/>
      <c r="AA554" s="76"/>
      <c r="AB554" s="76"/>
      <c r="AD554" s="76"/>
      <c r="AE554" s="76"/>
      <c r="AF554" s="76"/>
      <c r="AG554" s="76"/>
      <c r="AH554" s="76"/>
      <c r="AJ554" s="76">
        <f t="shared" si="2961"/>
        <v>293</v>
      </c>
      <c r="AK554" s="76">
        <f t="shared" si="2962"/>
        <v>39</v>
      </c>
    </row>
    <row r="555" spans="1:37" x14ac:dyDescent="0.25">
      <c r="A555" s="76">
        <f t="shared" ref="A555" si="3215">D553</f>
        <v>293</v>
      </c>
      <c r="B555" s="76">
        <f t="shared" ref="B555" si="3216">E553</f>
        <v>39</v>
      </c>
      <c r="C555" s="76"/>
      <c r="D555" s="76"/>
      <c r="E555" s="76"/>
      <c r="F555" s="76" t="s">
        <v>10</v>
      </c>
      <c r="G555" s="76">
        <v>-2.37</v>
      </c>
      <c r="H555" s="76">
        <v>-9.1690000000000005</v>
      </c>
      <c r="I555" s="76">
        <v>-0.38100000000000001</v>
      </c>
      <c r="J555" s="76">
        <v>0</v>
      </c>
      <c r="K555" s="76">
        <v>0</v>
      </c>
      <c r="L555" s="76">
        <v>0</v>
      </c>
      <c r="Q555" s="76" t="str">
        <f t="shared" ca="1" si="2822"/>
        <v>H150x75x5x7</v>
      </c>
      <c r="R555" s="43">
        <f t="shared" ca="1" si="2822"/>
        <v>419.47500000000008</v>
      </c>
      <c r="S555" s="43">
        <f t="shared" ca="1" si="2822"/>
        <v>97.124277456647391</v>
      </c>
      <c r="T555" s="43">
        <f t="shared" ca="1" si="2822"/>
        <v>142.63005780346819</v>
      </c>
      <c r="U555" s="43">
        <f t="shared" ca="1" si="2822"/>
        <v>4.6265625000000004</v>
      </c>
      <c r="V555" s="43">
        <f t="shared" ca="1" si="2822"/>
        <v>23.075825000000002</v>
      </c>
      <c r="X555" s="44" t="str">
        <f t="shared" ref="X555" ca="1" si="3217">IF(ABS(G555)&gt;$X$4*$R555,ABS(G555),"-")</f>
        <v>-</v>
      </c>
      <c r="Y555" s="44" t="str">
        <f t="shared" ref="Y555" ca="1" si="3218">IF(ABS(H555)&gt;$Y$4*S555,ABS(H555),"-")</f>
        <v>-</v>
      </c>
      <c r="Z555" s="44" t="str">
        <f t="shared" ref="Z555" ca="1" si="3219">IF(ABS(I555)&gt;$Z$4*T555,ABS(I555),"-")</f>
        <v>-</v>
      </c>
      <c r="AA555" s="44" t="str">
        <f t="shared" ref="AA555" ca="1" si="3220">IF(ABS(K555)&gt;$AA$4*U555,ABS(K555),"-")</f>
        <v>-</v>
      </c>
      <c r="AB555" s="44" t="str">
        <f t="shared" ref="AB555" ca="1" si="3221">IF(ABS(L555)&gt;$AB$4*V555,ABS(L555),"-")</f>
        <v>-</v>
      </c>
      <c r="AD555" s="76" t="str">
        <f t="shared" ref="AD555" ca="1" si="3222">IF(COUNT($X555:$AB555)&gt;0,IF(G555&gt;0,CEILING(G555,5),FLOOR(G555,5)),"")</f>
        <v/>
      </c>
      <c r="AE555" s="76" t="str">
        <f t="shared" ref="AE555" ca="1" si="3223">IF(COUNT($X555:$AB555)&gt;0,IF(H555&gt;0,CEILING(H555,5),FLOOR(H555,5)),"")</f>
        <v/>
      </c>
      <c r="AF555" s="76" t="str">
        <f t="shared" ref="AF555" ca="1" si="3224">IF(COUNT($X555:$AB555)&gt;0,IF(I555&gt;0,CEILING(I555,5),FLOOR(I555,5)),"")</f>
        <v/>
      </c>
      <c r="AG555" s="76" t="str">
        <f t="shared" ref="AG555" ca="1" si="3225">IF(COUNT($X555:$AB555)&gt;0,IF(K555&gt;0,CEILING(K555,5),FLOOR(K555,5)),"")</f>
        <v/>
      </c>
      <c r="AH555" s="76" t="str">
        <f t="shared" ref="AH555" ca="1" si="3226">IF(COUNT($X555:$AB555)&gt;0,IF(L555&gt;0,CEILING(L555,5),FLOOR(L555,5)),"")</f>
        <v/>
      </c>
      <c r="AJ555" s="76">
        <f t="shared" si="2961"/>
        <v>293</v>
      </c>
      <c r="AK555" s="76">
        <f t="shared" si="2962"/>
        <v>39</v>
      </c>
    </row>
    <row r="556" spans="1:37" x14ac:dyDescent="0.25">
      <c r="A556" s="76">
        <f t="shared" ref="A556" si="3227">D553</f>
        <v>293</v>
      </c>
      <c r="B556" s="76">
        <f t="shared" ref="B556" si="3228">E553</f>
        <v>39</v>
      </c>
      <c r="C556" s="76"/>
      <c r="D556" s="76"/>
      <c r="E556" s="76"/>
      <c r="F556" s="76"/>
      <c r="G556" s="76" t="s">
        <v>108</v>
      </c>
      <c r="H556" s="76" t="s">
        <v>130</v>
      </c>
      <c r="I556" s="76" t="s">
        <v>117</v>
      </c>
      <c r="J556" s="76" t="s">
        <v>9</v>
      </c>
      <c r="K556" s="76" t="s">
        <v>9</v>
      </c>
      <c r="L556" s="76" t="s">
        <v>9</v>
      </c>
      <c r="Q556" s="76"/>
      <c r="R556" s="76"/>
      <c r="S556" s="76"/>
      <c r="T556" s="76"/>
      <c r="U556" s="76"/>
      <c r="V556" s="76"/>
      <c r="X556" s="76"/>
      <c r="Y556" s="76"/>
      <c r="Z556" s="76"/>
      <c r="AA556" s="76"/>
      <c r="AB556" s="76"/>
      <c r="AD556" s="76"/>
      <c r="AE556" s="76"/>
      <c r="AF556" s="76"/>
      <c r="AG556" s="76"/>
      <c r="AH556" s="76"/>
      <c r="AJ556" s="76">
        <f t="shared" si="2961"/>
        <v>293</v>
      </c>
      <c r="AK556" s="76">
        <f t="shared" si="2962"/>
        <v>39</v>
      </c>
    </row>
    <row r="557" spans="1:37" x14ac:dyDescent="0.25">
      <c r="A557" s="76">
        <f t="shared" ref="A557" si="3229">D557</f>
        <v>294</v>
      </c>
      <c r="B557" s="76">
        <f t="shared" ref="B557" si="3230">E557</f>
        <v>153</v>
      </c>
      <c r="C557" s="76" t="str">
        <f>INDEX(BEAMPROP,MATCH(D557,BLIST,0),2)</f>
        <v>H150X75X5X7</v>
      </c>
      <c r="D557" s="76">
        <v>294</v>
      </c>
      <c r="E557" s="76">
        <v>153</v>
      </c>
      <c r="F557" s="76" t="s">
        <v>8</v>
      </c>
      <c r="G557" s="76">
        <v>1.58</v>
      </c>
      <c r="H557" s="76">
        <v>0.112</v>
      </c>
      <c r="I557" s="76">
        <v>0</v>
      </c>
      <c r="J557" s="76">
        <v>2E-3</v>
      </c>
      <c r="K557" s="76">
        <v>0</v>
      </c>
      <c r="L557" s="76">
        <v>0</v>
      </c>
      <c r="Q557" s="76" t="str">
        <f t="shared" ca="1" si="2822"/>
        <v>H150x75x5x7</v>
      </c>
      <c r="R557" s="43">
        <f t="shared" ca="1" si="2822"/>
        <v>419.47500000000008</v>
      </c>
      <c r="S557" s="43">
        <f t="shared" ca="1" si="2822"/>
        <v>97.124277456647391</v>
      </c>
      <c r="T557" s="43">
        <f t="shared" ca="1" si="2822"/>
        <v>142.63005780346819</v>
      </c>
      <c r="U557" s="43">
        <f t="shared" ca="1" si="2822"/>
        <v>4.6265625000000004</v>
      </c>
      <c r="V557" s="43">
        <f t="shared" ca="1" si="2822"/>
        <v>23.075825000000002</v>
      </c>
      <c r="X557" s="44" t="str">
        <f t="shared" ref="X557" ca="1" si="3231">IF(ABS(G557)&gt;$X$4*$R557,ABS(G557),"-")</f>
        <v>-</v>
      </c>
      <c r="Y557" s="44" t="str">
        <f t="shared" ref="Y557" ca="1" si="3232">IF(ABS(H557)&gt;$Y$4*S557,ABS(H557),"-")</f>
        <v>-</v>
      </c>
      <c r="Z557" s="44" t="str">
        <f t="shared" ref="Z557" ca="1" si="3233">IF(ABS(I557)&gt;$Z$4*T557,ABS(I557),"-")</f>
        <v>-</v>
      </c>
      <c r="AA557" s="44" t="str">
        <f t="shared" ref="AA557" ca="1" si="3234">IF(ABS(K557)&gt;$AA$4*U557,ABS(K557),"-")</f>
        <v>-</v>
      </c>
      <c r="AB557" s="44" t="str">
        <f t="shared" ref="AB557" ca="1" si="3235">IF(ABS(L557)&gt;$AB$4*V557,ABS(L557),"-")</f>
        <v>-</v>
      </c>
      <c r="AD557" s="76" t="str">
        <f t="shared" ref="AD557" ca="1" si="3236">IF(COUNT($X557:$AB557)&gt;0,IF(G557&gt;0,CEILING(G557,5),FLOOR(G557,5)),"")</f>
        <v/>
      </c>
      <c r="AE557" s="76" t="str">
        <f t="shared" ref="AE557" ca="1" si="3237">IF(COUNT($X557:$AB557)&gt;0,IF(H557&gt;0,CEILING(H557,5),FLOOR(H557,5)),"")</f>
        <v/>
      </c>
      <c r="AF557" s="76" t="str">
        <f t="shared" ref="AF557" ca="1" si="3238">IF(COUNT($X557:$AB557)&gt;0,IF(I557&gt;0,CEILING(I557,5),FLOOR(I557,5)),"")</f>
        <v/>
      </c>
      <c r="AG557" s="76" t="str">
        <f t="shared" ref="AG557" ca="1" si="3239">IF(COUNT($X557:$AB557)&gt;0,IF(K557&gt;0,CEILING(K557,5),FLOOR(K557,5)),"")</f>
        <v/>
      </c>
      <c r="AH557" s="76" t="str">
        <f t="shared" ref="AH557" ca="1" si="3240">IF(COUNT($X557:$AB557)&gt;0,IF(L557&gt;0,CEILING(L557,5),FLOOR(L557,5)),"")</f>
        <v/>
      </c>
      <c r="AJ557" s="76">
        <f t="shared" si="2961"/>
        <v>294</v>
      </c>
      <c r="AK557" s="76">
        <f t="shared" si="2962"/>
        <v>153</v>
      </c>
    </row>
    <row r="558" spans="1:37" x14ac:dyDescent="0.25">
      <c r="A558" s="76">
        <f t="shared" ref="A558" si="3241">D557</f>
        <v>294</v>
      </c>
      <c r="B558" s="76">
        <f t="shared" ref="B558" si="3242">E557</f>
        <v>153</v>
      </c>
      <c r="C558" s="76"/>
      <c r="D558" s="76"/>
      <c r="E558" s="76"/>
      <c r="F558" s="76"/>
      <c r="G558" s="76" t="s">
        <v>110</v>
      </c>
      <c r="H558" s="76" t="s">
        <v>127</v>
      </c>
      <c r="I558" s="76" t="s">
        <v>535</v>
      </c>
      <c r="J558" s="76" t="s">
        <v>121</v>
      </c>
      <c r="K558" s="76" t="s">
        <v>9</v>
      </c>
      <c r="L558" s="76" t="s">
        <v>9</v>
      </c>
      <c r="Q558" s="76"/>
      <c r="R558" s="76"/>
      <c r="S558" s="76"/>
      <c r="T558" s="76"/>
      <c r="U558" s="76"/>
      <c r="V558" s="76"/>
      <c r="X558" s="76"/>
      <c r="Y558" s="76"/>
      <c r="Z558" s="76"/>
      <c r="AA558" s="76"/>
      <c r="AB558" s="76"/>
      <c r="AD558" s="76"/>
      <c r="AE558" s="76"/>
      <c r="AF558" s="76"/>
      <c r="AG558" s="76"/>
      <c r="AH558" s="76"/>
      <c r="AJ558" s="76">
        <f t="shared" si="2961"/>
        <v>294</v>
      </c>
      <c r="AK558" s="76">
        <f t="shared" si="2962"/>
        <v>153</v>
      </c>
    </row>
    <row r="559" spans="1:37" x14ac:dyDescent="0.25">
      <c r="A559" s="76">
        <f t="shared" ref="A559" si="3243">D557</f>
        <v>294</v>
      </c>
      <c r="B559" s="76">
        <f t="shared" ref="B559" si="3244">E557</f>
        <v>153</v>
      </c>
      <c r="C559" s="76"/>
      <c r="D559" s="76"/>
      <c r="E559" s="76"/>
      <c r="F559" s="76" t="s">
        <v>10</v>
      </c>
      <c r="G559" s="76">
        <v>-1.532</v>
      </c>
      <c r="H559" s="76">
        <v>0</v>
      </c>
      <c r="I559" s="76">
        <v>0</v>
      </c>
      <c r="J559" s="76">
        <v>-4.0000000000000001E-3</v>
      </c>
      <c r="K559" s="76">
        <v>0</v>
      </c>
      <c r="L559" s="76">
        <v>0</v>
      </c>
      <c r="Q559" s="76" t="str">
        <f t="shared" ca="1" si="2822"/>
        <v>H150x75x5x7</v>
      </c>
      <c r="R559" s="43">
        <f t="shared" ca="1" si="2822"/>
        <v>419.47500000000008</v>
      </c>
      <c r="S559" s="43">
        <f t="shared" ca="1" si="2822"/>
        <v>97.124277456647391</v>
      </c>
      <c r="T559" s="43">
        <f t="shared" ca="1" si="2822"/>
        <v>142.63005780346819</v>
      </c>
      <c r="U559" s="43">
        <f t="shared" ca="1" si="2822"/>
        <v>4.6265625000000004</v>
      </c>
      <c r="V559" s="43">
        <f t="shared" ca="1" si="2822"/>
        <v>23.075825000000002</v>
      </c>
      <c r="X559" s="44" t="str">
        <f t="shared" ref="X559" ca="1" si="3245">IF(ABS(G559)&gt;$X$4*$R559,ABS(G559),"-")</f>
        <v>-</v>
      </c>
      <c r="Y559" s="44" t="str">
        <f t="shared" ref="Y559" ca="1" si="3246">IF(ABS(H559)&gt;$Y$4*S559,ABS(H559),"-")</f>
        <v>-</v>
      </c>
      <c r="Z559" s="44" t="str">
        <f t="shared" ref="Z559" ca="1" si="3247">IF(ABS(I559)&gt;$Z$4*T559,ABS(I559),"-")</f>
        <v>-</v>
      </c>
      <c r="AA559" s="44" t="str">
        <f t="shared" ref="AA559" ca="1" si="3248">IF(ABS(K559)&gt;$AA$4*U559,ABS(K559),"-")</f>
        <v>-</v>
      </c>
      <c r="AB559" s="44" t="str">
        <f t="shared" ref="AB559" ca="1" si="3249">IF(ABS(L559)&gt;$AB$4*V559,ABS(L559),"-")</f>
        <v>-</v>
      </c>
      <c r="AD559" s="76" t="str">
        <f t="shared" ref="AD559" ca="1" si="3250">IF(COUNT($X559:$AB559)&gt;0,IF(G559&gt;0,CEILING(G559,5),FLOOR(G559,5)),"")</f>
        <v/>
      </c>
      <c r="AE559" s="76" t="str">
        <f t="shared" ref="AE559" ca="1" si="3251">IF(COUNT($X559:$AB559)&gt;0,IF(H559&gt;0,CEILING(H559,5),FLOOR(H559,5)),"")</f>
        <v/>
      </c>
      <c r="AF559" s="76" t="str">
        <f t="shared" ref="AF559" ca="1" si="3252">IF(COUNT($X559:$AB559)&gt;0,IF(I559&gt;0,CEILING(I559,5),FLOOR(I559,5)),"")</f>
        <v/>
      </c>
      <c r="AG559" s="76" t="str">
        <f t="shared" ref="AG559" ca="1" si="3253">IF(COUNT($X559:$AB559)&gt;0,IF(K559&gt;0,CEILING(K559,5),FLOOR(K559,5)),"")</f>
        <v/>
      </c>
      <c r="AH559" s="76" t="str">
        <f t="shared" ref="AH559" ca="1" si="3254">IF(COUNT($X559:$AB559)&gt;0,IF(L559&gt;0,CEILING(L559,5),FLOOR(L559,5)),"")</f>
        <v/>
      </c>
      <c r="AJ559" s="76">
        <f t="shared" si="2961"/>
        <v>294</v>
      </c>
      <c r="AK559" s="76">
        <f t="shared" si="2962"/>
        <v>153</v>
      </c>
    </row>
    <row r="560" spans="1:37" x14ac:dyDescent="0.25">
      <c r="A560" s="76">
        <f t="shared" ref="A560" si="3255">D557</f>
        <v>294</v>
      </c>
      <c r="B560" s="76">
        <f t="shared" ref="B560" si="3256">E557</f>
        <v>153</v>
      </c>
      <c r="C560" s="76"/>
      <c r="D560" s="76"/>
      <c r="E560" s="76"/>
      <c r="F560" s="76"/>
      <c r="G560" s="76" t="s">
        <v>117</v>
      </c>
      <c r="H560" s="76" t="s">
        <v>9</v>
      </c>
      <c r="I560" s="76" t="s">
        <v>109</v>
      </c>
      <c r="J560" s="76" t="s">
        <v>566</v>
      </c>
      <c r="K560" s="76" t="s">
        <v>9</v>
      </c>
      <c r="L560" s="76" t="s">
        <v>9</v>
      </c>
      <c r="Q560" s="76"/>
      <c r="R560" s="76"/>
      <c r="S560" s="76"/>
      <c r="T560" s="76"/>
      <c r="U560" s="76"/>
      <c r="V560" s="76"/>
      <c r="X560" s="76"/>
      <c r="Y560" s="76"/>
      <c r="Z560" s="76"/>
      <c r="AA560" s="76"/>
      <c r="AB560" s="76"/>
      <c r="AD560" s="76"/>
      <c r="AE560" s="76"/>
      <c r="AF560" s="76"/>
      <c r="AG560" s="76"/>
      <c r="AH560" s="76"/>
      <c r="AJ560" s="76">
        <f t="shared" si="2961"/>
        <v>294</v>
      </c>
      <c r="AK560" s="76">
        <f t="shared" si="2962"/>
        <v>153</v>
      </c>
    </row>
    <row r="561" spans="1:52" x14ac:dyDescent="0.25">
      <c r="A561" s="76">
        <f t="shared" ref="A561" si="3257">D561</f>
        <v>294</v>
      </c>
      <c r="B561" s="76">
        <f t="shared" ref="B561" si="3258">E561</f>
        <v>155</v>
      </c>
      <c r="C561" s="76" t="str">
        <f>INDEX(BEAMPROP,MATCH(D561,BLIST,0),2)</f>
        <v>H150X75X5X7</v>
      </c>
      <c r="D561" s="76">
        <v>294</v>
      </c>
      <c r="E561" s="76">
        <v>155</v>
      </c>
      <c r="F561" s="76" t="s">
        <v>8</v>
      </c>
      <c r="G561" s="76">
        <v>1.58</v>
      </c>
      <c r="H561" s="76">
        <v>0</v>
      </c>
      <c r="I561" s="76">
        <v>0</v>
      </c>
      <c r="J561" s="76">
        <v>2E-3</v>
      </c>
      <c r="K561" s="76">
        <v>0</v>
      </c>
      <c r="L561" s="76">
        <v>0</v>
      </c>
      <c r="Q561" s="76" t="str">
        <f t="shared" ca="1" si="2822"/>
        <v>H150x75x5x7</v>
      </c>
      <c r="R561" s="43">
        <f t="shared" ca="1" si="2822"/>
        <v>419.47500000000008</v>
      </c>
      <c r="S561" s="43">
        <f t="shared" ca="1" si="2822"/>
        <v>97.124277456647391</v>
      </c>
      <c r="T561" s="43">
        <f t="shared" ca="1" si="2822"/>
        <v>142.63005780346819</v>
      </c>
      <c r="U561" s="43">
        <f t="shared" ca="1" si="2822"/>
        <v>4.6265625000000004</v>
      </c>
      <c r="V561" s="43">
        <f t="shared" ca="1" si="2822"/>
        <v>23.075825000000002</v>
      </c>
      <c r="X561" s="44" t="str">
        <f t="shared" ref="X561" ca="1" si="3259">IF(ABS(G561)&gt;$X$4*$R561,ABS(G561),"-")</f>
        <v>-</v>
      </c>
      <c r="Y561" s="44" t="str">
        <f t="shared" ref="Y561" ca="1" si="3260">IF(ABS(H561)&gt;$Y$4*S561,ABS(H561),"-")</f>
        <v>-</v>
      </c>
      <c r="Z561" s="44" t="str">
        <f t="shared" ref="Z561" ca="1" si="3261">IF(ABS(I561)&gt;$Z$4*T561,ABS(I561),"-")</f>
        <v>-</v>
      </c>
      <c r="AA561" s="44" t="str">
        <f t="shared" ref="AA561" ca="1" si="3262">IF(ABS(K561)&gt;$AA$4*U561,ABS(K561),"-")</f>
        <v>-</v>
      </c>
      <c r="AB561" s="44" t="str">
        <f t="shared" ref="AB561" ca="1" si="3263">IF(ABS(L561)&gt;$AB$4*V561,ABS(L561),"-")</f>
        <v>-</v>
      </c>
      <c r="AD561" s="76" t="str">
        <f t="shared" ref="AD561" ca="1" si="3264">IF(COUNT($X561:$AB561)&gt;0,IF(G561&gt;0,CEILING(G561,5),FLOOR(G561,5)),"")</f>
        <v/>
      </c>
      <c r="AE561" s="76" t="str">
        <f t="shared" ref="AE561" ca="1" si="3265">IF(COUNT($X561:$AB561)&gt;0,IF(H561&gt;0,CEILING(H561,5),FLOOR(H561,5)),"")</f>
        <v/>
      </c>
      <c r="AF561" s="76" t="str">
        <f t="shared" ref="AF561" ca="1" si="3266">IF(COUNT($X561:$AB561)&gt;0,IF(I561&gt;0,CEILING(I561,5),FLOOR(I561,5)),"")</f>
        <v/>
      </c>
      <c r="AG561" s="76" t="str">
        <f t="shared" ref="AG561" ca="1" si="3267">IF(COUNT($X561:$AB561)&gt;0,IF(K561&gt;0,CEILING(K561,5),FLOOR(K561,5)),"")</f>
        <v/>
      </c>
      <c r="AH561" s="76" t="str">
        <f t="shared" ref="AH561" ca="1" si="3268">IF(COUNT($X561:$AB561)&gt;0,IF(L561&gt;0,CEILING(L561,5),FLOOR(L561,5)),"")</f>
        <v/>
      </c>
      <c r="AJ561" s="76">
        <f t="shared" si="2961"/>
        <v>294</v>
      </c>
      <c r="AK561" s="76">
        <f t="shared" si="2962"/>
        <v>155</v>
      </c>
    </row>
    <row r="562" spans="1:52" x14ac:dyDescent="0.25">
      <c r="A562" s="76">
        <f t="shared" ref="A562" si="3269">D561</f>
        <v>294</v>
      </c>
      <c r="B562" s="76">
        <f t="shared" ref="B562" si="3270">E561</f>
        <v>155</v>
      </c>
      <c r="C562" s="76"/>
      <c r="D562" s="76"/>
      <c r="E562" s="76"/>
      <c r="F562" s="76"/>
      <c r="G562" s="76" t="s">
        <v>110</v>
      </c>
      <c r="H562" s="76" t="s">
        <v>9</v>
      </c>
      <c r="I562" s="76" t="s">
        <v>109</v>
      </c>
      <c r="J562" s="76" t="s">
        <v>121</v>
      </c>
      <c r="K562" s="76" t="s">
        <v>9</v>
      </c>
      <c r="L562" s="76" t="s">
        <v>9</v>
      </c>
      <c r="Q562" s="76"/>
      <c r="R562" s="76"/>
      <c r="S562" s="76"/>
      <c r="T562" s="76"/>
      <c r="U562" s="76"/>
      <c r="V562" s="76"/>
      <c r="X562" s="76"/>
      <c r="Y562" s="76"/>
      <c r="Z562" s="76"/>
      <c r="AA562" s="76"/>
      <c r="AB562" s="76"/>
      <c r="AD562" s="76"/>
      <c r="AE562" s="76"/>
      <c r="AF562" s="76"/>
      <c r="AG562" s="76"/>
      <c r="AH562" s="76"/>
      <c r="AJ562" s="76">
        <f t="shared" si="2961"/>
        <v>294</v>
      </c>
      <c r="AK562" s="76">
        <f t="shared" si="2962"/>
        <v>155</v>
      </c>
    </row>
    <row r="563" spans="1:52" x14ac:dyDescent="0.25">
      <c r="A563" s="76">
        <f t="shared" ref="A563" si="3271">D561</f>
        <v>294</v>
      </c>
      <c r="B563" s="76">
        <f t="shared" ref="B563" si="3272">E561</f>
        <v>155</v>
      </c>
      <c r="C563" s="76"/>
      <c r="D563" s="76"/>
      <c r="E563" s="76"/>
      <c r="F563" s="76" t="s">
        <v>10</v>
      </c>
      <c r="G563" s="76">
        <v>-1.532</v>
      </c>
      <c r="H563" s="76">
        <v>-0.112</v>
      </c>
      <c r="I563" s="76">
        <v>0</v>
      </c>
      <c r="J563" s="76">
        <v>-4.0000000000000001E-3</v>
      </c>
      <c r="K563" s="76">
        <v>0</v>
      </c>
      <c r="L563" s="76">
        <v>0</v>
      </c>
      <c r="Q563" s="76" t="str">
        <f t="shared" ref="Q563:V563" ca="1" si="3273">IF($F563=" -ve",INDEX(CAPACITY,MATCH(OFFSET($C563,-2,0),CAPACITYLIST,0),Q$3),INDEX(CAPACITY,MATCH($C563,CAPACITYLIST,0),Q$3))</f>
        <v>H150x75x5x7</v>
      </c>
      <c r="R563" s="43">
        <f t="shared" ca="1" si="3273"/>
        <v>419.47500000000008</v>
      </c>
      <c r="S563" s="43">
        <f t="shared" ca="1" si="3273"/>
        <v>97.124277456647391</v>
      </c>
      <c r="T563" s="43">
        <f t="shared" ca="1" si="3273"/>
        <v>142.63005780346819</v>
      </c>
      <c r="U563" s="43">
        <f t="shared" ca="1" si="3273"/>
        <v>4.6265625000000004</v>
      </c>
      <c r="V563" s="43">
        <f t="shared" ca="1" si="3273"/>
        <v>23.075825000000002</v>
      </c>
      <c r="X563" s="44" t="str">
        <f t="shared" ref="X563" ca="1" si="3274">IF(ABS(G563)&gt;$X$4*$R563,ABS(G563),"-")</f>
        <v>-</v>
      </c>
      <c r="Y563" s="44" t="str">
        <f t="shared" ref="Y563" ca="1" si="3275">IF(ABS(H563)&gt;$Y$4*S563,ABS(H563),"-")</f>
        <v>-</v>
      </c>
      <c r="Z563" s="44" t="str">
        <f t="shared" ref="Z563" ca="1" si="3276">IF(ABS(I563)&gt;$Z$4*T563,ABS(I563),"-")</f>
        <v>-</v>
      </c>
      <c r="AA563" s="44" t="str">
        <f t="shared" ref="AA563" ca="1" si="3277">IF(ABS(K563)&gt;$AA$4*U563,ABS(K563),"-")</f>
        <v>-</v>
      </c>
      <c r="AB563" s="44" t="str">
        <f t="shared" ref="AB563" ca="1" si="3278">IF(ABS(L563)&gt;$AB$4*V563,ABS(L563),"-")</f>
        <v>-</v>
      </c>
      <c r="AD563" s="76" t="str">
        <f t="shared" ref="AD563" ca="1" si="3279">IF(COUNT($X563:$AB563)&gt;0,IF(G563&gt;0,CEILING(G563,5),FLOOR(G563,5)),"")</f>
        <v/>
      </c>
      <c r="AE563" s="76" t="str">
        <f t="shared" ref="AE563" ca="1" si="3280">IF(COUNT($X563:$AB563)&gt;0,IF(H563&gt;0,CEILING(H563,5),FLOOR(H563,5)),"")</f>
        <v/>
      </c>
      <c r="AF563" s="76" t="str">
        <f t="shared" ref="AF563" ca="1" si="3281">IF(COUNT($X563:$AB563)&gt;0,IF(I563&gt;0,CEILING(I563,5),FLOOR(I563,5)),"")</f>
        <v/>
      </c>
      <c r="AG563" s="76" t="str">
        <f t="shared" ref="AG563" ca="1" si="3282">IF(COUNT($X563:$AB563)&gt;0,IF(K563&gt;0,CEILING(K563,5),FLOOR(K563,5)),"")</f>
        <v/>
      </c>
      <c r="AH563" s="76" t="str">
        <f t="shared" ref="AH563" ca="1" si="3283">IF(COUNT($X563:$AB563)&gt;0,IF(L563&gt;0,CEILING(L563,5),FLOOR(L563,5)),"")</f>
        <v/>
      </c>
      <c r="AJ563" s="76">
        <f t="shared" si="2961"/>
        <v>294</v>
      </c>
      <c r="AK563" s="76">
        <f t="shared" si="2962"/>
        <v>155</v>
      </c>
    </row>
    <row r="564" spans="1:52" x14ac:dyDescent="0.25">
      <c r="A564" s="76">
        <f t="shared" ref="A564" si="3284">D561</f>
        <v>294</v>
      </c>
      <c r="B564" s="76">
        <f t="shared" ref="B564" si="3285">E561</f>
        <v>155</v>
      </c>
      <c r="C564" s="76"/>
      <c r="D564" s="76"/>
      <c r="E564" s="76"/>
      <c r="F564" s="76"/>
      <c r="G564" s="76" t="s">
        <v>117</v>
      </c>
      <c r="H564" s="76" t="s">
        <v>127</v>
      </c>
      <c r="I564" s="76" t="s">
        <v>535</v>
      </c>
      <c r="J564" s="76" t="s">
        <v>566</v>
      </c>
      <c r="K564" s="76" t="s">
        <v>9</v>
      </c>
      <c r="L564" s="76" t="s">
        <v>9</v>
      </c>
      <c r="Q564" s="76"/>
      <c r="R564" s="76"/>
      <c r="S564" s="76"/>
      <c r="T564" s="76"/>
      <c r="U564" s="76"/>
      <c r="V564" s="76"/>
      <c r="X564" s="76"/>
      <c r="Y564" s="76"/>
      <c r="Z564" s="76"/>
      <c r="AA564" s="76"/>
      <c r="AB564" s="76"/>
      <c r="AD564" s="76"/>
      <c r="AE564" s="76"/>
      <c r="AF564" s="76"/>
      <c r="AG564" s="76"/>
      <c r="AH564" s="76"/>
    </row>
    <row r="565" spans="1:52" x14ac:dyDescent="0.25">
      <c r="Q565" s="76"/>
      <c r="R565" s="43"/>
      <c r="S565" s="43"/>
      <c r="T565" s="43"/>
      <c r="U565" s="43"/>
      <c r="V565" s="43"/>
      <c r="X565" s="44" t="str">
        <f t="shared" ref="X565" si="3286">IF(ABS(G565)&gt;$X$4*$R565,ABS(G565),"-")</f>
        <v>-</v>
      </c>
      <c r="Y565" s="44" t="str">
        <f t="shared" ref="Y565" si="3287">IF(ABS(H565)&gt;$Y$4*S565,ABS(H565),"-")</f>
        <v>-</v>
      </c>
      <c r="Z565" s="44" t="str">
        <f t="shared" ref="Z565" si="3288">IF(ABS(I565)&gt;$Z$4*T565,ABS(I565),"-")</f>
        <v>-</v>
      </c>
      <c r="AA565" s="44" t="str">
        <f t="shared" ref="AA565" si="3289">IF(ABS(K565)&gt;$AA$4*U565,ABS(K565),"-")</f>
        <v>-</v>
      </c>
      <c r="AB565" s="44" t="str">
        <f t="shared" ref="AB565" si="3290">IF(ABS(L565)&gt;$AB$4*V565,ABS(L565),"-")</f>
        <v>-</v>
      </c>
      <c r="AD565" s="76" t="str">
        <f t="shared" ref="AD565" si="3291">IF(COUNT($X565:$AB565)&gt;0,IF(G565&gt;0,CEILING(G565,5),FLOOR(G565,5)),"")</f>
        <v/>
      </c>
      <c r="AE565" s="76" t="str">
        <f t="shared" ref="AE565" si="3292">IF(COUNT($X565:$AB565)&gt;0,IF(H565&gt;0,CEILING(H565,5),FLOOR(H565,5)),"")</f>
        <v/>
      </c>
      <c r="AF565" s="76" t="str">
        <f t="shared" ref="AF565" si="3293">IF(COUNT($X565:$AB565)&gt;0,IF(I565&gt;0,CEILING(I565,5),FLOOR(I565,5)),"")</f>
        <v/>
      </c>
      <c r="AG565" s="76" t="str">
        <f t="shared" ref="AG565" si="3294">IF(COUNT($X565:$AB565)&gt;0,IF(K565&gt;0,CEILING(K565,5),FLOOR(K565,5)),"")</f>
        <v/>
      </c>
      <c r="AH565" s="76" t="str">
        <f t="shared" ref="AH565" si="3295">IF(COUNT($X565:$AB565)&gt;0,IF(L565&gt;0,CEILING(L565,5),FLOOR(L565,5)),"")</f>
        <v/>
      </c>
    </row>
    <row r="566" spans="1:52" x14ac:dyDescent="0.25">
      <c r="Q566" s="76"/>
      <c r="R566" s="76"/>
      <c r="S566" s="76"/>
      <c r="T566" s="76"/>
      <c r="U566" s="76"/>
      <c r="V566" s="76"/>
      <c r="X566" s="76"/>
      <c r="Y566" s="76"/>
      <c r="Z566" s="76"/>
      <c r="AA566" s="76"/>
      <c r="AB566" s="76"/>
      <c r="AD566" s="76"/>
      <c r="AE566" s="76"/>
      <c r="AF566" s="76"/>
      <c r="AG566" s="76"/>
      <c r="AH566" s="76"/>
    </row>
    <row r="567" spans="1:52" x14ac:dyDescent="0.25">
      <c r="X567" s="44"/>
      <c r="Y567" s="44"/>
      <c r="Z567" s="44"/>
      <c r="AA567" s="44"/>
      <c r="AB567" s="44"/>
      <c r="AD567" s="76" t="str">
        <f t="shared" ref="AD567" si="3296">IF(COUNT($X567:$AB567)&gt;0,IF(G567&gt;0,CEILING(G567,5),FLOOR(G567,5)),"")</f>
        <v/>
      </c>
      <c r="AE567" s="76" t="str">
        <f t="shared" ref="AE567" si="3297">IF(COUNT($X567:$AB567)&gt;0,IF(H567&gt;0,CEILING(H567,5),FLOOR(H567,5)),"")</f>
        <v/>
      </c>
      <c r="AF567" s="76" t="str">
        <f t="shared" ref="AF567" si="3298">IF(COUNT($X567:$AB567)&gt;0,IF(I567&gt;0,CEILING(I567,5),FLOOR(I567,5)),"")</f>
        <v/>
      </c>
      <c r="AG567" s="76" t="str">
        <f t="shared" ref="AG567" si="3299">IF(COUNT($X567:$AB567)&gt;0,IF(K567&gt;0,CEILING(K567,5),FLOOR(K567,5)),"")</f>
        <v/>
      </c>
      <c r="AH567" s="76" t="str">
        <f t="shared" ref="AH567" si="3300">IF(COUNT($X567:$AB567)&gt;0,IF(L567&gt;0,CEILING(L567,5),FLOOR(L567,5)),"")</f>
        <v/>
      </c>
    </row>
    <row r="568" spans="1:52" x14ac:dyDescent="0.25">
      <c r="X568" s="76"/>
      <c r="Y568" s="76"/>
      <c r="Z568" s="76"/>
      <c r="AA568" s="76"/>
      <c r="AB568" s="76"/>
      <c r="AD568" s="76"/>
      <c r="AE568" s="76"/>
      <c r="AF568" s="76"/>
      <c r="AG568" s="76"/>
      <c r="AH568" s="76"/>
    </row>
    <row r="569" spans="1:52" x14ac:dyDescent="0.25">
      <c r="X569" s="44"/>
      <c r="Y569" s="44"/>
      <c r="Z569" s="44"/>
      <c r="AA569" s="44"/>
      <c r="AB569" s="44"/>
      <c r="AD569" s="76" t="str">
        <f t="shared" ref="AD569" si="3301">IF(COUNT($X569:$AB569)&gt;0,IF(G569&gt;0,CEILING(G569,5),FLOOR(G569,5)),"")</f>
        <v/>
      </c>
      <c r="AE569" s="76" t="str">
        <f t="shared" ref="AE569" si="3302">IF(COUNT($X569:$AB569)&gt;0,IF(H569&gt;0,CEILING(H569,5),FLOOR(H569,5)),"")</f>
        <v/>
      </c>
      <c r="AF569" s="76" t="str">
        <f t="shared" ref="AF569" si="3303">IF(COUNT($X569:$AB569)&gt;0,IF(I569&gt;0,CEILING(I569,5),FLOOR(I569,5)),"")</f>
        <v/>
      </c>
      <c r="AG569" s="76" t="str">
        <f t="shared" ref="AG569" si="3304">IF(COUNT($X569:$AB569)&gt;0,IF(K569&gt;0,CEILING(K569,5),FLOOR(K569,5)),"")</f>
        <v/>
      </c>
      <c r="AH569" s="76" t="str">
        <f t="shared" ref="AH569" si="3305">IF(COUNT($X569:$AB569)&gt;0,IF(L569&gt;0,CEILING(L569,5),FLOOR(L569,5)),"")</f>
        <v/>
      </c>
    </row>
    <row r="570" spans="1:52" x14ac:dyDescent="0.25">
      <c r="X570" s="76"/>
      <c r="Y570" s="76"/>
      <c r="Z570" s="76"/>
      <c r="AA570" s="76"/>
      <c r="AB570" s="76"/>
      <c r="AD570" s="76"/>
      <c r="AE570" s="76"/>
      <c r="AF570" s="76"/>
      <c r="AG570" s="76"/>
      <c r="AH570" s="76"/>
    </row>
    <row r="571" spans="1:52" x14ac:dyDescent="0.25">
      <c r="D571" s="76"/>
      <c r="E571" s="76"/>
      <c r="F571" s="76"/>
      <c r="G571" s="76"/>
      <c r="H571" s="76"/>
      <c r="I571" s="76"/>
      <c r="J571" s="76"/>
      <c r="K571" s="76"/>
      <c r="L571" s="76"/>
      <c r="X571" s="44"/>
      <c r="Y571" s="44"/>
      <c r="Z571" s="44"/>
      <c r="AA571" s="44"/>
      <c r="AB571" s="44"/>
      <c r="AD571" s="76"/>
      <c r="AE571" s="76"/>
      <c r="AF571" s="76"/>
      <c r="AG571" s="76"/>
      <c r="AH571" s="76"/>
    </row>
    <row r="572" spans="1:52" x14ac:dyDescent="0.2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43"/>
      <c r="S572" s="43"/>
      <c r="T572" s="43"/>
      <c r="U572" s="43"/>
      <c r="V572" s="43"/>
      <c r="W572" s="76"/>
      <c r="X572" s="44"/>
      <c r="Y572" s="44"/>
      <c r="Z572" s="44"/>
      <c r="AA572" s="44"/>
      <c r="AB572" s="44"/>
      <c r="AC572" s="76"/>
      <c r="AD572" s="76"/>
      <c r="AE572" s="76"/>
      <c r="AF572" s="76"/>
      <c r="AG572" s="76"/>
      <c r="AH572" s="76"/>
      <c r="AI572" s="76"/>
      <c r="AJ572" s="76"/>
      <c r="AK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</row>
    <row r="573" spans="1:52" x14ac:dyDescent="0.2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</row>
    <row r="574" spans="1:52" x14ac:dyDescent="0.2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43"/>
      <c r="S574" s="43"/>
      <c r="T574" s="43"/>
      <c r="U574" s="43"/>
      <c r="V574" s="43"/>
      <c r="W574" s="76"/>
      <c r="X574" s="44"/>
      <c r="Y574" s="44"/>
      <c r="Z574" s="44"/>
      <c r="AA574" s="44"/>
      <c r="AB574" s="44"/>
      <c r="AC574" s="76"/>
      <c r="AD574" s="76"/>
      <c r="AE574" s="76"/>
      <c r="AF574" s="76"/>
      <c r="AG574" s="76"/>
      <c r="AH574" s="76"/>
      <c r="AI574" s="76"/>
      <c r="AJ574" s="76"/>
      <c r="AK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</row>
    <row r="575" spans="1:52" x14ac:dyDescent="0.2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</row>
    <row r="576" spans="1:52" x14ac:dyDescent="0.2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43"/>
      <c r="S576" s="43"/>
      <c r="T576" s="43"/>
      <c r="U576" s="43"/>
      <c r="V576" s="43"/>
      <c r="W576" s="76"/>
      <c r="X576" s="44"/>
      <c r="Y576" s="44"/>
      <c r="Z576" s="44"/>
      <c r="AA576" s="44"/>
      <c r="AB576" s="44"/>
      <c r="AC576" s="76"/>
      <c r="AD576" s="76"/>
      <c r="AE576" s="76"/>
      <c r="AF576" s="76"/>
      <c r="AG576" s="76"/>
      <c r="AH576" s="76"/>
      <c r="AI576" s="76"/>
      <c r="AJ576" s="76"/>
      <c r="AK576" s="76"/>
    </row>
    <row r="577" spans="1:37" x14ac:dyDescent="0.2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</row>
    <row r="578" spans="1:37" x14ac:dyDescent="0.2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43"/>
      <c r="S578" s="43"/>
      <c r="T578" s="43"/>
      <c r="U578" s="43"/>
      <c r="V578" s="43"/>
      <c r="W578" s="76"/>
      <c r="X578" s="44"/>
      <c r="Y578" s="44"/>
      <c r="Z578" s="44"/>
      <c r="AA578" s="44"/>
      <c r="AB578" s="44"/>
      <c r="AC578" s="76"/>
      <c r="AD578" s="76"/>
      <c r="AE578" s="76"/>
      <c r="AF578" s="76"/>
      <c r="AG578" s="76"/>
      <c r="AH578" s="76"/>
      <c r="AI578" s="76"/>
      <c r="AJ578" s="76"/>
      <c r="AK578" s="76"/>
    </row>
    <row r="579" spans="1:37" x14ac:dyDescent="0.2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</row>
    <row r="580" spans="1:37" x14ac:dyDescent="0.2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43"/>
      <c r="S580" s="43"/>
      <c r="T580" s="43"/>
      <c r="U580" s="43"/>
      <c r="V580" s="43"/>
      <c r="W580" s="76"/>
      <c r="X580" s="44"/>
      <c r="Y580" s="44"/>
      <c r="Z580" s="44"/>
      <c r="AA580" s="44"/>
      <c r="AB580" s="44"/>
      <c r="AC580" s="76"/>
      <c r="AD580" s="76"/>
      <c r="AE580" s="76"/>
      <c r="AF580" s="76"/>
      <c r="AG580" s="76"/>
      <c r="AH580" s="76"/>
      <c r="AI580" s="76"/>
      <c r="AJ580" s="76"/>
      <c r="AK580" s="76"/>
    </row>
    <row r="581" spans="1:37" x14ac:dyDescent="0.2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</row>
    <row r="582" spans="1:37" x14ac:dyDescent="0.2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43"/>
      <c r="S582" s="43"/>
      <c r="T582" s="43"/>
      <c r="U582" s="43"/>
      <c r="V582" s="43"/>
      <c r="W582" s="76"/>
      <c r="X582" s="44"/>
      <c r="Y582" s="44"/>
      <c r="Z582" s="44"/>
      <c r="AA582" s="44"/>
      <c r="AB582" s="44"/>
      <c r="AC582" s="76"/>
      <c r="AD582" s="76"/>
      <c r="AE582" s="76"/>
      <c r="AF582" s="76"/>
      <c r="AG582" s="76"/>
      <c r="AH582" s="76"/>
      <c r="AI582" s="76"/>
      <c r="AJ582" s="76"/>
      <c r="AK582" s="76"/>
    </row>
    <row r="583" spans="1:37" x14ac:dyDescent="0.2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</row>
    <row r="584" spans="1:37" x14ac:dyDescent="0.2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43"/>
      <c r="S584" s="43"/>
      <c r="T584" s="43"/>
      <c r="U584" s="43"/>
      <c r="V584" s="43"/>
      <c r="W584" s="76"/>
      <c r="X584" s="44"/>
      <c r="Y584" s="44"/>
      <c r="Z584" s="44"/>
      <c r="AA584" s="44"/>
      <c r="AB584" s="44"/>
      <c r="AC584" s="76"/>
      <c r="AD584" s="76"/>
      <c r="AE584" s="76"/>
      <c r="AF584" s="76"/>
      <c r="AG584" s="76"/>
      <c r="AH584" s="76"/>
      <c r="AI584" s="76"/>
      <c r="AJ584" s="76"/>
      <c r="AK584" s="76"/>
    </row>
    <row r="585" spans="1:37" x14ac:dyDescent="0.2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</row>
    <row r="586" spans="1:37" x14ac:dyDescent="0.2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43"/>
      <c r="S586" s="43"/>
      <c r="T586" s="43"/>
      <c r="U586" s="43"/>
      <c r="V586" s="43"/>
      <c r="W586" s="76"/>
      <c r="X586" s="44"/>
      <c r="Y586" s="44"/>
      <c r="Z586" s="44"/>
      <c r="AA586" s="44"/>
      <c r="AB586" s="44"/>
      <c r="AC586" s="76"/>
      <c r="AD586" s="76"/>
      <c r="AE586" s="76"/>
      <c r="AF586" s="76"/>
      <c r="AG586" s="76"/>
      <c r="AH586" s="76"/>
      <c r="AI586" s="76"/>
      <c r="AJ586" s="76"/>
      <c r="AK586" s="76"/>
    </row>
    <row r="587" spans="1:37" x14ac:dyDescent="0.2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</row>
  </sheetData>
  <mergeCells count="4">
    <mergeCell ref="X2:AB2"/>
    <mergeCell ref="Q2:V2"/>
    <mergeCell ref="C1:L1"/>
    <mergeCell ref="AD2:AH2"/>
  </mergeCells>
  <conditionalFormatting sqref="AD4:AH164">
    <cfRule type="notContainsBlanks" dxfId="12" priority="7">
      <formula>LEN(TRIM(AD4))&gt;0</formula>
    </cfRule>
  </conditionalFormatting>
  <conditionalFormatting sqref="AD165:AH571">
    <cfRule type="notContainsBlanks" dxfId="11" priority="5">
      <formula>LEN(TRIM(AD165))&gt;0</formula>
    </cfRule>
  </conditionalFormatting>
  <conditionalFormatting sqref="AD572:AH575">
    <cfRule type="notContainsBlanks" dxfId="10" priority="4">
      <formula>LEN(TRIM(AD572))&gt;0</formula>
    </cfRule>
  </conditionalFormatting>
  <conditionalFormatting sqref="AD576:AH579">
    <cfRule type="notContainsBlanks" dxfId="9" priority="3">
      <formula>LEN(TRIM(AD576))&gt;0</formula>
    </cfRule>
  </conditionalFormatting>
  <conditionalFormatting sqref="AD580:AH583">
    <cfRule type="notContainsBlanks" dxfId="8" priority="2">
      <formula>LEN(TRIM(AD580))&gt;0</formula>
    </cfRule>
  </conditionalFormatting>
  <conditionalFormatting sqref="AD584:AH587">
    <cfRule type="notContainsBlanks" dxfId="7" priority="1">
      <formula>LEN(TRIM(AD584))&gt;0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80"/>
  <sheetViews>
    <sheetView topLeftCell="S1" zoomScale="85" zoomScaleNormal="85" workbookViewId="0">
      <pane ySplit="4" topLeftCell="A5" activePane="bottomLeft" state="frozen"/>
      <selection pane="bottomLeft" activeCell="AM20" sqref="AM20"/>
    </sheetView>
  </sheetViews>
  <sheetFormatPr defaultRowHeight="15" x14ac:dyDescent="0.25"/>
  <cols>
    <col min="1" max="2" width="9.140625" style="1"/>
    <col min="3" max="3" width="16.42578125" style="1" customWidth="1"/>
    <col min="4" max="4" width="9.140625" style="1"/>
    <col min="5" max="5" width="10.5703125" style="1" bestFit="1" customWidth="1"/>
    <col min="6" max="6" width="9.28515625" style="1" customWidth="1"/>
    <col min="7" max="7" width="9.7109375" style="1" customWidth="1"/>
    <col min="8" max="8" width="9" style="1" customWidth="1"/>
    <col min="9" max="9" width="8.7109375" style="1" customWidth="1"/>
    <col min="10" max="10" width="9" style="1" customWidth="1"/>
    <col min="11" max="11" width="8.85546875" style="1" customWidth="1"/>
    <col min="12" max="15" width="9.5703125" style="1" customWidth="1"/>
    <col min="16" max="16" width="3.5703125" style="1" customWidth="1"/>
    <col min="17" max="17" width="15.42578125" style="1" bestFit="1" customWidth="1"/>
    <col min="18" max="18" width="9.140625" style="1"/>
    <col min="19" max="19" width="10.85546875" style="1" bestFit="1" customWidth="1"/>
    <col min="20" max="20" width="11" style="1" bestFit="1" customWidth="1"/>
    <col min="21" max="21" width="9.5703125" style="1" customWidth="1"/>
    <col min="22" max="22" width="9.140625" style="1"/>
    <col min="23" max="23" width="4.5703125" style="1" customWidth="1"/>
    <col min="24" max="28" width="9.140625" style="1"/>
    <col min="29" max="29" width="3.42578125" style="1" customWidth="1"/>
    <col min="30" max="34" width="9.140625" style="1"/>
    <col min="35" max="35" width="11.42578125" style="1" customWidth="1"/>
    <col min="36" max="37" width="9.140625" style="1"/>
    <col min="38" max="38" width="9.140625" style="2"/>
    <col min="39" max="16384" width="9.140625" style="1"/>
  </cols>
  <sheetData>
    <row r="1" spans="1:37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65"/>
      <c r="N1" s="65"/>
      <c r="O1" s="65"/>
      <c r="W1" s="49" t="s">
        <v>28</v>
      </c>
      <c r="X1" s="48">
        <f ca="1">SUBTOTAL(2,X5:X33127)</f>
        <v>0</v>
      </c>
      <c r="Y1" s="48">
        <f ca="1">SUBTOTAL(2,Y5:Y33127)</f>
        <v>0</v>
      </c>
      <c r="Z1" s="48">
        <f ca="1">SUBTOTAL(2,Z5:Z33127)</f>
        <v>4</v>
      </c>
      <c r="AA1" s="48">
        <f ca="1">SUBTOTAL(2,AA5:AA33127)</f>
        <v>12</v>
      </c>
      <c r="AB1" s="48">
        <f ca="1">SUBTOTAL(2,AB5:AB33127)</f>
        <v>13</v>
      </c>
      <c r="AD1" s="48">
        <f ca="1">SUBTOTAL(2,AD5:AD33127)</f>
        <v>25</v>
      </c>
      <c r="AE1" s="48">
        <f ca="1">SUBTOTAL(2,AE5:AE33127)</f>
        <v>25</v>
      </c>
      <c r="AF1" s="48">
        <f ca="1">SUBTOTAL(2,AF5:AF33127)</f>
        <v>25</v>
      </c>
      <c r="AG1" s="48">
        <f ca="1">SUBTOTAL(2,AG5:AG33127)</f>
        <v>25</v>
      </c>
      <c r="AH1" s="48">
        <f ca="1">SUBTOTAL(2,AH5:AH33127)</f>
        <v>25</v>
      </c>
    </row>
    <row r="2" spans="1:37" x14ac:dyDescent="0.25">
      <c r="C2" s="1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7" x14ac:dyDescent="0.25">
      <c r="C3" s="48">
        <f>COUNTA(C5:C33127)</f>
        <v>44</v>
      </c>
      <c r="Q3" s="64">
        <v>2</v>
      </c>
      <c r="R3" s="64">
        <v>3</v>
      </c>
      <c r="S3" s="64">
        <v>4</v>
      </c>
      <c r="T3" s="64">
        <v>5</v>
      </c>
      <c r="U3" s="64">
        <v>6</v>
      </c>
      <c r="V3" s="64">
        <v>7</v>
      </c>
      <c r="X3" s="64" t="s">
        <v>3</v>
      </c>
      <c r="Y3" s="64" t="s">
        <v>4</v>
      </c>
      <c r="Z3" s="64" t="s">
        <v>5</v>
      </c>
      <c r="AA3" s="64" t="s">
        <v>6</v>
      </c>
      <c r="AB3" s="64" t="s">
        <v>7</v>
      </c>
      <c r="AD3" s="64" t="s">
        <v>3</v>
      </c>
      <c r="AE3" s="64" t="s">
        <v>4</v>
      </c>
      <c r="AF3" s="64" t="s">
        <v>5</v>
      </c>
      <c r="AG3" s="64" t="s">
        <v>6</v>
      </c>
      <c r="AH3" s="64" t="s">
        <v>7</v>
      </c>
      <c r="AJ3" s="2" t="s">
        <v>569</v>
      </c>
      <c r="AK3" s="2" t="s">
        <v>1</v>
      </c>
    </row>
    <row r="4" spans="1:37" x14ac:dyDescent="0.25">
      <c r="A4" s="1" t="s">
        <v>0</v>
      </c>
      <c r="B4" s="1" t="s">
        <v>1</v>
      </c>
      <c r="C4" s="64" t="s">
        <v>13</v>
      </c>
      <c r="D4" s="45" t="s">
        <v>0</v>
      </c>
      <c r="E4" s="77" t="s">
        <v>1</v>
      </c>
      <c r="F4" s="77" t="s">
        <v>2</v>
      </c>
      <c r="G4" s="77" t="s">
        <v>3</v>
      </c>
      <c r="H4" s="77" t="s">
        <v>4</v>
      </c>
      <c r="I4" s="77" t="s">
        <v>5</v>
      </c>
      <c r="J4" s="77" t="s">
        <v>100</v>
      </c>
      <c r="K4" s="77" t="s">
        <v>101</v>
      </c>
      <c r="L4" s="77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0.03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7" x14ac:dyDescent="0.25">
      <c r="A5" s="1">
        <f>D5</f>
        <v>13</v>
      </c>
      <c r="B5" s="1">
        <f>E5</f>
        <v>22</v>
      </c>
      <c r="C5" s="2" t="str">
        <f>INDEX(BEAMPROP,MATCH(D5,BLIST,0),2)</f>
        <v>H250X125X6X9</v>
      </c>
      <c r="D5" s="76">
        <v>13</v>
      </c>
      <c r="E5" s="76">
        <v>22</v>
      </c>
      <c r="F5" s="76" t="s">
        <v>8</v>
      </c>
      <c r="G5" s="76">
        <v>2.508</v>
      </c>
      <c r="H5" s="76">
        <v>13.728</v>
      </c>
      <c r="I5" s="76">
        <v>2.4740000000000002</v>
      </c>
      <c r="J5" s="76">
        <v>0</v>
      </c>
      <c r="K5" s="76">
        <v>0.20200000000000001</v>
      </c>
      <c r="L5" s="76">
        <v>20.619</v>
      </c>
      <c r="M5" s="72"/>
      <c r="Q5" s="1" t="str">
        <f ca="1">IF($F5=" -ve",INDEX(CAPACITY,MATCH(OFFSET($C5,-2,0),CAPACITYLIST,0),Q$3),INDEX(CAPACITY,MATCH($C5,CAPACITYLIST,0),Q$3))</f>
        <v>H250x125x6x9</v>
      </c>
      <c r="R5" s="43">
        <f t="shared" ref="R5:V5" ca="1" si="0">IF($F5=" -ve",INDEX(CAPACITY,MATCH(OFFSET($C5,-2,0),CAPACITYLIST,0),R$3),INDEX(CAPACITY,MATCH($C5,CAPACITYLIST,0),R$3))</f>
        <v>868.79499999999996</v>
      </c>
      <c r="S5" s="43">
        <f t="shared" ca="1" si="0"/>
        <v>196.42196531791907</v>
      </c>
      <c r="T5" s="43">
        <f t="shared" ca="1" si="0"/>
        <v>305.63583815028903</v>
      </c>
      <c r="U5" s="43">
        <f t="shared" ca="1" si="0"/>
        <v>16.5234375</v>
      </c>
      <c r="V5" s="43">
        <f t="shared" ca="1" si="0"/>
        <v>82.687335000000004</v>
      </c>
      <c r="X5" s="44" t="str">
        <f ca="1">IF(ABS(G5)&gt;$X$4*$R5,ABS(G5),"-")</f>
        <v>-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1" t="str">
        <f ca="1">IF(COUNT($X5:$AB5)&gt;0,IF(G5&gt;0,CEILING(G5,5),FLOOR(G5,5)),"")</f>
        <v/>
      </c>
      <c r="AE5" s="1" t="str">
        <f ca="1">IF(COUNT($X5:$AB5)&gt;0,IF(H5&gt;0,CEILING(H5,5),FLOOR(H5,5)),"")</f>
        <v/>
      </c>
      <c r="AF5" s="1" t="str">
        <f ca="1">IF(COUNT($X5:$AB5)&gt;0,IF(I5&gt;0,CEILING(I5,5),FLOOR(I5,5)),"")</f>
        <v/>
      </c>
      <c r="AG5" s="1" t="str">
        <f ca="1">IF(COUNT($X5:$AB5)&gt;0,IF(K5&gt;0,CEILING(K5,5),FLOOR(K5,5)),"")</f>
        <v/>
      </c>
      <c r="AH5" s="1" t="str">
        <f ca="1">IF(COUNT($X5:$AB5)&gt;0,IF(L5&gt;0,CEILING(L5,5),FLOOR(L5,5)),"")</f>
        <v/>
      </c>
      <c r="AJ5" s="1">
        <f>A5</f>
        <v>13</v>
      </c>
      <c r="AK5" s="1">
        <f>B5</f>
        <v>22</v>
      </c>
    </row>
    <row r="6" spans="1:37" ht="15" customHeight="1" x14ac:dyDescent="0.25">
      <c r="A6" s="1">
        <f>D5</f>
        <v>13</v>
      </c>
      <c r="B6" s="1">
        <f>E5</f>
        <v>22</v>
      </c>
      <c r="D6" s="76"/>
      <c r="E6" s="76"/>
      <c r="F6" s="76"/>
      <c r="G6" s="76" t="s">
        <v>567</v>
      </c>
      <c r="H6" s="76" t="s">
        <v>567</v>
      </c>
      <c r="I6" s="76" t="s">
        <v>115</v>
      </c>
      <c r="J6" s="76" t="s">
        <v>9</v>
      </c>
      <c r="K6" s="76" t="s">
        <v>113</v>
      </c>
      <c r="L6" s="76" t="s">
        <v>103</v>
      </c>
      <c r="M6" s="72"/>
      <c r="AJ6" s="76">
        <f t="shared" ref="AJ6:AJ69" si="1">A6</f>
        <v>13</v>
      </c>
      <c r="AK6" s="76">
        <f t="shared" ref="AK6:AK69" si="2">B6</f>
        <v>22</v>
      </c>
    </row>
    <row r="7" spans="1:37" x14ac:dyDescent="0.25">
      <c r="A7" s="1">
        <f>D5</f>
        <v>13</v>
      </c>
      <c r="B7" s="1">
        <f>E5</f>
        <v>22</v>
      </c>
      <c r="D7" s="76"/>
      <c r="E7" s="76"/>
      <c r="F7" s="76" t="s">
        <v>10</v>
      </c>
      <c r="G7" s="76">
        <v>-0.81</v>
      </c>
      <c r="H7" s="76">
        <v>-7.3639999999999999</v>
      </c>
      <c r="I7" s="76">
        <v>-2.4710000000000001</v>
      </c>
      <c r="J7" s="76">
        <v>-1.913</v>
      </c>
      <c r="K7" s="76">
        <v>-7.6999999999999999E-2</v>
      </c>
      <c r="L7" s="76">
        <v>-16.47</v>
      </c>
      <c r="M7" s="72"/>
      <c r="Q7" s="1" t="str">
        <f t="shared" ref="Q7:V7" ca="1" si="3">IF($F7=" -ve",INDEX(CAPACITY,MATCH(OFFSET($C7,-2,0),CAPACITYLIST,0),Q$3),INDEX(CAPACITY,MATCH($C7,CAPACITYLIST,0),Q$3))</f>
        <v>H250x125x6x9</v>
      </c>
      <c r="R7" s="43">
        <f t="shared" ca="1" si="3"/>
        <v>868.79499999999996</v>
      </c>
      <c r="S7" s="43">
        <f t="shared" ca="1" si="3"/>
        <v>196.42196531791907</v>
      </c>
      <c r="T7" s="43">
        <f t="shared" ca="1" si="3"/>
        <v>305.63583815028903</v>
      </c>
      <c r="U7" s="43">
        <f t="shared" ca="1" si="3"/>
        <v>16.5234375</v>
      </c>
      <c r="V7" s="43">
        <f t="shared" ca="1" si="3"/>
        <v>82.687335000000004</v>
      </c>
      <c r="X7" s="44" t="str">
        <f ca="1">IF(ABS(G7)&gt;$X$4*$R7,ABS(G7),"-")</f>
        <v>-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1" t="str">
        <f ca="1">IF(COUNT($X7:$AB7)&gt;0,IF(G7&gt;0,CEILING(G7,5),FLOOR(G7,5)),"")</f>
        <v/>
      </c>
      <c r="AE7" s="1" t="str">
        <f ca="1">IF(COUNT($X7:$AB7)&gt;0,IF(H7&gt;0,CEILING(H7,5),FLOOR(H7,5)),"")</f>
        <v/>
      </c>
      <c r="AF7" s="1" t="str">
        <f ca="1">IF(COUNT($X7:$AB7)&gt;0,IF(I7&gt;0,CEILING(I7,5),FLOOR(I7,5)),"")</f>
        <v/>
      </c>
      <c r="AG7" s="1" t="str">
        <f ca="1">IF(COUNT($X7:$AB7)&gt;0,IF(K7&gt;0,CEILING(K7,5),FLOOR(K7,5)),"")</f>
        <v/>
      </c>
      <c r="AH7" s="1" t="str">
        <f ca="1">IF(COUNT($X7:$AB7)&gt;0,IF(L7&gt;0,CEILING(L7,5),FLOOR(L7,5)),"")</f>
        <v/>
      </c>
      <c r="AJ7" s="76">
        <f t="shared" si="1"/>
        <v>13</v>
      </c>
      <c r="AK7" s="76">
        <f t="shared" si="2"/>
        <v>22</v>
      </c>
    </row>
    <row r="8" spans="1:37" ht="15" customHeight="1" x14ac:dyDescent="0.25">
      <c r="A8" s="1">
        <f>D5</f>
        <v>13</v>
      </c>
      <c r="B8" s="1">
        <f>E5</f>
        <v>22</v>
      </c>
      <c r="D8" s="76"/>
      <c r="E8" s="76"/>
      <c r="F8" s="76"/>
      <c r="G8" s="76" t="s">
        <v>121</v>
      </c>
      <c r="H8" s="76" t="s">
        <v>124</v>
      </c>
      <c r="I8" s="76" t="s">
        <v>123</v>
      </c>
      <c r="J8" s="76" t="s">
        <v>113</v>
      </c>
      <c r="K8" s="76" t="s">
        <v>114</v>
      </c>
      <c r="L8" s="76" t="s">
        <v>124</v>
      </c>
      <c r="M8" s="72"/>
      <c r="AJ8" s="76">
        <f t="shared" si="1"/>
        <v>13</v>
      </c>
      <c r="AK8" s="76">
        <f t="shared" si="2"/>
        <v>22</v>
      </c>
    </row>
    <row r="9" spans="1:37" x14ac:dyDescent="0.25">
      <c r="A9" s="1">
        <f t="shared" ref="A9:B9" si="4">D9</f>
        <v>13</v>
      </c>
      <c r="B9" s="1">
        <f t="shared" si="4"/>
        <v>19</v>
      </c>
      <c r="C9" s="1" t="str">
        <f>INDEX(BEAMPROP,MATCH(D9,BLIST,0),2)</f>
        <v>H250X125X6X9</v>
      </c>
      <c r="D9" s="76">
        <v>13</v>
      </c>
      <c r="E9" s="76">
        <v>19</v>
      </c>
      <c r="F9" s="76" t="s">
        <v>8</v>
      </c>
      <c r="G9" s="76">
        <v>1.62</v>
      </c>
      <c r="H9" s="76">
        <v>6.6980000000000004</v>
      </c>
      <c r="I9" s="76">
        <v>2.5830000000000002</v>
      </c>
      <c r="J9" s="76">
        <v>1.915</v>
      </c>
      <c r="K9" s="76">
        <v>0.41399999999999998</v>
      </c>
      <c r="L9" s="76">
        <v>22.56</v>
      </c>
      <c r="M9" s="72"/>
      <c r="Q9" s="1" t="str">
        <f t="shared" ref="Q9:V9" ca="1" si="5">IF($F9=" -ve",INDEX(CAPACITY,MATCH(OFFSET($C9,-2,0),CAPACITYLIST,0),Q$3),INDEX(CAPACITY,MATCH($C9,CAPACITYLIST,0),Q$3))</f>
        <v>H250x125x6x9</v>
      </c>
      <c r="R9" s="43">
        <f t="shared" ca="1" si="5"/>
        <v>868.79499999999996</v>
      </c>
      <c r="S9" s="43">
        <f t="shared" ca="1" si="5"/>
        <v>196.42196531791907</v>
      </c>
      <c r="T9" s="43">
        <f t="shared" ca="1" si="5"/>
        <v>305.63583815028903</v>
      </c>
      <c r="U9" s="43">
        <f t="shared" ca="1" si="5"/>
        <v>16.5234375</v>
      </c>
      <c r="V9" s="43">
        <f t="shared" ca="1" si="5"/>
        <v>82.687335000000004</v>
      </c>
      <c r="X9" s="44" t="str">
        <f ca="1">IF(ABS(G9)&gt;$X$4*$R9,ABS(G9),"-")</f>
        <v>-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1" t="str">
        <f ca="1">IF(COUNT($X9:$AB9)&gt;0,IF(G9&gt;0,CEILING(G9,5),FLOOR(G9,5)),"")</f>
        <v/>
      </c>
      <c r="AE9" s="1" t="str">
        <f ca="1">IF(COUNT($X9:$AB9)&gt;0,IF(H9&gt;0,CEILING(H9,5),FLOOR(H9,5)),"")</f>
        <v/>
      </c>
      <c r="AF9" s="1" t="str">
        <f ca="1">IF(COUNT($X9:$AB9)&gt;0,IF(I9&gt;0,CEILING(I9,5),FLOOR(I9,5)),"")</f>
        <v/>
      </c>
      <c r="AG9" s="1" t="str">
        <f ca="1">IF(COUNT($X9:$AB9)&gt;0,IF(K9&gt;0,CEILING(K9,5),FLOOR(K9,5)),"")</f>
        <v/>
      </c>
      <c r="AH9" s="1" t="str">
        <f ca="1">IF(COUNT($X9:$AB9)&gt;0,IF(L9&gt;0,CEILING(L9,5),FLOOR(L9,5)),"")</f>
        <v/>
      </c>
      <c r="AJ9" s="76">
        <f t="shared" si="1"/>
        <v>13</v>
      </c>
      <c r="AK9" s="76">
        <f t="shared" si="2"/>
        <v>19</v>
      </c>
    </row>
    <row r="10" spans="1:37" ht="15" customHeight="1" x14ac:dyDescent="0.25">
      <c r="A10" s="1">
        <f t="shared" ref="A10:B10" si="6">D9</f>
        <v>13</v>
      </c>
      <c r="B10" s="1">
        <f t="shared" si="6"/>
        <v>19</v>
      </c>
      <c r="D10" s="76"/>
      <c r="E10" s="76"/>
      <c r="F10" s="76"/>
      <c r="G10" s="76" t="s">
        <v>559</v>
      </c>
      <c r="H10" s="76" t="s">
        <v>109</v>
      </c>
      <c r="I10" s="76" t="s">
        <v>107</v>
      </c>
      <c r="J10" s="76" t="s">
        <v>115</v>
      </c>
      <c r="K10" s="76" t="s">
        <v>122</v>
      </c>
      <c r="L10" s="76" t="s">
        <v>536</v>
      </c>
      <c r="M10" s="72"/>
      <c r="AJ10" s="76">
        <f t="shared" si="1"/>
        <v>13</v>
      </c>
      <c r="AK10" s="76">
        <f t="shared" si="2"/>
        <v>19</v>
      </c>
    </row>
    <row r="11" spans="1:37" x14ac:dyDescent="0.25">
      <c r="A11" s="1">
        <f t="shared" ref="A11:B11" si="7">D9</f>
        <v>13</v>
      </c>
      <c r="B11" s="1">
        <f t="shared" si="7"/>
        <v>19</v>
      </c>
      <c r="D11" s="76"/>
      <c r="E11" s="76"/>
      <c r="F11" s="76" t="s">
        <v>10</v>
      </c>
      <c r="G11" s="76">
        <v>-0.75</v>
      </c>
      <c r="H11" s="76">
        <v>-16.21</v>
      </c>
      <c r="I11" s="76">
        <v>-2.581</v>
      </c>
      <c r="J11" s="76">
        <v>0</v>
      </c>
      <c r="K11" s="76">
        <v>-0.51900000000000002</v>
      </c>
      <c r="L11" s="76">
        <v>-10.009</v>
      </c>
      <c r="M11" s="72"/>
      <c r="Q11" s="1" t="str">
        <f t="shared" ref="Q11:V11" ca="1" si="8">IF($F11=" -ve",INDEX(CAPACITY,MATCH(OFFSET($C11,-2,0),CAPACITYLIST,0),Q$3),INDEX(CAPACITY,MATCH($C11,CAPACITYLIST,0),Q$3))</f>
        <v>H250x125x6x9</v>
      </c>
      <c r="R11" s="43">
        <f t="shared" ca="1" si="8"/>
        <v>868.79499999999996</v>
      </c>
      <c r="S11" s="43">
        <f t="shared" ca="1" si="8"/>
        <v>196.42196531791907</v>
      </c>
      <c r="T11" s="43">
        <f t="shared" ca="1" si="8"/>
        <v>305.63583815028903</v>
      </c>
      <c r="U11" s="43">
        <f t="shared" ca="1" si="8"/>
        <v>16.5234375</v>
      </c>
      <c r="V11" s="43">
        <f t="shared" ca="1" si="8"/>
        <v>82.687335000000004</v>
      </c>
      <c r="X11" s="44" t="str">
        <f ca="1">IF(ABS(G11)&gt;$X$4*$R11,ABS(G11),"-")</f>
        <v>-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1" t="str">
        <f ca="1">IF(COUNT($X11:$AB11)&gt;0,IF(G11&gt;0,CEILING(G11,5),FLOOR(G11,5)),"")</f>
        <v/>
      </c>
      <c r="AE11" s="1" t="str">
        <f ca="1">IF(COUNT($X11:$AB11)&gt;0,IF(H11&gt;0,CEILING(H11,5),FLOOR(H11,5)),"")</f>
        <v/>
      </c>
      <c r="AF11" s="1" t="str">
        <f ca="1">IF(COUNT($X11:$AB11)&gt;0,IF(I11&gt;0,CEILING(I11,5),FLOOR(I11,5)),"")</f>
        <v/>
      </c>
      <c r="AG11" s="1" t="str">
        <f ca="1">IF(COUNT($X11:$AB11)&gt;0,IF(K11&gt;0,CEILING(K11,5),FLOOR(K11,5)),"")</f>
        <v/>
      </c>
      <c r="AH11" s="1" t="str">
        <f ca="1">IF(COUNT($X11:$AB11)&gt;0,IF(L11&gt;0,CEILING(L11,5),FLOOR(L11,5)),"")</f>
        <v/>
      </c>
      <c r="AJ11" s="76">
        <f t="shared" si="1"/>
        <v>13</v>
      </c>
      <c r="AK11" s="76">
        <f t="shared" si="2"/>
        <v>19</v>
      </c>
    </row>
    <row r="12" spans="1:37" ht="15" customHeight="1" x14ac:dyDescent="0.25">
      <c r="A12" s="1">
        <f t="shared" ref="A12:B12" si="9">D9</f>
        <v>13</v>
      </c>
      <c r="B12" s="1">
        <f t="shared" si="9"/>
        <v>19</v>
      </c>
      <c r="D12" s="76"/>
      <c r="E12" s="76"/>
      <c r="F12" s="76"/>
      <c r="G12" s="76" t="s">
        <v>121</v>
      </c>
      <c r="H12" s="76" t="s">
        <v>536</v>
      </c>
      <c r="I12" s="76" t="s">
        <v>117</v>
      </c>
      <c r="J12" s="76" t="s">
        <v>9</v>
      </c>
      <c r="K12" s="76" t="s">
        <v>105</v>
      </c>
      <c r="L12" s="76" t="s">
        <v>109</v>
      </c>
      <c r="M12" s="72"/>
      <c r="AJ12" s="76">
        <f t="shared" si="1"/>
        <v>13</v>
      </c>
      <c r="AK12" s="76">
        <f t="shared" si="2"/>
        <v>19</v>
      </c>
    </row>
    <row r="13" spans="1:37" x14ac:dyDescent="0.25">
      <c r="A13" s="1">
        <f t="shared" ref="A13:B13" si="10">D13</f>
        <v>14</v>
      </c>
      <c r="B13" s="1">
        <f t="shared" si="10"/>
        <v>21</v>
      </c>
      <c r="C13" s="1" t="str">
        <f>INDEX(BEAMPROP,MATCH(D13,BLIST,0),2)</f>
        <v>H250X125X6X9</v>
      </c>
      <c r="D13" s="76">
        <v>14</v>
      </c>
      <c r="E13" s="76">
        <v>21</v>
      </c>
      <c r="F13" s="76" t="s">
        <v>8</v>
      </c>
      <c r="G13" s="76">
        <v>22.375</v>
      </c>
      <c r="H13" s="76">
        <v>11.039</v>
      </c>
      <c r="I13" s="76">
        <v>2.548</v>
      </c>
      <c r="J13" s="76">
        <v>8.0000000000000002E-3</v>
      </c>
      <c r="K13" s="76">
        <v>0.248</v>
      </c>
      <c r="L13" s="76">
        <v>20.024000000000001</v>
      </c>
      <c r="M13" s="72"/>
      <c r="Q13" s="1" t="str">
        <f t="shared" ref="Q13:V13" ca="1" si="11">IF($F13=" -ve",INDEX(CAPACITY,MATCH(OFFSET($C13,-2,0),CAPACITYLIST,0),Q$3),INDEX(CAPACITY,MATCH($C13,CAPACITYLIST,0),Q$3))</f>
        <v>H250x125x6x9</v>
      </c>
      <c r="R13" s="43">
        <f t="shared" ca="1" si="11"/>
        <v>868.79499999999996</v>
      </c>
      <c r="S13" s="43">
        <f t="shared" ca="1" si="11"/>
        <v>196.42196531791907</v>
      </c>
      <c r="T13" s="43">
        <f t="shared" ca="1" si="11"/>
        <v>305.63583815028903</v>
      </c>
      <c r="U13" s="43">
        <f t="shared" ca="1" si="11"/>
        <v>16.5234375</v>
      </c>
      <c r="V13" s="43">
        <f t="shared" ca="1" si="11"/>
        <v>82.687335000000004</v>
      </c>
      <c r="X13" s="44" t="str">
        <f ca="1">IF(ABS(G13)&gt;$X$4*$R13,ABS(G13),"-")</f>
        <v>-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1" t="str">
        <f ca="1">IF(COUNT($X13:$AB13)&gt;0,IF(G13&gt;0,CEILING(G13,5),FLOOR(G13,5)),"")</f>
        <v/>
      </c>
      <c r="AE13" s="1" t="str">
        <f ca="1">IF(COUNT($X13:$AB13)&gt;0,IF(H13&gt;0,CEILING(H13,5),FLOOR(H13,5)),"")</f>
        <v/>
      </c>
      <c r="AF13" s="1" t="str">
        <f ca="1">IF(COUNT($X13:$AB13)&gt;0,IF(I13&gt;0,CEILING(I13,5),FLOOR(I13,5)),"")</f>
        <v/>
      </c>
      <c r="AG13" s="1" t="str">
        <f ca="1">IF(COUNT($X13:$AB13)&gt;0,IF(K13&gt;0,CEILING(K13,5),FLOOR(K13,5)),"")</f>
        <v/>
      </c>
      <c r="AH13" s="1" t="str">
        <f ca="1">IF(COUNT($X13:$AB13)&gt;0,IF(L13&gt;0,CEILING(L13,5),FLOOR(L13,5)),"")</f>
        <v/>
      </c>
      <c r="AJ13" s="76">
        <f t="shared" si="1"/>
        <v>14</v>
      </c>
      <c r="AK13" s="76">
        <f t="shared" si="2"/>
        <v>21</v>
      </c>
    </row>
    <row r="14" spans="1:37" ht="15" customHeight="1" x14ac:dyDescent="0.25">
      <c r="A14" s="1">
        <f t="shared" ref="A14:B14" si="12">D13</f>
        <v>14</v>
      </c>
      <c r="B14" s="1">
        <f t="shared" si="12"/>
        <v>21</v>
      </c>
      <c r="D14" s="76"/>
      <c r="E14" s="76"/>
      <c r="F14" s="76"/>
      <c r="G14" s="76" t="s">
        <v>513</v>
      </c>
      <c r="H14" s="76" t="s">
        <v>128</v>
      </c>
      <c r="I14" s="76" t="s">
        <v>114</v>
      </c>
      <c r="J14" s="76" t="s">
        <v>121</v>
      </c>
      <c r="K14" s="76" t="s">
        <v>116</v>
      </c>
      <c r="L14" s="76" t="s">
        <v>112</v>
      </c>
      <c r="M14" s="72"/>
      <c r="AJ14" s="76">
        <f t="shared" si="1"/>
        <v>14</v>
      </c>
      <c r="AK14" s="76">
        <f t="shared" si="2"/>
        <v>21</v>
      </c>
    </row>
    <row r="15" spans="1:37" x14ac:dyDescent="0.25">
      <c r="A15" s="1">
        <f t="shared" ref="A15:B15" si="13">D13</f>
        <v>14</v>
      </c>
      <c r="B15" s="1">
        <f t="shared" si="13"/>
        <v>21</v>
      </c>
      <c r="D15" s="76"/>
      <c r="E15" s="76"/>
      <c r="F15" s="76" t="s">
        <v>10</v>
      </c>
      <c r="G15" s="76">
        <v>-4.6559999999999997</v>
      </c>
      <c r="H15" s="76">
        <v>-10.616</v>
      </c>
      <c r="I15" s="76">
        <v>-2.548</v>
      </c>
      <c r="J15" s="76">
        <v>-0.01</v>
      </c>
      <c r="K15" s="76">
        <v>-0.246</v>
      </c>
      <c r="L15" s="76">
        <v>-19.873000000000001</v>
      </c>
      <c r="M15" s="72"/>
      <c r="Q15" s="1" t="str">
        <f t="shared" ref="Q15:V15" ca="1" si="14">IF($F15=" -ve",INDEX(CAPACITY,MATCH(OFFSET($C15,-2,0),CAPACITYLIST,0),Q$3),INDEX(CAPACITY,MATCH($C15,CAPACITYLIST,0),Q$3))</f>
        <v>H250x125x6x9</v>
      </c>
      <c r="R15" s="43">
        <f t="shared" ca="1" si="14"/>
        <v>868.79499999999996</v>
      </c>
      <c r="S15" s="43">
        <f t="shared" ca="1" si="14"/>
        <v>196.42196531791907</v>
      </c>
      <c r="T15" s="43">
        <f t="shared" ca="1" si="14"/>
        <v>305.63583815028903</v>
      </c>
      <c r="U15" s="43">
        <f t="shared" ca="1" si="14"/>
        <v>16.5234375</v>
      </c>
      <c r="V15" s="43">
        <f t="shared" ca="1" si="14"/>
        <v>82.687335000000004</v>
      </c>
      <c r="X15" s="44" t="str">
        <f ca="1">IF(ABS(G15)&gt;$X$4*$R15,ABS(G15),"-")</f>
        <v>-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1" t="str">
        <f ca="1">IF(COUNT($X15:$AB15)&gt;0,IF(G15&gt;0,CEILING(G15,5),FLOOR(G15,5)),"")</f>
        <v/>
      </c>
      <c r="AE15" s="1" t="str">
        <f ca="1">IF(COUNT($X15:$AB15)&gt;0,IF(H15&gt;0,CEILING(H15,5),FLOOR(H15,5)),"")</f>
        <v/>
      </c>
      <c r="AF15" s="1" t="str">
        <f ca="1">IF(COUNT($X15:$AB15)&gt;0,IF(I15&gt;0,CEILING(I15,5),FLOOR(I15,5)),"")</f>
        <v/>
      </c>
      <c r="AG15" s="1" t="str">
        <f ca="1">IF(COUNT($X15:$AB15)&gt;0,IF(K15&gt;0,CEILING(K15,5),FLOOR(K15,5)),"")</f>
        <v/>
      </c>
      <c r="AH15" s="1" t="str">
        <f ca="1">IF(COUNT($X15:$AB15)&gt;0,IF(L15&gt;0,CEILING(L15,5),FLOOR(L15,5)),"")</f>
        <v/>
      </c>
      <c r="AJ15" s="76">
        <f t="shared" si="1"/>
        <v>14</v>
      </c>
      <c r="AK15" s="76">
        <f t="shared" si="2"/>
        <v>21</v>
      </c>
    </row>
    <row r="16" spans="1:37" ht="15" customHeight="1" x14ac:dyDescent="0.25">
      <c r="A16" s="1">
        <f t="shared" ref="A16:B16" si="15">D13</f>
        <v>14</v>
      </c>
      <c r="B16" s="1">
        <f t="shared" si="15"/>
        <v>21</v>
      </c>
      <c r="D16" s="76"/>
      <c r="E16" s="76"/>
      <c r="F16" s="76"/>
      <c r="G16" s="76" t="s">
        <v>535</v>
      </c>
      <c r="H16" s="76" t="s">
        <v>124</v>
      </c>
      <c r="I16" s="76" t="s">
        <v>116</v>
      </c>
      <c r="J16" s="76" t="s">
        <v>113</v>
      </c>
      <c r="K16" s="76" t="s">
        <v>114</v>
      </c>
      <c r="L16" s="76" t="s">
        <v>120</v>
      </c>
      <c r="M16" s="72"/>
      <c r="AJ16" s="76">
        <f t="shared" si="1"/>
        <v>14</v>
      </c>
      <c r="AK16" s="76">
        <f t="shared" si="2"/>
        <v>21</v>
      </c>
    </row>
    <row r="17" spans="1:37" x14ac:dyDescent="0.25">
      <c r="A17" s="1">
        <f t="shared" ref="A17:B17" si="16">D17</f>
        <v>14</v>
      </c>
      <c r="B17" s="1">
        <f t="shared" si="16"/>
        <v>18</v>
      </c>
      <c r="C17" s="1" t="str">
        <f>INDEX(BEAMPROP,MATCH(D17,BLIST,0),2)</f>
        <v>H250X125X6X9</v>
      </c>
      <c r="D17" s="76">
        <v>14</v>
      </c>
      <c r="E17" s="76">
        <v>18</v>
      </c>
      <c r="F17" s="76" t="s">
        <v>8</v>
      </c>
      <c r="G17" s="76">
        <v>21.652999999999999</v>
      </c>
      <c r="H17" s="76">
        <v>10.835000000000001</v>
      </c>
      <c r="I17" s="76">
        <v>2.5129999999999999</v>
      </c>
      <c r="J17" s="76">
        <v>8.0000000000000002E-3</v>
      </c>
      <c r="K17" s="76">
        <v>0.13600000000000001</v>
      </c>
      <c r="L17" s="76">
        <v>17.632000000000001</v>
      </c>
      <c r="M17" s="72"/>
      <c r="Q17" s="1" t="str">
        <f t="shared" ref="Q17:V17" ca="1" si="17">IF($F17=" -ve",INDEX(CAPACITY,MATCH(OFFSET($C17,-2,0),CAPACITYLIST,0),Q$3),INDEX(CAPACITY,MATCH($C17,CAPACITYLIST,0),Q$3))</f>
        <v>H250x125x6x9</v>
      </c>
      <c r="R17" s="43">
        <f t="shared" ca="1" si="17"/>
        <v>868.79499999999996</v>
      </c>
      <c r="S17" s="43">
        <f t="shared" ca="1" si="17"/>
        <v>196.42196531791907</v>
      </c>
      <c r="T17" s="43">
        <f t="shared" ca="1" si="17"/>
        <v>305.63583815028903</v>
      </c>
      <c r="U17" s="43">
        <f t="shared" ca="1" si="17"/>
        <v>16.5234375</v>
      </c>
      <c r="V17" s="43">
        <f t="shared" ca="1" si="17"/>
        <v>82.687335000000004</v>
      </c>
      <c r="X17" s="44" t="str">
        <f ca="1">IF(ABS(G17)&gt;$X$4*$R17,ABS(G17),"-")</f>
        <v>-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1" t="str">
        <f ca="1">IF(COUNT($X17:$AB17)&gt;0,IF(G17&gt;0,CEILING(G17,5),FLOOR(G17,5)),"")</f>
        <v/>
      </c>
      <c r="AE17" s="1" t="str">
        <f ca="1">IF(COUNT($X17:$AB17)&gt;0,IF(H17&gt;0,CEILING(H17,5),FLOOR(H17,5)),"")</f>
        <v/>
      </c>
      <c r="AF17" s="1" t="str">
        <f ca="1">IF(COUNT($X17:$AB17)&gt;0,IF(I17&gt;0,CEILING(I17,5),FLOOR(I17,5)),"")</f>
        <v/>
      </c>
      <c r="AG17" s="1" t="str">
        <f ca="1">IF(COUNT($X17:$AB17)&gt;0,IF(K17&gt;0,CEILING(K17,5),FLOOR(K17,5)),"")</f>
        <v/>
      </c>
      <c r="AH17" s="1" t="str">
        <f ca="1">IF(COUNT($X17:$AB17)&gt;0,IF(L17&gt;0,CEILING(L17,5),FLOOR(L17,5)),"")</f>
        <v/>
      </c>
      <c r="AJ17" s="76">
        <f t="shared" si="1"/>
        <v>14</v>
      </c>
      <c r="AK17" s="76">
        <f t="shared" si="2"/>
        <v>18</v>
      </c>
    </row>
    <row r="18" spans="1:37" ht="15" customHeight="1" x14ac:dyDescent="0.25">
      <c r="A18" s="1">
        <f t="shared" ref="A18:B18" si="18">D17</f>
        <v>14</v>
      </c>
      <c r="B18" s="1">
        <f t="shared" si="18"/>
        <v>18</v>
      </c>
      <c r="D18" s="76"/>
      <c r="E18" s="76"/>
      <c r="F18" s="76"/>
      <c r="G18" s="76" t="s">
        <v>513</v>
      </c>
      <c r="H18" s="76" t="s">
        <v>118</v>
      </c>
      <c r="I18" s="76" t="s">
        <v>107</v>
      </c>
      <c r="J18" s="76" t="s">
        <v>121</v>
      </c>
      <c r="K18" s="76" t="s">
        <v>113</v>
      </c>
      <c r="L18" s="76" t="s">
        <v>104</v>
      </c>
      <c r="M18" s="72"/>
      <c r="AJ18" s="76">
        <f t="shared" si="1"/>
        <v>14</v>
      </c>
      <c r="AK18" s="76">
        <f t="shared" si="2"/>
        <v>18</v>
      </c>
    </row>
    <row r="19" spans="1:37" x14ac:dyDescent="0.25">
      <c r="A19" s="1">
        <f t="shared" ref="A19:B19" si="19">D17</f>
        <v>14</v>
      </c>
      <c r="B19" s="1">
        <f t="shared" si="19"/>
        <v>18</v>
      </c>
      <c r="D19" s="76"/>
      <c r="E19" s="76"/>
      <c r="F19" s="76" t="s">
        <v>10</v>
      </c>
      <c r="G19" s="76">
        <v>-4.0999999999999996</v>
      </c>
      <c r="H19" s="76">
        <v>-10.852</v>
      </c>
      <c r="I19" s="76">
        <v>-2.5129999999999999</v>
      </c>
      <c r="J19" s="76">
        <v>-0.01</v>
      </c>
      <c r="K19" s="76">
        <v>-0.13300000000000001</v>
      </c>
      <c r="L19" s="76">
        <v>-18.818999999999999</v>
      </c>
      <c r="M19" s="72"/>
      <c r="Q19" s="1" t="str">
        <f t="shared" ref="Q19:V19" ca="1" si="20">IF($F19=" -ve",INDEX(CAPACITY,MATCH(OFFSET($C19,-2,0),CAPACITYLIST,0),Q$3),INDEX(CAPACITY,MATCH($C19,CAPACITYLIST,0),Q$3))</f>
        <v>H250x125x6x9</v>
      </c>
      <c r="R19" s="43">
        <f t="shared" ca="1" si="20"/>
        <v>868.79499999999996</v>
      </c>
      <c r="S19" s="43">
        <f t="shared" ca="1" si="20"/>
        <v>196.42196531791907</v>
      </c>
      <c r="T19" s="43">
        <f t="shared" ca="1" si="20"/>
        <v>305.63583815028903</v>
      </c>
      <c r="U19" s="43">
        <f t="shared" ca="1" si="20"/>
        <v>16.5234375</v>
      </c>
      <c r="V19" s="43">
        <f t="shared" ca="1" si="20"/>
        <v>82.687335000000004</v>
      </c>
      <c r="X19" s="44" t="str">
        <f ca="1">IF(ABS(G19)&gt;$X$4*$R19,ABS(G19),"-")</f>
        <v>-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1" t="str">
        <f ca="1">IF(COUNT($X19:$AB19)&gt;0,IF(G19&gt;0,CEILING(G19,5),FLOOR(G19,5)),"")</f>
        <v/>
      </c>
      <c r="AE19" s="1" t="str">
        <f ca="1">IF(COUNT($X19:$AB19)&gt;0,IF(H19&gt;0,CEILING(H19,5),FLOOR(H19,5)),"")</f>
        <v/>
      </c>
      <c r="AF19" s="1" t="str">
        <f ca="1">IF(COUNT($X19:$AB19)&gt;0,IF(I19&gt;0,CEILING(I19,5),FLOOR(I19,5)),"")</f>
        <v/>
      </c>
      <c r="AG19" s="1" t="str">
        <f ca="1">IF(COUNT($X19:$AB19)&gt;0,IF(K19&gt;0,CEILING(K19,5),FLOOR(K19,5)),"")</f>
        <v/>
      </c>
      <c r="AH19" s="1" t="str">
        <f ca="1">IF(COUNT($X19:$AB19)&gt;0,IF(L19&gt;0,CEILING(L19,5),FLOOR(L19,5)),"")</f>
        <v/>
      </c>
      <c r="AJ19" s="76">
        <f t="shared" si="1"/>
        <v>14</v>
      </c>
      <c r="AK19" s="76">
        <f t="shared" si="2"/>
        <v>18</v>
      </c>
    </row>
    <row r="20" spans="1:37" ht="15" customHeight="1" x14ac:dyDescent="0.25">
      <c r="A20" s="1">
        <f t="shared" ref="A20:B20" si="21">D17</f>
        <v>14</v>
      </c>
      <c r="B20" s="1">
        <f t="shared" si="21"/>
        <v>18</v>
      </c>
      <c r="D20" s="76"/>
      <c r="E20" s="76"/>
      <c r="F20" s="76"/>
      <c r="G20" s="76" t="s">
        <v>535</v>
      </c>
      <c r="H20" s="76" t="s">
        <v>536</v>
      </c>
      <c r="I20" s="76" t="s">
        <v>119</v>
      </c>
      <c r="J20" s="76" t="s">
        <v>113</v>
      </c>
      <c r="K20" s="76" t="s">
        <v>121</v>
      </c>
      <c r="L20" s="76" t="s">
        <v>118</v>
      </c>
      <c r="M20" s="72"/>
      <c r="AJ20" s="76">
        <f t="shared" si="1"/>
        <v>14</v>
      </c>
      <c r="AK20" s="76">
        <f t="shared" si="2"/>
        <v>18</v>
      </c>
    </row>
    <row r="21" spans="1:37" x14ac:dyDescent="0.25">
      <c r="A21" s="1">
        <f t="shared" ref="A21:B21" si="22">D21</f>
        <v>17</v>
      </c>
      <c r="B21" s="1">
        <f t="shared" si="22"/>
        <v>17</v>
      </c>
      <c r="C21" s="1" t="str">
        <f>INDEX(BEAMPROP,MATCH(D21,BLIST,0),2)</f>
        <v>H200X100X5.5X8</v>
      </c>
      <c r="D21" s="76">
        <v>17</v>
      </c>
      <c r="E21" s="76">
        <v>17</v>
      </c>
      <c r="F21" s="76" t="s">
        <v>8</v>
      </c>
      <c r="G21" s="76">
        <v>14.994</v>
      </c>
      <c r="H21" s="76">
        <v>17.783999999999999</v>
      </c>
      <c r="I21" s="76">
        <v>1.1970000000000001</v>
      </c>
      <c r="J21" s="76">
        <v>2E-3</v>
      </c>
      <c r="K21" s="76">
        <v>0.58499999999999996</v>
      </c>
      <c r="L21" s="76">
        <v>19.364000000000001</v>
      </c>
      <c r="M21" s="72"/>
      <c r="Q21" s="1" t="str">
        <f t="shared" ref="Q21:V21" ca="1" si="23">IF($F21=" -ve",INDEX(CAPACITY,MATCH(OFFSET($C21,-2,0),CAPACITYLIST,0),Q$3),INDEX(CAPACITY,MATCH($C21,CAPACITYLIST,0),Q$3))</f>
        <v>H200x100x5.5x8</v>
      </c>
      <c r="R21" s="43">
        <f t="shared" ca="1" si="23"/>
        <v>626.745</v>
      </c>
      <c r="S21" s="43">
        <f t="shared" ca="1" si="23"/>
        <v>143.44508670520233</v>
      </c>
      <c r="T21" s="43">
        <f t="shared" ca="1" si="23"/>
        <v>217.34104046242774</v>
      </c>
      <c r="U21" s="43">
        <f t="shared" ca="1" si="23"/>
        <v>9.4</v>
      </c>
      <c r="V21" s="43">
        <f t="shared" ca="1" si="23"/>
        <v>47.035719999999998</v>
      </c>
      <c r="X21" s="44" t="str">
        <f ca="1">IF(ABS(G21)&gt;$X$4*$R21,ABS(G21),"-")</f>
        <v>-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>
        <f ca="1">IF(ABS(L21)&gt;$AB$4*V21,ABS(L21),"-")</f>
        <v>19.364000000000001</v>
      </c>
      <c r="AD21" s="1">
        <f ca="1">IF(COUNT($X21:$AB21)&gt;0,IF(G21&gt;0,CEILING(G21,5),FLOOR(G21,5)),"")</f>
        <v>15</v>
      </c>
      <c r="AE21" s="1">
        <f ca="1">IF(COUNT($X21:$AB21)&gt;0,IF(H21&gt;0,CEILING(H21,5),FLOOR(H21,5)),"")</f>
        <v>20</v>
      </c>
      <c r="AF21" s="1">
        <f ca="1">IF(COUNT($X21:$AB21)&gt;0,IF(I21&gt;0,CEILING(I21,5),FLOOR(I21,5)),"")</f>
        <v>5</v>
      </c>
      <c r="AG21" s="1">
        <f ca="1">IF(COUNT($X21:$AB21)&gt;0,IF(K21&gt;0,CEILING(K21,5),FLOOR(K21,5)),"")</f>
        <v>5</v>
      </c>
      <c r="AH21" s="1">
        <f ca="1">IF(COUNT($X21:$AB21)&gt;0,IF(L21&gt;0,CEILING(L21,5),FLOOR(L21,5)),"")</f>
        <v>20</v>
      </c>
      <c r="AJ21" s="76">
        <f t="shared" si="1"/>
        <v>17</v>
      </c>
      <c r="AK21" s="76">
        <f t="shared" si="2"/>
        <v>17</v>
      </c>
    </row>
    <row r="22" spans="1:37" ht="15" customHeight="1" x14ac:dyDescent="0.25">
      <c r="A22" s="1">
        <f t="shared" ref="A22:B22" si="24">D21</f>
        <v>17</v>
      </c>
      <c r="B22" s="1">
        <f t="shared" si="24"/>
        <v>17</v>
      </c>
      <c r="D22" s="76"/>
      <c r="E22" s="76"/>
      <c r="F22" s="76"/>
      <c r="G22" s="76" t="s">
        <v>106</v>
      </c>
      <c r="H22" s="76" t="s">
        <v>103</v>
      </c>
      <c r="I22" s="76" t="s">
        <v>104</v>
      </c>
      <c r="J22" s="76" t="s">
        <v>536</v>
      </c>
      <c r="K22" s="76" t="s">
        <v>109</v>
      </c>
      <c r="L22" s="76" t="s">
        <v>103</v>
      </c>
      <c r="M22" s="72"/>
      <c r="AJ22" s="76">
        <f t="shared" si="1"/>
        <v>17</v>
      </c>
      <c r="AK22" s="76">
        <f t="shared" si="2"/>
        <v>17</v>
      </c>
    </row>
    <row r="23" spans="1:37" x14ac:dyDescent="0.25">
      <c r="A23" s="1">
        <f t="shared" ref="A23:B23" si="25">D21</f>
        <v>17</v>
      </c>
      <c r="B23" s="1">
        <f t="shared" si="25"/>
        <v>17</v>
      </c>
      <c r="D23" s="76"/>
      <c r="E23" s="76"/>
      <c r="F23" s="76" t="s">
        <v>10</v>
      </c>
      <c r="G23" s="76">
        <v>-15.473000000000001</v>
      </c>
      <c r="H23" s="76">
        <v>-5.3840000000000003</v>
      </c>
      <c r="I23" s="76">
        <v>-0.98399999999999999</v>
      </c>
      <c r="J23" s="76">
        <v>0</v>
      </c>
      <c r="K23" s="76">
        <v>-0.84199999999999997</v>
      </c>
      <c r="L23" s="76">
        <v>-10.579000000000001</v>
      </c>
      <c r="M23" s="72"/>
      <c r="Q23" s="1" t="str">
        <f t="shared" ref="Q23:V23" ca="1" si="26">IF($F23=" -ve",INDEX(CAPACITY,MATCH(OFFSET($C23,-2,0),CAPACITYLIST,0),Q$3),INDEX(CAPACITY,MATCH($C23,CAPACITYLIST,0),Q$3))</f>
        <v>H200x100x5.5x8</v>
      </c>
      <c r="R23" s="43">
        <f t="shared" ca="1" si="26"/>
        <v>626.745</v>
      </c>
      <c r="S23" s="43">
        <f t="shared" ca="1" si="26"/>
        <v>143.44508670520233</v>
      </c>
      <c r="T23" s="43">
        <f t="shared" ca="1" si="26"/>
        <v>217.34104046242774</v>
      </c>
      <c r="U23" s="43">
        <f t="shared" ca="1" si="26"/>
        <v>9.4</v>
      </c>
      <c r="V23" s="43">
        <f t="shared" ca="1" si="26"/>
        <v>47.035719999999998</v>
      </c>
      <c r="X23" s="44" t="str">
        <f ca="1">IF(ABS(G23)&gt;$X$4*$R23,ABS(G23),"-")</f>
        <v>-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1" t="str">
        <f ca="1">IF(COUNT($X23:$AB23)&gt;0,IF(G23&gt;0,CEILING(G23,5),FLOOR(G23,5)),"")</f>
        <v/>
      </c>
      <c r="AE23" s="1" t="str">
        <f ca="1">IF(COUNT($X23:$AB23)&gt;0,IF(H23&gt;0,CEILING(H23,5),FLOOR(H23,5)),"")</f>
        <v/>
      </c>
      <c r="AF23" s="1" t="str">
        <f ca="1">IF(COUNT($X23:$AB23)&gt;0,IF(I23&gt;0,CEILING(I23,5),FLOOR(I23,5)),"")</f>
        <v/>
      </c>
      <c r="AG23" s="1" t="str">
        <f ca="1">IF(COUNT($X23:$AB23)&gt;0,IF(K23&gt;0,CEILING(K23,5),FLOOR(K23,5)),"")</f>
        <v/>
      </c>
      <c r="AH23" s="1" t="str">
        <f ca="1">IF(COUNT($X23:$AB23)&gt;0,IF(L23&gt;0,CEILING(L23,5),FLOOR(L23,5)),"")</f>
        <v/>
      </c>
      <c r="AJ23" s="76">
        <f t="shared" si="1"/>
        <v>17</v>
      </c>
      <c r="AK23" s="76">
        <f t="shared" si="2"/>
        <v>17</v>
      </c>
    </row>
    <row r="24" spans="1:37" ht="15" customHeight="1" x14ac:dyDescent="0.25">
      <c r="A24" s="1">
        <f t="shared" ref="A24:B24" si="27">D21</f>
        <v>17</v>
      </c>
      <c r="B24" s="1">
        <f t="shared" si="27"/>
        <v>17</v>
      </c>
      <c r="D24" s="76"/>
      <c r="E24" s="76"/>
      <c r="F24" s="76"/>
      <c r="G24" s="76" t="s">
        <v>111</v>
      </c>
      <c r="H24" s="76" t="s">
        <v>108</v>
      </c>
      <c r="I24" s="76" t="s">
        <v>109</v>
      </c>
      <c r="J24" s="76" t="s">
        <v>9</v>
      </c>
      <c r="K24" s="76" t="s">
        <v>104</v>
      </c>
      <c r="L24" s="76" t="s">
        <v>108</v>
      </c>
      <c r="M24" s="72"/>
      <c r="AJ24" s="76">
        <f t="shared" si="1"/>
        <v>17</v>
      </c>
      <c r="AK24" s="76">
        <f t="shared" si="2"/>
        <v>17</v>
      </c>
    </row>
    <row r="25" spans="1:37" x14ac:dyDescent="0.25">
      <c r="A25" s="1">
        <f t="shared" ref="A25:B25" si="28">D25</f>
        <v>17</v>
      </c>
      <c r="B25" s="1">
        <f t="shared" si="28"/>
        <v>100</v>
      </c>
      <c r="C25" s="1" t="str">
        <f>INDEX(BEAMPROP,MATCH(D25,BLIST,0),2)</f>
        <v>H200X100X5.5X8</v>
      </c>
      <c r="D25" s="76">
        <v>17</v>
      </c>
      <c r="E25" s="76">
        <v>100</v>
      </c>
      <c r="F25" s="76" t="s">
        <v>8</v>
      </c>
      <c r="G25" s="76">
        <v>15.019</v>
      </c>
      <c r="H25" s="76">
        <v>12.536</v>
      </c>
      <c r="I25" s="76">
        <v>1.1970000000000001</v>
      </c>
      <c r="J25" s="76">
        <v>2E-3</v>
      </c>
      <c r="K25" s="76">
        <v>1.034</v>
      </c>
      <c r="L25" s="76">
        <v>0</v>
      </c>
      <c r="M25" s="72"/>
      <c r="Q25" s="1" t="str">
        <f t="shared" ref="Q25:V25" ca="1" si="29">IF($F25=" -ve",INDEX(CAPACITY,MATCH(OFFSET($C25,-2,0),CAPACITYLIST,0),Q$3),INDEX(CAPACITY,MATCH($C25,CAPACITYLIST,0),Q$3))</f>
        <v>H200x100x5.5x8</v>
      </c>
      <c r="R25" s="43">
        <f t="shared" ca="1" si="29"/>
        <v>626.745</v>
      </c>
      <c r="S25" s="43">
        <f t="shared" ca="1" si="29"/>
        <v>143.44508670520233</v>
      </c>
      <c r="T25" s="43">
        <f t="shared" ca="1" si="29"/>
        <v>217.34104046242774</v>
      </c>
      <c r="U25" s="43">
        <f t="shared" ca="1" si="29"/>
        <v>9.4</v>
      </c>
      <c r="V25" s="43">
        <f t="shared" ca="1" si="29"/>
        <v>47.035719999999998</v>
      </c>
      <c r="X25" s="44" t="str">
        <f ca="1">IF(ABS(G25)&gt;$X$4*$R25,ABS(G25),"-")</f>
        <v>-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>
        <f ca="1">IF(ABS(K25)&gt;$AA$4*U25,ABS(K25),"-")</f>
        <v>1.034</v>
      </c>
      <c r="AB25" s="44" t="str">
        <f ca="1">IF(ABS(L25)&gt;$AB$4*V25,ABS(L25),"-")</f>
        <v>-</v>
      </c>
      <c r="AD25" s="1">
        <f ca="1">IF(COUNT($X25:$AB25)&gt;0,IF(G25&gt;0,CEILING(G25,5),FLOOR(G25,5)),"")</f>
        <v>20</v>
      </c>
      <c r="AE25" s="1">
        <f ca="1">IF(COUNT($X25:$AB25)&gt;0,IF(H25&gt;0,CEILING(H25,5),FLOOR(H25,5)),"")</f>
        <v>15</v>
      </c>
      <c r="AF25" s="1">
        <f ca="1">IF(COUNT($X25:$AB25)&gt;0,IF(I25&gt;0,CEILING(I25,5),FLOOR(I25,5)),"")</f>
        <v>5</v>
      </c>
      <c r="AG25" s="1">
        <f ca="1">IF(COUNT($X25:$AB25)&gt;0,IF(K25&gt;0,CEILING(K25,5),FLOOR(K25,5)),"")</f>
        <v>5</v>
      </c>
      <c r="AH25" s="1">
        <f ca="1">IF(COUNT($X25:$AB25)&gt;0,IF(L25&gt;0,CEILING(L25,5),FLOOR(L25,5)),"")</f>
        <v>0</v>
      </c>
      <c r="AI25" s="1" t="s">
        <v>570</v>
      </c>
      <c r="AJ25" s="76">
        <f t="shared" si="1"/>
        <v>17</v>
      </c>
      <c r="AK25" s="76">
        <f t="shared" si="2"/>
        <v>100</v>
      </c>
    </row>
    <row r="26" spans="1:37" ht="15" customHeight="1" x14ac:dyDescent="0.25">
      <c r="A26" s="1">
        <f t="shared" ref="A26:B26" si="30">D25</f>
        <v>17</v>
      </c>
      <c r="B26" s="1">
        <f t="shared" si="30"/>
        <v>100</v>
      </c>
      <c r="D26" s="76"/>
      <c r="E26" s="76"/>
      <c r="F26" s="76"/>
      <c r="G26" s="76" t="s">
        <v>106</v>
      </c>
      <c r="H26" s="76" t="s">
        <v>103</v>
      </c>
      <c r="I26" s="76" t="s">
        <v>104</v>
      </c>
      <c r="J26" s="76" t="s">
        <v>536</v>
      </c>
      <c r="K26" s="76" t="s">
        <v>108</v>
      </c>
      <c r="L26" s="76" t="s">
        <v>9</v>
      </c>
      <c r="M26" s="72"/>
      <c r="AJ26" s="76">
        <f t="shared" si="1"/>
        <v>17</v>
      </c>
      <c r="AK26" s="76">
        <f t="shared" si="2"/>
        <v>100</v>
      </c>
    </row>
    <row r="27" spans="1:37" x14ac:dyDescent="0.25">
      <c r="A27" s="1">
        <f t="shared" ref="A27:B27" si="31">D25</f>
        <v>17</v>
      </c>
      <c r="B27" s="1">
        <f t="shared" si="31"/>
        <v>100</v>
      </c>
      <c r="D27" s="76"/>
      <c r="E27" s="76"/>
      <c r="F27" s="76" t="s">
        <v>10</v>
      </c>
      <c r="G27" s="76">
        <v>-15.497999999999999</v>
      </c>
      <c r="H27" s="76">
        <v>-6.2110000000000003</v>
      </c>
      <c r="I27" s="76">
        <v>-0.98399999999999999</v>
      </c>
      <c r="J27" s="76">
        <v>0</v>
      </c>
      <c r="K27" s="76">
        <v>-0.89100000000000001</v>
      </c>
      <c r="L27" s="76">
        <v>-4.7569999999999997</v>
      </c>
      <c r="M27" s="72"/>
      <c r="Q27" s="1" t="str">
        <f t="shared" ref="Q27:V27" ca="1" si="32">IF($F27=" -ve",INDEX(CAPACITY,MATCH(OFFSET($C27,-2,0),CAPACITYLIST,0),Q$3),INDEX(CAPACITY,MATCH($C27,CAPACITYLIST,0),Q$3))</f>
        <v>H200x100x5.5x8</v>
      </c>
      <c r="R27" s="43">
        <f t="shared" ca="1" si="32"/>
        <v>626.745</v>
      </c>
      <c r="S27" s="43">
        <f t="shared" ca="1" si="32"/>
        <v>143.44508670520233</v>
      </c>
      <c r="T27" s="43">
        <f t="shared" ca="1" si="32"/>
        <v>217.34104046242774</v>
      </c>
      <c r="U27" s="43">
        <f t="shared" ca="1" si="32"/>
        <v>9.4</v>
      </c>
      <c r="V27" s="43">
        <f t="shared" ca="1" si="32"/>
        <v>47.035719999999998</v>
      </c>
      <c r="X27" s="44" t="str">
        <f ca="1">IF(ABS(G27)&gt;$X$4*$R27,ABS(G27),"-")</f>
        <v>-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1" t="str">
        <f ca="1">IF(COUNT($X27:$AB27)&gt;0,IF(G27&gt;0,CEILING(G27,5),FLOOR(G27,5)),"")</f>
        <v/>
      </c>
      <c r="AE27" s="1" t="str">
        <f ca="1">IF(COUNT($X27:$AB27)&gt;0,IF(H27&gt;0,CEILING(H27,5),FLOOR(H27,5)),"")</f>
        <v/>
      </c>
      <c r="AF27" s="1" t="str">
        <f ca="1">IF(COUNT($X27:$AB27)&gt;0,IF(I27&gt;0,CEILING(I27,5),FLOOR(I27,5)),"")</f>
        <v/>
      </c>
      <c r="AG27" s="1" t="str">
        <f ca="1">IF(COUNT($X27:$AB27)&gt;0,IF(K27&gt;0,CEILING(K27,5),FLOOR(K27,5)),"")</f>
        <v/>
      </c>
      <c r="AH27" s="1" t="str">
        <f ca="1">IF(COUNT($X27:$AB27)&gt;0,IF(L27&gt;0,CEILING(L27,5),FLOOR(L27,5)),"")</f>
        <v/>
      </c>
      <c r="AJ27" s="76">
        <f t="shared" si="1"/>
        <v>17</v>
      </c>
      <c r="AK27" s="76">
        <f t="shared" si="2"/>
        <v>100</v>
      </c>
    </row>
    <row r="28" spans="1:37" ht="15" customHeight="1" x14ac:dyDescent="0.25">
      <c r="A28" s="1">
        <f t="shared" ref="A28:B28" si="33">D25</f>
        <v>17</v>
      </c>
      <c r="B28" s="1">
        <f t="shared" si="33"/>
        <v>100</v>
      </c>
      <c r="D28" s="76"/>
      <c r="E28" s="76"/>
      <c r="F28" s="76"/>
      <c r="G28" s="76" t="s">
        <v>111</v>
      </c>
      <c r="H28" s="76" t="s">
        <v>108</v>
      </c>
      <c r="I28" s="76" t="s">
        <v>109</v>
      </c>
      <c r="J28" s="76" t="s">
        <v>9</v>
      </c>
      <c r="K28" s="76" t="s">
        <v>109</v>
      </c>
      <c r="L28" s="76" t="s">
        <v>104</v>
      </c>
      <c r="M28" s="72"/>
      <c r="AJ28" s="76">
        <f t="shared" si="1"/>
        <v>17</v>
      </c>
      <c r="AK28" s="76">
        <f t="shared" si="2"/>
        <v>100</v>
      </c>
    </row>
    <row r="29" spans="1:37" x14ac:dyDescent="0.25">
      <c r="A29" s="1">
        <f t="shared" ref="A29:B29" si="34">D29</f>
        <v>19</v>
      </c>
      <c r="B29" s="1">
        <f t="shared" si="34"/>
        <v>14</v>
      </c>
      <c r="C29" s="1" t="str">
        <f>INDEX(BEAMPROP,MATCH(D29,BLIST,0),2)</f>
        <v>H250X125X6X9</v>
      </c>
      <c r="D29" s="76">
        <v>19</v>
      </c>
      <c r="E29" s="76">
        <v>14</v>
      </c>
      <c r="F29" s="76" t="s">
        <v>8</v>
      </c>
      <c r="G29" s="76">
        <v>18.895</v>
      </c>
      <c r="H29" s="76">
        <v>38.103000000000002</v>
      </c>
      <c r="I29" s="76">
        <v>0.65600000000000003</v>
      </c>
      <c r="J29" s="76">
        <v>0</v>
      </c>
      <c r="K29" s="76">
        <v>0.13500000000000001</v>
      </c>
      <c r="L29" s="76">
        <v>47.17</v>
      </c>
      <c r="M29" s="72"/>
      <c r="Q29" s="1" t="str">
        <f t="shared" ref="Q29:V29" ca="1" si="35">IF($F29=" -ve",INDEX(CAPACITY,MATCH(OFFSET($C29,-2,0),CAPACITYLIST,0),Q$3),INDEX(CAPACITY,MATCH($C29,CAPACITYLIST,0),Q$3))</f>
        <v>H250x125x6x9</v>
      </c>
      <c r="R29" s="43">
        <f t="shared" ca="1" si="35"/>
        <v>868.79499999999996</v>
      </c>
      <c r="S29" s="43">
        <f t="shared" ca="1" si="35"/>
        <v>196.42196531791907</v>
      </c>
      <c r="T29" s="43">
        <f t="shared" ca="1" si="35"/>
        <v>305.63583815028903</v>
      </c>
      <c r="U29" s="43">
        <f t="shared" ca="1" si="35"/>
        <v>16.5234375</v>
      </c>
      <c r="V29" s="43">
        <f t="shared" ca="1" si="35"/>
        <v>82.687335000000004</v>
      </c>
      <c r="X29" s="44" t="str">
        <f ca="1">IF(ABS(G29)&gt;$X$4*$R29,ABS(G29),"-")</f>
        <v>-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 t="str">
        <f ca="1">IF(ABS(K29)&gt;$AA$4*U29,ABS(K29),"-")</f>
        <v>-</v>
      </c>
      <c r="AB29" s="44">
        <f ca="1">IF(ABS(L29)&gt;$AB$4*V29,ABS(L29),"-")</f>
        <v>47.17</v>
      </c>
      <c r="AD29" s="1">
        <f ca="1">IF(COUNT($X29:$AB29)&gt;0,IF(G29&gt;0,CEILING(G29,5),FLOOR(G29,5)),"")</f>
        <v>20</v>
      </c>
      <c r="AE29" s="1">
        <f ca="1">IF(COUNT($X29:$AB29)&gt;0,IF(H29&gt;0,CEILING(H29,5),FLOOR(H29,5)),"")</f>
        <v>40</v>
      </c>
      <c r="AF29" s="1">
        <f ca="1">IF(COUNT($X29:$AB29)&gt;0,IF(I29&gt;0,CEILING(I29,5),FLOOR(I29,5)),"")</f>
        <v>5</v>
      </c>
      <c r="AG29" s="1">
        <f ca="1">IF(COUNT($X29:$AB29)&gt;0,IF(K29&gt;0,CEILING(K29,5),FLOOR(K29,5)),"")</f>
        <v>5</v>
      </c>
      <c r="AH29" s="1">
        <f ca="1">IF(COUNT($X29:$AB29)&gt;0,IF(L29&gt;0,CEILING(L29,5),FLOOR(L29,5)),"")</f>
        <v>50</v>
      </c>
      <c r="AJ29" s="76">
        <f t="shared" si="1"/>
        <v>19</v>
      </c>
      <c r="AK29" s="76">
        <f t="shared" si="2"/>
        <v>14</v>
      </c>
    </row>
    <row r="30" spans="1:37" ht="15" customHeight="1" x14ac:dyDescent="0.25">
      <c r="A30" s="1">
        <f t="shared" ref="A30:B30" si="36">D29</f>
        <v>19</v>
      </c>
      <c r="B30" s="1">
        <f t="shared" si="36"/>
        <v>14</v>
      </c>
      <c r="D30" s="76"/>
      <c r="E30" s="76"/>
      <c r="F30" s="76"/>
      <c r="G30" s="76" t="s">
        <v>106</v>
      </c>
      <c r="H30" s="76" t="s">
        <v>106</v>
      </c>
      <c r="I30" s="76" t="s">
        <v>116</v>
      </c>
      <c r="J30" s="76" t="s">
        <v>9</v>
      </c>
      <c r="K30" s="76" t="s">
        <v>104</v>
      </c>
      <c r="L30" s="76" t="s">
        <v>106</v>
      </c>
      <c r="M30" s="72"/>
      <c r="AJ30" s="76">
        <f t="shared" si="1"/>
        <v>19</v>
      </c>
      <c r="AK30" s="76">
        <f t="shared" si="2"/>
        <v>14</v>
      </c>
    </row>
    <row r="31" spans="1:37" x14ac:dyDescent="0.25">
      <c r="A31" s="1">
        <f t="shared" ref="A31:B31" si="37">D29</f>
        <v>19</v>
      </c>
      <c r="B31" s="1">
        <f t="shared" si="37"/>
        <v>14</v>
      </c>
      <c r="D31" s="76"/>
      <c r="E31" s="76"/>
      <c r="F31" s="76" t="s">
        <v>10</v>
      </c>
      <c r="G31" s="76">
        <v>-16.224</v>
      </c>
      <c r="H31" s="76">
        <v>-30.998000000000001</v>
      </c>
      <c r="I31" s="76">
        <v>-0.68600000000000005</v>
      </c>
      <c r="J31" s="76">
        <v>-1.2E-2</v>
      </c>
      <c r="K31" s="76">
        <v>-0.111</v>
      </c>
      <c r="L31" s="76">
        <v>-45.015000000000001</v>
      </c>
      <c r="M31" s="72"/>
      <c r="Q31" s="1" t="str">
        <f t="shared" ref="Q31:V31" ca="1" si="38">IF($F31=" -ve",INDEX(CAPACITY,MATCH(OFFSET($C31,-2,0),CAPACITYLIST,0),Q$3),INDEX(CAPACITY,MATCH($C31,CAPACITYLIST,0),Q$3))</f>
        <v>H250x125x6x9</v>
      </c>
      <c r="R31" s="43">
        <f t="shared" ca="1" si="38"/>
        <v>868.79499999999996</v>
      </c>
      <c r="S31" s="43">
        <f t="shared" ca="1" si="38"/>
        <v>196.42196531791907</v>
      </c>
      <c r="T31" s="43">
        <f t="shared" ca="1" si="38"/>
        <v>305.63583815028903</v>
      </c>
      <c r="U31" s="43">
        <f t="shared" ca="1" si="38"/>
        <v>16.5234375</v>
      </c>
      <c r="V31" s="43">
        <f t="shared" ca="1" si="38"/>
        <v>82.687335000000004</v>
      </c>
      <c r="X31" s="44" t="str">
        <f ca="1">IF(ABS(G31)&gt;$X$4*$R31,ABS(G31),"-")</f>
        <v>-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 t="str">
        <f ca="1">IF(ABS(K31)&gt;$AA$4*U31,ABS(K31),"-")</f>
        <v>-</v>
      </c>
      <c r="AB31" s="44">
        <f ca="1">IF(ABS(L31)&gt;$AB$4*V31,ABS(L31),"-")</f>
        <v>45.015000000000001</v>
      </c>
      <c r="AD31" s="1">
        <f ca="1">IF(COUNT($X31:$AB31)&gt;0,IF(G31&gt;0,CEILING(G31,5),FLOOR(G31,5)),"")</f>
        <v>-20</v>
      </c>
      <c r="AE31" s="1">
        <f ca="1">IF(COUNT($X31:$AB31)&gt;0,IF(H31&gt;0,CEILING(H31,5),FLOOR(H31,5)),"")</f>
        <v>-35</v>
      </c>
      <c r="AF31" s="1">
        <f ca="1">IF(COUNT($X31:$AB31)&gt;0,IF(I31&gt;0,CEILING(I31,5),FLOOR(I31,5)),"")</f>
        <v>-5</v>
      </c>
      <c r="AG31" s="1">
        <f ca="1">IF(COUNT($X31:$AB31)&gt;0,IF(K31&gt;0,CEILING(K31,5),FLOOR(K31,5)),"")</f>
        <v>-5</v>
      </c>
      <c r="AH31" s="1">
        <f ca="1">IF(COUNT($X31:$AB31)&gt;0,IF(L31&gt;0,CEILING(L31,5),FLOOR(L31,5)),"")</f>
        <v>-50</v>
      </c>
      <c r="AJ31" s="76">
        <f t="shared" si="1"/>
        <v>19</v>
      </c>
      <c r="AK31" s="76">
        <f t="shared" si="2"/>
        <v>14</v>
      </c>
    </row>
    <row r="32" spans="1:37" ht="15" customHeight="1" x14ac:dyDescent="0.25">
      <c r="A32" s="1">
        <f t="shared" ref="A32:B32" si="39">D29</f>
        <v>19</v>
      </c>
      <c r="B32" s="1">
        <f t="shared" si="39"/>
        <v>14</v>
      </c>
      <c r="D32" s="76"/>
      <c r="E32" s="76"/>
      <c r="F32" s="76"/>
      <c r="G32" s="76" t="s">
        <v>125</v>
      </c>
      <c r="H32" s="76" t="s">
        <v>125</v>
      </c>
      <c r="I32" s="76" t="s">
        <v>114</v>
      </c>
      <c r="J32" s="76" t="s">
        <v>129</v>
      </c>
      <c r="K32" s="76" t="s">
        <v>118</v>
      </c>
      <c r="L32" s="76" t="s">
        <v>125</v>
      </c>
      <c r="M32" s="72"/>
      <c r="AJ32" s="76">
        <f t="shared" si="1"/>
        <v>19</v>
      </c>
      <c r="AK32" s="76">
        <f t="shared" si="2"/>
        <v>14</v>
      </c>
    </row>
    <row r="33" spans="1:37" x14ac:dyDescent="0.25">
      <c r="A33" s="1">
        <f t="shared" ref="A33:B33" si="40">D33</f>
        <v>19</v>
      </c>
      <c r="B33" s="1">
        <f t="shared" si="40"/>
        <v>84</v>
      </c>
      <c r="C33" s="1" t="str">
        <f>INDEX(BEAMPROP,MATCH(D33,BLIST,0),2)</f>
        <v>H250X125X6X9</v>
      </c>
      <c r="D33" s="76">
        <v>19</v>
      </c>
      <c r="E33" s="76">
        <v>84</v>
      </c>
      <c r="F33" s="76" t="s">
        <v>8</v>
      </c>
      <c r="G33" s="76">
        <v>18.858000000000001</v>
      </c>
      <c r="H33" s="76">
        <v>30.55</v>
      </c>
      <c r="I33" s="76">
        <v>0.63500000000000001</v>
      </c>
      <c r="J33" s="76">
        <v>0</v>
      </c>
      <c r="K33" s="76">
        <v>0.19</v>
      </c>
      <c r="L33" s="76">
        <v>2.5830000000000002</v>
      </c>
      <c r="M33" s="72"/>
      <c r="Q33" s="1" t="str">
        <f t="shared" ref="Q33:V33" ca="1" si="41">IF($F33=" -ve",INDEX(CAPACITY,MATCH(OFFSET($C33,-2,0),CAPACITYLIST,0),Q$3),INDEX(CAPACITY,MATCH($C33,CAPACITYLIST,0),Q$3))</f>
        <v>H250x125x6x9</v>
      </c>
      <c r="R33" s="43">
        <f ca="1">IF($F33=" -ve",INDEX(CAPACITY,MATCH(OFFSET($C33,-2,0),CAPACITYLIST,0),R$3),INDEX(CAPACITY,MATCH($C33,CAPACITYLIST,0),R$3))</f>
        <v>868.79499999999996</v>
      </c>
      <c r="S33" s="43">
        <f t="shared" ca="1" si="41"/>
        <v>196.42196531791907</v>
      </c>
      <c r="T33" s="43">
        <f t="shared" ca="1" si="41"/>
        <v>305.63583815028903</v>
      </c>
      <c r="U33" s="43">
        <f t="shared" ca="1" si="41"/>
        <v>16.5234375</v>
      </c>
      <c r="V33" s="43">
        <f t="shared" ca="1" si="41"/>
        <v>82.687335000000004</v>
      </c>
      <c r="X33" s="44" t="str">
        <f ca="1">IF(ABS(G33)&gt;$X$4*$R33,ABS(G33),"-")</f>
        <v>-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 t="str">
        <f ca="1">IF(ABS(L33)&gt;$AB$4*V33,ABS(L33),"-")</f>
        <v>-</v>
      </c>
      <c r="AD33" s="1" t="str">
        <f ca="1">IF(COUNT($X33:$AB33)&gt;0,IF(G33&gt;0,CEILING(G33,5),FLOOR(G33,5)),"")</f>
        <v/>
      </c>
      <c r="AE33" s="1" t="str">
        <f ca="1">IF(COUNT($X33:$AB33)&gt;0,IF(H33&gt;0,CEILING(H33,5),FLOOR(H33,5)),"")</f>
        <v/>
      </c>
      <c r="AF33" s="1" t="str">
        <f ca="1">IF(COUNT($X33:$AB33)&gt;0,IF(I33&gt;0,CEILING(I33,5),FLOOR(I33,5)),"")</f>
        <v/>
      </c>
      <c r="AG33" s="1" t="str">
        <f ca="1">IF(COUNT($X33:$AB33)&gt;0,IF(K33&gt;0,CEILING(K33,5),FLOOR(K33,5)),"")</f>
        <v/>
      </c>
      <c r="AH33" s="1" t="str">
        <f ca="1">IF(COUNT($X33:$AB33)&gt;0,IF(L33&gt;0,CEILING(L33,5),FLOOR(L33,5)),"")</f>
        <v/>
      </c>
      <c r="AJ33" s="76">
        <f t="shared" si="1"/>
        <v>19</v>
      </c>
      <c r="AK33" s="76">
        <f t="shared" si="2"/>
        <v>84</v>
      </c>
    </row>
    <row r="34" spans="1:37" ht="15" customHeight="1" x14ac:dyDescent="0.25">
      <c r="A34" s="1">
        <f t="shared" ref="A34:B34" si="42">D33</f>
        <v>19</v>
      </c>
      <c r="B34" s="1">
        <f t="shared" si="42"/>
        <v>84</v>
      </c>
      <c r="D34" s="76"/>
      <c r="E34" s="76"/>
      <c r="F34" s="76"/>
      <c r="G34" s="76" t="s">
        <v>106</v>
      </c>
      <c r="H34" s="76" t="s">
        <v>106</v>
      </c>
      <c r="I34" s="76" t="s">
        <v>119</v>
      </c>
      <c r="J34" s="76" t="s">
        <v>9</v>
      </c>
      <c r="K34" s="76" t="s">
        <v>118</v>
      </c>
      <c r="L34" s="76" t="s">
        <v>118</v>
      </c>
      <c r="M34" s="72"/>
      <c r="AJ34" s="76">
        <f t="shared" si="1"/>
        <v>19</v>
      </c>
      <c r="AK34" s="76">
        <f t="shared" si="2"/>
        <v>84</v>
      </c>
    </row>
    <row r="35" spans="1:37" x14ac:dyDescent="0.25">
      <c r="A35" s="1">
        <f t="shared" ref="A35:B35" si="43">D33</f>
        <v>19</v>
      </c>
      <c r="B35" s="1">
        <f t="shared" si="43"/>
        <v>84</v>
      </c>
      <c r="D35" s="76"/>
      <c r="E35" s="76"/>
      <c r="F35" s="76" t="s">
        <v>10</v>
      </c>
      <c r="G35" s="76">
        <v>-16.187999999999999</v>
      </c>
      <c r="H35" s="76">
        <v>-32.171999999999997</v>
      </c>
      <c r="I35" s="76">
        <v>-0.71099999999999997</v>
      </c>
      <c r="J35" s="76">
        <v>-1.2E-2</v>
      </c>
      <c r="K35" s="76">
        <v>-0.27400000000000002</v>
      </c>
      <c r="L35" s="76">
        <v>-4.5389999999999997</v>
      </c>
      <c r="M35" s="72"/>
      <c r="Q35" s="1" t="str">
        <f t="shared" ref="Q35:V35" ca="1" si="44">IF($F35=" -ve",INDEX(CAPACITY,MATCH(OFFSET($C35,-2,0),CAPACITYLIST,0),Q$3),INDEX(CAPACITY,MATCH($C35,CAPACITYLIST,0),Q$3))</f>
        <v>H250x125x6x9</v>
      </c>
      <c r="R35" s="43">
        <f t="shared" ca="1" si="44"/>
        <v>868.79499999999996</v>
      </c>
      <c r="S35" s="43">
        <f t="shared" ca="1" si="44"/>
        <v>196.42196531791907</v>
      </c>
      <c r="T35" s="43">
        <f t="shared" ca="1" si="44"/>
        <v>305.63583815028903</v>
      </c>
      <c r="U35" s="43">
        <f t="shared" ca="1" si="44"/>
        <v>16.5234375</v>
      </c>
      <c r="V35" s="43">
        <f t="shared" ca="1" si="44"/>
        <v>82.687335000000004</v>
      </c>
      <c r="X35" s="44" t="str">
        <f ca="1">IF(ABS(G35)&gt;$X$4*$R35,ABS(G35),"-")</f>
        <v>-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 t="str">
        <f ca="1">IF(ABS(L35)&gt;$AB$4*V35,ABS(L35),"-")</f>
        <v>-</v>
      </c>
      <c r="AD35" s="1" t="str">
        <f ca="1">IF(COUNT($X35:$AB35)&gt;0,IF(G35&gt;0,CEILING(G35,5),FLOOR(G35,5)),"")</f>
        <v/>
      </c>
      <c r="AE35" s="1" t="str">
        <f ca="1">IF(COUNT($X35:$AB35)&gt;0,IF(H35&gt;0,CEILING(H35,5),FLOOR(H35,5)),"")</f>
        <v/>
      </c>
      <c r="AF35" s="1" t="str">
        <f ca="1">IF(COUNT($X35:$AB35)&gt;0,IF(I35&gt;0,CEILING(I35,5),FLOOR(I35,5)),"")</f>
        <v/>
      </c>
      <c r="AG35" s="1" t="str">
        <f ca="1">IF(COUNT($X35:$AB35)&gt;0,IF(K35&gt;0,CEILING(K35,5),FLOOR(K35,5)),"")</f>
        <v/>
      </c>
      <c r="AH35" s="1" t="str">
        <f ca="1">IF(COUNT($X35:$AB35)&gt;0,IF(L35&gt;0,CEILING(L35,5),FLOOR(L35,5)),"")</f>
        <v/>
      </c>
      <c r="AJ35" s="76">
        <f t="shared" si="1"/>
        <v>19</v>
      </c>
      <c r="AK35" s="76">
        <f t="shared" si="2"/>
        <v>84</v>
      </c>
    </row>
    <row r="36" spans="1:37" ht="15" customHeight="1" x14ac:dyDescent="0.25">
      <c r="A36" s="1">
        <f t="shared" ref="A36:B36" si="45">D33</f>
        <v>19</v>
      </c>
      <c r="B36" s="1">
        <f t="shared" si="45"/>
        <v>84</v>
      </c>
      <c r="D36" s="76"/>
      <c r="E36" s="76"/>
      <c r="F36" s="76"/>
      <c r="G36" s="76" t="s">
        <v>125</v>
      </c>
      <c r="H36" s="76" t="s">
        <v>125</v>
      </c>
      <c r="I36" s="76" t="s">
        <v>107</v>
      </c>
      <c r="J36" s="76" t="s">
        <v>129</v>
      </c>
      <c r="K36" s="76" t="s">
        <v>104</v>
      </c>
      <c r="L36" s="76" t="s">
        <v>104</v>
      </c>
      <c r="M36" s="72"/>
      <c r="AJ36" s="76">
        <f t="shared" si="1"/>
        <v>19</v>
      </c>
      <c r="AK36" s="76">
        <f t="shared" si="2"/>
        <v>84</v>
      </c>
    </row>
    <row r="37" spans="1:37" ht="15" customHeight="1" x14ac:dyDescent="0.25">
      <c r="A37" s="1">
        <f t="shared" ref="A37:B37" si="46">D37</f>
        <v>21</v>
      </c>
      <c r="B37" s="1">
        <f t="shared" si="46"/>
        <v>13</v>
      </c>
      <c r="C37" s="1" t="str">
        <f>INDEX(BEAMPROP,MATCH(D37,BLIST,0),2)</f>
        <v>H300X150X6.5X9</v>
      </c>
      <c r="D37" s="76">
        <v>21</v>
      </c>
      <c r="E37" s="76">
        <v>13</v>
      </c>
      <c r="F37" s="76" t="s">
        <v>8</v>
      </c>
      <c r="G37" s="76">
        <v>25.286000000000001</v>
      </c>
      <c r="H37" s="76">
        <v>64.301000000000002</v>
      </c>
      <c r="I37" s="76">
        <v>4.2169999999999996</v>
      </c>
      <c r="J37" s="76">
        <v>8.9999999999999993E-3</v>
      </c>
      <c r="K37" s="76">
        <v>0.753</v>
      </c>
      <c r="L37" s="76">
        <v>46.716000000000001</v>
      </c>
      <c r="M37" s="72"/>
      <c r="Q37" s="1" t="str">
        <f t="shared" ref="Q37:V37" ca="1" si="47">IF($F37=" -ve",INDEX(CAPACITY,MATCH(OFFSET($C37,-2,0),CAPACITYLIST,0),Q$3),INDEX(CAPACITY,MATCH($C37,CAPACITYLIST,0),Q$3))</f>
        <v>H300x150x6.5x9</v>
      </c>
      <c r="R37" s="43">
        <f t="shared" ca="1" si="47"/>
        <v>1099.33</v>
      </c>
      <c r="S37" s="43">
        <f t="shared" ca="1" si="47"/>
        <v>256.9378612716763</v>
      </c>
      <c r="T37" s="43">
        <f t="shared" ca="1" si="47"/>
        <v>366.76300578034682</v>
      </c>
      <c r="U37" s="43">
        <f t="shared" ca="1" si="47"/>
        <v>23.793749999999999</v>
      </c>
      <c r="V37" s="43">
        <f t="shared" ca="1" si="47"/>
        <v>122.68797749999999</v>
      </c>
      <c r="X37" s="44" t="str">
        <f ca="1">IF(ABS(G37)&gt;$X$4*$R37,ABS(G37),"-")</f>
        <v>-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1" t="str">
        <f ca="1">IF(COUNT($X37:$AB37)&gt;0,IF(G37&gt;0,CEILING(G37,5),FLOOR(G37,5)),"")</f>
        <v/>
      </c>
      <c r="AE37" s="1" t="str">
        <f ca="1">IF(COUNT($X37:$AB37)&gt;0,IF(H37&gt;0,CEILING(H37,5),FLOOR(H37,5)),"")</f>
        <v/>
      </c>
      <c r="AF37" s="1" t="str">
        <f ca="1">IF(COUNT($X37:$AB37)&gt;0,IF(I37&gt;0,CEILING(I37,5),FLOOR(I37,5)),"")</f>
        <v/>
      </c>
      <c r="AG37" s="1" t="str">
        <f ca="1">IF(COUNT($X37:$AB37)&gt;0,IF(K37&gt;0,CEILING(K37,5),FLOOR(K37,5)),"")</f>
        <v/>
      </c>
      <c r="AH37" s="1" t="str">
        <f ca="1">IF(COUNT($X37:$AB37)&gt;0,IF(L37&gt;0,CEILING(L37,5),FLOOR(L37,5)),"")</f>
        <v/>
      </c>
      <c r="AJ37" s="76">
        <f t="shared" si="1"/>
        <v>21</v>
      </c>
      <c r="AK37" s="76">
        <f t="shared" si="2"/>
        <v>13</v>
      </c>
    </row>
    <row r="38" spans="1:37" ht="15" customHeight="1" x14ac:dyDescent="0.25">
      <c r="A38" s="1">
        <f t="shared" ref="A38:B38" si="48">D37</f>
        <v>21</v>
      </c>
      <c r="B38" s="1">
        <f t="shared" si="48"/>
        <v>13</v>
      </c>
      <c r="D38" s="76"/>
      <c r="E38" s="76"/>
      <c r="F38" s="76"/>
      <c r="G38" s="76" t="s">
        <v>106</v>
      </c>
      <c r="H38" s="76" t="s">
        <v>106</v>
      </c>
      <c r="I38" s="76" t="s">
        <v>118</v>
      </c>
      <c r="J38" s="76" t="s">
        <v>130</v>
      </c>
      <c r="K38" s="76" t="s">
        <v>104</v>
      </c>
      <c r="L38" s="76" t="s">
        <v>106</v>
      </c>
      <c r="M38" s="72"/>
      <c r="AJ38" s="76">
        <f t="shared" si="1"/>
        <v>21</v>
      </c>
      <c r="AK38" s="76">
        <f t="shared" si="2"/>
        <v>13</v>
      </c>
    </row>
    <row r="39" spans="1:37" x14ac:dyDescent="0.25">
      <c r="A39" s="1">
        <f t="shared" ref="A39:B39" si="49">D37</f>
        <v>21</v>
      </c>
      <c r="B39" s="1">
        <f t="shared" si="49"/>
        <v>13</v>
      </c>
      <c r="D39" s="76"/>
      <c r="E39" s="76"/>
      <c r="F39" s="76" t="s">
        <v>10</v>
      </c>
      <c r="G39" s="76">
        <v>-18.181000000000001</v>
      </c>
      <c r="H39" s="76">
        <v>-17.298999999999999</v>
      </c>
      <c r="I39" s="76">
        <v>-4.1269999999999998</v>
      </c>
      <c r="J39" s="76">
        <v>0</v>
      </c>
      <c r="K39" s="76">
        <v>-0.78600000000000003</v>
      </c>
      <c r="L39" s="76">
        <v>-35.805</v>
      </c>
      <c r="M39" s="72"/>
      <c r="Q39" s="1" t="str">
        <f t="shared" ref="Q39:V39" ca="1" si="50">IF($F39=" -ve",INDEX(CAPACITY,MATCH(OFFSET($C39,-2,0),CAPACITYLIST,0),Q$3),INDEX(CAPACITY,MATCH($C39,CAPACITYLIST,0),Q$3))</f>
        <v>H300x150x6.5x9</v>
      </c>
      <c r="R39" s="43">
        <f t="shared" ca="1" si="50"/>
        <v>1099.33</v>
      </c>
      <c r="S39" s="43">
        <f t="shared" ca="1" si="50"/>
        <v>256.9378612716763</v>
      </c>
      <c r="T39" s="43">
        <f t="shared" ca="1" si="50"/>
        <v>366.76300578034682</v>
      </c>
      <c r="U39" s="43">
        <f t="shared" ca="1" si="50"/>
        <v>23.793749999999999</v>
      </c>
      <c r="V39" s="43">
        <f t="shared" ca="1" si="50"/>
        <v>122.68797749999999</v>
      </c>
      <c r="X39" s="44" t="str">
        <f ca="1">IF(ABS(G39)&gt;$X$4*$R39,ABS(G39),"-")</f>
        <v>-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1" t="str">
        <f ca="1">IF(COUNT($X39:$AB39)&gt;0,IF(G39&gt;0,CEILING(G39,5),FLOOR(G39,5)),"")</f>
        <v/>
      </c>
      <c r="AE39" s="1" t="str">
        <f ca="1">IF(COUNT($X39:$AB39)&gt;0,IF(H39&gt;0,CEILING(H39,5),FLOOR(H39,5)),"")</f>
        <v/>
      </c>
      <c r="AF39" s="1" t="str">
        <f ca="1">IF(COUNT($X39:$AB39)&gt;0,IF(I39&gt;0,CEILING(I39,5),FLOOR(I39,5)),"")</f>
        <v/>
      </c>
      <c r="AG39" s="1" t="str">
        <f ca="1">IF(COUNT($X39:$AB39)&gt;0,IF(K39&gt;0,CEILING(K39,5),FLOOR(K39,5)),"")</f>
        <v/>
      </c>
      <c r="AH39" s="1" t="str">
        <f ca="1">IF(COUNT($X39:$AB39)&gt;0,IF(L39&gt;0,CEILING(L39,5),FLOOR(L39,5)),"")</f>
        <v/>
      </c>
      <c r="AJ39" s="76">
        <f t="shared" si="1"/>
        <v>21</v>
      </c>
      <c r="AK39" s="76">
        <f t="shared" si="2"/>
        <v>13</v>
      </c>
    </row>
    <row r="40" spans="1:37" ht="15" customHeight="1" x14ac:dyDescent="0.25">
      <c r="A40" s="1">
        <f t="shared" ref="A40:B40" si="51">D37</f>
        <v>21</v>
      </c>
      <c r="B40" s="1">
        <f t="shared" si="51"/>
        <v>13</v>
      </c>
      <c r="D40" s="76"/>
      <c r="E40" s="76"/>
      <c r="F40" s="76"/>
      <c r="G40" s="76" t="s">
        <v>111</v>
      </c>
      <c r="H40" s="76" t="s">
        <v>111</v>
      </c>
      <c r="I40" s="76" t="s">
        <v>104</v>
      </c>
      <c r="J40" s="76" t="s">
        <v>9</v>
      </c>
      <c r="K40" s="76" t="s">
        <v>118</v>
      </c>
      <c r="L40" s="76" t="s">
        <v>111</v>
      </c>
      <c r="M40" s="72"/>
      <c r="AJ40" s="76">
        <f t="shared" si="1"/>
        <v>21</v>
      </c>
      <c r="AK40" s="76">
        <f t="shared" si="2"/>
        <v>13</v>
      </c>
    </row>
    <row r="41" spans="1:37" ht="15" customHeight="1" x14ac:dyDescent="0.25">
      <c r="A41" s="1">
        <f t="shared" ref="A41:B41" si="52">D41</f>
        <v>21</v>
      </c>
      <c r="B41" s="1">
        <f t="shared" si="52"/>
        <v>92</v>
      </c>
      <c r="C41" s="1" t="str">
        <f>INDEX(BEAMPROP,MATCH(D41,BLIST,0),2)</f>
        <v>H300X150X6.5X9</v>
      </c>
      <c r="D41" s="76">
        <v>21</v>
      </c>
      <c r="E41" s="76">
        <v>92</v>
      </c>
      <c r="F41" s="76" t="s">
        <v>8</v>
      </c>
      <c r="G41" s="76">
        <v>23.416</v>
      </c>
      <c r="H41" s="76">
        <v>24.535</v>
      </c>
      <c r="I41" s="76">
        <v>6.3259999999999996</v>
      </c>
      <c r="J41" s="76">
        <v>8.9999999999999993E-3</v>
      </c>
      <c r="K41" s="76">
        <v>1.476</v>
      </c>
      <c r="L41" s="76">
        <v>0</v>
      </c>
      <c r="M41" s="72"/>
      <c r="Q41" s="1" t="str">
        <f t="shared" ref="Q41:V41" ca="1" si="53">IF($F41=" -ve",INDEX(CAPACITY,MATCH(OFFSET($C41,-2,0),CAPACITYLIST,0),Q$3),INDEX(CAPACITY,MATCH($C41,CAPACITYLIST,0),Q$3))</f>
        <v>H300x150x6.5x9</v>
      </c>
      <c r="R41" s="43">
        <f t="shared" ca="1" si="53"/>
        <v>1099.33</v>
      </c>
      <c r="S41" s="43">
        <f t="shared" ca="1" si="53"/>
        <v>256.9378612716763</v>
      </c>
      <c r="T41" s="43">
        <f t="shared" ca="1" si="53"/>
        <v>366.76300578034682</v>
      </c>
      <c r="U41" s="43">
        <f t="shared" ca="1" si="53"/>
        <v>23.793749999999999</v>
      </c>
      <c r="V41" s="43">
        <f t="shared" ca="1" si="53"/>
        <v>122.68797749999999</v>
      </c>
      <c r="X41" s="44" t="str">
        <f ca="1">IF(ABS(G41)&gt;$X$4*$R41,ABS(G41),"-")</f>
        <v>-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 t="str">
        <f ca="1">IF(ABS(K41)&gt;$AA$4*U41,ABS(K41),"-")</f>
        <v>-</v>
      </c>
      <c r="AB41" s="44" t="str">
        <f ca="1">IF(ABS(L41)&gt;$AB$4*V41,ABS(L41),"-")</f>
        <v>-</v>
      </c>
      <c r="AD41" s="1" t="str">
        <f ca="1">IF(COUNT($X41:$AB41)&gt;0,IF(G41&gt;0,CEILING(G41,5),FLOOR(G41,5)),"")</f>
        <v/>
      </c>
      <c r="AE41" s="1" t="str">
        <f ca="1">IF(COUNT($X41:$AB41)&gt;0,IF(H41&gt;0,CEILING(H41,5),FLOOR(H41,5)),"")</f>
        <v/>
      </c>
      <c r="AF41" s="1" t="str">
        <f ca="1">IF(COUNT($X41:$AB41)&gt;0,IF(I41&gt;0,CEILING(I41,5),FLOOR(I41,5)),"")</f>
        <v/>
      </c>
      <c r="AG41" s="1" t="str">
        <f ca="1">IF(COUNT($X41:$AB41)&gt;0,IF(K41&gt;0,CEILING(K41,5),FLOOR(K41,5)),"")</f>
        <v/>
      </c>
      <c r="AH41" s="1" t="str">
        <f ca="1">IF(COUNT($X41:$AB41)&gt;0,IF(L41&gt;0,CEILING(L41,5),FLOOR(L41,5)),"")</f>
        <v/>
      </c>
      <c r="AJ41" s="76">
        <f t="shared" si="1"/>
        <v>21</v>
      </c>
      <c r="AK41" s="76">
        <f t="shared" si="2"/>
        <v>92</v>
      </c>
    </row>
    <row r="42" spans="1:37" ht="15" customHeight="1" x14ac:dyDescent="0.25">
      <c r="A42" s="1">
        <f t="shared" ref="A42:B42" si="54">D41</f>
        <v>21</v>
      </c>
      <c r="B42" s="1">
        <f t="shared" si="54"/>
        <v>92</v>
      </c>
      <c r="D42" s="76"/>
      <c r="E42" s="76"/>
      <c r="F42" s="76"/>
      <c r="G42" s="76" t="s">
        <v>106</v>
      </c>
      <c r="H42" s="76" t="s">
        <v>535</v>
      </c>
      <c r="I42" s="76" t="s">
        <v>537</v>
      </c>
      <c r="J42" s="76" t="s">
        <v>130</v>
      </c>
      <c r="K42" s="76" t="s">
        <v>109</v>
      </c>
      <c r="L42" s="76" t="s">
        <v>9</v>
      </c>
      <c r="M42" s="72"/>
      <c r="AJ42" s="76">
        <f t="shared" si="1"/>
        <v>21</v>
      </c>
      <c r="AK42" s="76">
        <f t="shared" si="2"/>
        <v>92</v>
      </c>
    </row>
    <row r="43" spans="1:37" x14ac:dyDescent="0.25">
      <c r="A43" s="1">
        <f t="shared" ref="A43:B43" si="55">D41</f>
        <v>21</v>
      </c>
      <c r="B43" s="1">
        <f t="shared" si="55"/>
        <v>92</v>
      </c>
      <c r="D43" s="76"/>
      <c r="E43" s="76"/>
      <c r="F43" s="76" t="s">
        <v>10</v>
      </c>
      <c r="G43" s="76">
        <v>-15.881</v>
      </c>
      <c r="H43" s="76">
        <v>-31.058</v>
      </c>
      <c r="I43" s="76">
        <v>-6.2519999999999998</v>
      </c>
      <c r="J43" s="76">
        <v>0</v>
      </c>
      <c r="K43" s="76">
        <v>-1.419</v>
      </c>
      <c r="L43" s="76">
        <v>-26.013000000000002</v>
      </c>
      <c r="M43" s="72"/>
      <c r="Q43" s="1" t="str">
        <f t="shared" ref="Q43:V43" ca="1" si="56">IF($F43=" -ve",INDEX(CAPACITY,MATCH(OFFSET($C43,-2,0),CAPACITYLIST,0),Q$3),INDEX(CAPACITY,MATCH($C43,CAPACITYLIST,0),Q$3))</f>
        <v>H300x150x6.5x9</v>
      </c>
      <c r="R43" s="43">
        <f t="shared" ca="1" si="56"/>
        <v>1099.33</v>
      </c>
      <c r="S43" s="43">
        <f t="shared" ca="1" si="56"/>
        <v>256.9378612716763</v>
      </c>
      <c r="T43" s="43">
        <f t="shared" ca="1" si="56"/>
        <v>366.76300578034682</v>
      </c>
      <c r="U43" s="43">
        <f t="shared" ca="1" si="56"/>
        <v>23.793749999999999</v>
      </c>
      <c r="V43" s="43">
        <f t="shared" ca="1" si="56"/>
        <v>122.68797749999999</v>
      </c>
      <c r="X43" s="44" t="str">
        <f ca="1">IF(ABS(G43)&gt;$X$4*$R43,ABS(G43),"-")</f>
        <v>-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 t="str">
        <f ca="1">IF(ABS(K43)&gt;$AA$4*U43,ABS(K43),"-")</f>
        <v>-</v>
      </c>
      <c r="AB43" s="44" t="str">
        <f ca="1">IF(ABS(L43)&gt;$AB$4*V43,ABS(L43),"-")</f>
        <v>-</v>
      </c>
      <c r="AD43" s="1" t="str">
        <f ca="1">IF(COUNT($X43:$AB43)&gt;0,IF(G43&gt;0,CEILING(G43,5),FLOOR(G43,5)),"")</f>
        <v/>
      </c>
      <c r="AE43" s="1" t="str">
        <f ca="1">IF(COUNT($X43:$AB43)&gt;0,IF(H43&gt;0,CEILING(H43,5),FLOOR(H43,5)),"")</f>
        <v/>
      </c>
      <c r="AF43" s="1" t="str">
        <f ca="1">IF(COUNT($X43:$AB43)&gt;0,IF(I43&gt;0,CEILING(I43,5),FLOOR(I43,5)),"")</f>
        <v/>
      </c>
      <c r="AG43" s="1" t="str">
        <f ca="1">IF(COUNT($X43:$AB43)&gt;0,IF(K43&gt;0,CEILING(K43,5),FLOOR(K43,5)),"")</f>
        <v/>
      </c>
      <c r="AH43" s="1" t="str">
        <f ca="1">IF(COUNT($X43:$AB43)&gt;0,IF(L43&gt;0,CEILING(L43,5),FLOOR(L43,5)),"")</f>
        <v/>
      </c>
      <c r="AJ43" s="76">
        <f t="shared" si="1"/>
        <v>21</v>
      </c>
      <c r="AK43" s="76">
        <f t="shared" si="2"/>
        <v>92</v>
      </c>
    </row>
    <row r="44" spans="1:37" ht="15" customHeight="1" x14ac:dyDescent="0.25">
      <c r="A44" s="1">
        <f t="shared" ref="A44:B44" si="57">D41</f>
        <v>21</v>
      </c>
      <c r="B44" s="1">
        <f t="shared" si="57"/>
        <v>92</v>
      </c>
      <c r="D44" s="76"/>
      <c r="E44" s="76"/>
      <c r="F44" s="76"/>
      <c r="G44" s="76" t="s">
        <v>125</v>
      </c>
      <c r="H44" s="76" t="s">
        <v>112</v>
      </c>
      <c r="I44" s="76" t="s">
        <v>561</v>
      </c>
      <c r="J44" s="76" t="s">
        <v>9</v>
      </c>
      <c r="K44" s="76" t="s">
        <v>108</v>
      </c>
      <c r="L44" s="76" t="s">
        <v>104</v>
      </c>
      <c r="M44" s="72"/>
      <c r="AJ44" s="76">
        <f t="shared" si="1"/>
        <v>21</v>
      </c>
      <c r="AK44" s="76">
        <f t="shared" si="2"/>
        <v>92</v>
      </c>
    </row>
    <row r="45" spans="1:37" x14ac:dyDescent="0.25">
      <c r="A45" s="1">
        <f t="shared" ref="A45:B45" si="58">D45</f>
        <v>27</v>
      </c>
      <c r="B45" s="1">
        <f t="shared" si="58"/>
        <v>26</v>
      </c>
      <c r="C45" s="1" t="str">
        <f>INDEX(BEAMPROP,MATCH(D45,BLIST,0),2)</f>
        <v>H250X125X6X9</v>
      </c>
      <c r="D45" s="76">
        <v>27</v>
      </c>
      <c r="E45" s="76">
        <v>26</v>
      </c>
      <c r="F45" s="76" t="s">
        <v>8</v>
      </c>
      <c r="G45" s="76">
        <v>8.923</v>
      </c>
      <c r="H45" s="76">
        <v>59.500999999999998</v>
      </c>
      <c r="I45" s="76">
        <v>1.024</v>
      </c>
      <c r="J45" s="76">
        <v>3.0000000000000001E-3</v>
      </c>
      <c r="K45" s="76">
        <v>0.46600000000000003</v>
      </c>
      <c r="L45" s="76">
        <v>44.970999999999997</v>
      </c>
      <c r="M45" s="72"/>
      <c r="Q45" s="1" t="str">
        <f t="shared" ref="Q45:V45" ca="1" si="59">IF($F45=" -ve",INDEX(CAPACITY,MATCH(OFFSET($C45,-2,0),CAPACITYLIST,0),Q$3),INDEX(CAPACITY,MATCH($C45,CAPACITYLIST,0),Q$3))</f>
        <v>H250x125x6x9</v>
      </c>
      <c r="R45" s="43">
        <f t="shared" ca="1" si="59"/>
        <v>868.79499999999996</v>
      </c>
      <c r="S45" s="43">
        <f t="shared" ca="1" si="59"/>
        <v>196.42196531791907</v>
      </c>
      <c r="T45" s="43">
        <f t="shared" ca="1" si="59"/>
        <v>305.63583815028903</v>
      </c>
      <c r="U45" s="43">
        <f t="shared" ca="1" si="59"/>
        <v>16.5234375</v>
      </c>
      <c r="V45" s="43">
        <f t="shared" ca="1" si="59"/>
        <v>82.687335000000004</v>
      </c>
      <c r="X45" s="44" t="str">
        <f ca="1">IF(ABS(G45)&gt;$X$4*$R45,ABS(G45),"-")</f>
        <v>-</v>
      </c>
      <c r="Y45" s="44" t="str">
        <f ca="1">IF(ABS(H45)&gt;$Y$4*S45,ABS(H45),"-")</f>
        <v>-</v>
      </c>
      <c r="Z45" s="44" t="str">
        <f ca="1">IF(ABS(I45)&gt;$Z$4*T45,ABS(I45),"-")</f>
        <v>-</v>
      </c>
      <c r="AA45" s="44" t="str">
        <f ca="1">IF(ABS(K45)&gt;$AA$4*U45,ABS(K45),"-")</f>
        <v>-</v>
      </c>
      <c r="AB45" s="44">
        <f ca="1">IF(ABS(L45)&gt;$AB$4*V45,ABS(L45),"-")</f>
        <v>44.970999999999997</v>
      </c>
      <c r="AD45" s="1">
        <f ca="1">IF(COUNT($X45:$AB45)&gt;0,IF(G45&gt;0,CEILING(G45,5),FLOOR(G45,5)),"")</f>
        <v>10</v>
      </c>
      <c r="AE45" s="1">
        <f ca="1">IF(COUNT($X45:$AB45)&gt;0,IF(H45&gt;0,CEILING(H45,5),FLOOR(H45,5)),"")</f>
        <v>60</v>
      </c>
      <c r="AF45" s="1">
        <f ca="1">IF(COUNT($X45:$AB45)&gt;0,IF(I45&gt;0,CEILING(I45,5),FLOOR(I45,5)),"")</f>
        <v>5</v>
      </c>
      <c r="AG45" s="1">
        <f ca="1">IF(COUNT($X45:$AB45)&gt;0,IF(K45&gt;0,CEILING(K45,5),FLOOR(K45,5)),"")</f>
        <v>5</v>
      </c>
      <c r="AH45" s="1">
        <f ca="1">IF(COUNT($X45:$AB45)&gt;0,IF(L45&gt;0,CEILING(L45,5),FLOOR(L45,5)),"")</f>
        <v>45</v>
      </c>
      <c r="AJ45" s="76">
        <f t="shared" si="1"/>
        <v>27</v>
      </c>
      <c r="AK45" s="76">
        <f t="shared" si="2"/>
        <v>26</v>
      </c>
    </row>
    <row r="46" spans="1:37" ht="15" customHeight="1" x14ac:dyDescent="0.25">
      <c r="A46" s="1">
        <f t="shared" ref="A46:B46" si="60">D45</f>
        <v>27</v>
      </c>
      <c r="B46" s="1">
        <f t="shared" si="60"/>
        <v>26</v>
      </c>
      <c r="D46" s="76"/>
      <c r="E46" s="76"/>
      <c r="F46" s="76"/>
      <c r="G46" s="76" t="s">
        <v>106</v>
      </c>
      <c r="H46" s="76" t="s">
        <v>112</v>
      </c>
      <c r="I46" s="76" t="s">
        <v>115</v>
      </c>
      <c r="J46" s="76" t="s">
        <v>566</v>
      </c>
      <c r="K46" s="76" t="s">
        <v>107</v>
      </c>
      <c r="L46" s="76" t="s">
        <v>103</v>
      </c>
      <c r="M46" s="72"/>
      <c r="AJ46" s="76">
        <f t="shared" si="1"/>
        <v>27</v>
      </c>
      <c r="AK46" s="76">
        <f t="shared" si="2"/>
        <v>26</v>
      </c>
    </row>
    <row r="47" spans="1:37" x14ac:dyDescent="0.25">
      <c r="A47" s="1">
        <f t="shared" ref="A47:B47" si="61">D45</f>
        <v>27</v>
      </c>
      <c r="B47" s="1">
        <f t="shared" si="61"/>
        <v>26</v>
      </c>
      <c r="D47" s="76"/>
      <c r="E47" s="76"/>
      <c r="F47" s="76" t="s">
        <v>10</v>
      </c>
      <c r="G47" s="76">
        <v>-9.5109999999999992</v>
      </c>
      <c r="H47" s="76">
        <v>-9.3089999999999993</v>
      </c>
      <c r="I47" s="76">
        <v>-0.98099999999999998</v>
      </c>
      <c r="J47" s="76">
        <v>-1E-3</v>
      </c>
      <c r="K47" s="76">
        <v>-0.45400000000000001</v>
      </c>
      <c r="L47" s="76">
        <v>-16.696999999999999</v>
      </c>
      <c r="M47" s="72"/>
      <c r="Q47" s="1" t="str">
        <f t="shared" ref="Q47:V47" ca="1" si="62">IF($F47=" -ve",INDEX(CAPACITY,MATCH(OFFSET($C47,-2,0),CAPACITYLIST,0),Q$3),INDEX(CAPACITY,MATCH($C47,CAPACITYLIST,0),Q$3))</f>
        <v>H250x125x6x9</v>
      </c>
      <c r="R47" s="43">
        <f t="shared" ca="1" si="62"/>
        <v>868.79499999999996</v>
      </c>
      <c r="S47" s="43">
        <f t="shared" ca="1" si="62"/>
        <v>196.42196531791907</v>
      </c>
      <c r="T47" s="43">
        <f t="shared" ca="1" si="62"/>
        <v>305.63583815028903</v>
      </c>
      <c r="U47" s="43">
        <f t="shared" ca="1" si="62"/>
        <v>16.5234375</v>
      </c>
      <c r="V47" s="43">
        <f t="shared" ca="1" si="62"/>
        <v>82.687335000000004</v>
      </c>
      <c r="X47" s="44" t="str">
        <f ca="1">IF(ABS(G47)&gt;$X$4*$R47,ABS(G47),"-")</f>
        <v>-</v>
      </c>
      <c r="Y47" s="44" t="str">
        <f ca="1">IF(ABS(H47)&gt;$Y$4*S47,ABS(H47),"-")</f>
        <v>-</v>
      </c>
      <c r="Z47" s="44" t="str">
        <f ca="1">IF(ABS(I47)&gt;$Z$4*T47,ABS(I47),"-")</f>
        <v>-</v>
      </c>
      <c r="AA47" s="44" t="str">
        <f ca="1">IF(ABS(K47)&gt;$AA$4*U47,ABS(K47),"-")</f>
        <v>-</v>
      </c>
      <c r="AB47" s="44" t="str">
        <f ca="1">IF(ABS(L47)&gt;$AB$4*V47,ABS(L47),"-")</f>
        <v>-</v>
      </c>
      <c r="AD47" s="1" t="str">
        <f ca="1">IF(COUNT($X47:$AB47)&gt;0,IF(G47&gt;0,CEILING(G47,5),FLOOR(G47,5)),"")</f>
        <v/>
      </c>
      <c r="AE47" s="1" t="str">
        <f ca="1">IF(COUNT($X47:$AB47)&gt;0,IF(H47&gt;0,CEILING(H47,5),FLOOR(H47,5)),"")</f>
        <v/>
      </c>
      <c r="AF47" s="1" t="str">
        <f ca="1">IF(COUNT($X47:$AB47)&gt;0,IF(I47&gt;0,CEILING(I47,5),FLOOR(I47,5)),"")</f>
        <v/>
      </c>
      <c r="AG47" s="1" t="str">
        <f ca="1">IF(COUNT($X47:$AB47)&gt;0,IF(K47&gt;0,CEILING(K47,5),FLOOR(K47,5)),"")</f>
        <v/>
      </c>
      <c r="AH47" s="1" t="str">
        <f ca="1">IF(COUNT($X47:$AB47)&gt;0,IF(L47&gt;0,CEILING(L47,5),FLOOR(L47,5)),"")</f>
        <v/>
      </c>
      <c r="AJ47" s="76">
        <f t="shared" si="1"/>
        <v>27</v>
      </c>
      <c r="AK47" s="76">
        <f t="shared" si="2"/>
        <v>26</v>
      </c>
    </row>
    <row r="48" spans="1:37" ht="15" customHeight="1" x14ac:dyDescent="0.25">
      <c r="A48" s="1">
        <f t="shared" ref="A48:B48" si="63">D45</f>
        <v>27</v>
      </c>
      <c r="B48" s="1">
        <f t="shared" si="63"/>
        <v>26</v>
      </c>
      <c r="D48" s="76"/>
      <c r="E48" s="76"/>
      <c r="F48" s="76"/>
      <c r="G48" s="76" t="s">
        <v>125</v>
      </c>
      <c r="H48" s="76" t="s">
        <v>535</v>
      </c>
      <c r="I48" s="76" t="s">
        <v>116</v>
      </c>
      <c r="J48" s="76" t="s">
        <v>124</v>
      </c>
      <c r="K48" s="76" t="s">
        <v>117</v>
      </c>
      <c r="L48" s="76" t="s">
        <v>108</v>
      </c>
      <c r="M48" s="72"/>
      <c r="AJ48" s="76">
        <f t="shared" si="1"/>
        <v>27</v>
      </c>
      <c r="AK48" s="76">
        <f t="shared" si="2"/>
        <v>26</v>
      </c>
    </row>
    <row r="49" spans="1:37" x14ac:dyDescent="0.25">
      <c r="A49" s="1">
        <f t="shared" ref="A49:B49" si="64">D49</f>
        <v>27</v>
      </c>
      <c r="B49" s="1">
        <f t="shared" si="64"/>
        <v>85</v>
      </c>
      <c r="C49" s="1" t="str">
        <f>INDEX(BEAMPROP,MATCH(D49,BLIST,0),2)</f>
        <v>H250X125X6X9</v>
      </c>
      <c r="D49" s="76">
        <v>27</v>
      </c>
      <c r="E49" s="76">
        <v>85</v>
      </c>
      <c r="F49" s="76" t="s">
        <v>8</v>
      </c>
      <c r="G49" s="76">
        <v>8.9610000000000003</v>
      </c>
      <c r="H49" s="76">
        <v>51.771999999999998</v>
      </c>
      <c r="I49" s="76">
        <v>0.32800000000000001</v>
      </c>
      <c r="J49" s="76">
        <v>3.0000000000000001E-3</v>
      </c>
      <c r="K49" s="76">
        <v>0.26100000000000001</v>
      </c>
      <c r="L49" s="76">
        <v>0</v>
      </c>
      <c r="M49" s="72"/>
      <c r="Q49" s="1" t="str">
        <f t="shared" ref="Q49:V49" ca="1" si="65">IF($F49=" -ve",INDEX(CAPACITY,MATCH(OFFSET($C49,-2,0),CAPACITYLIST,0),Q$3),INDEX(CAPACITY,MATCH($C49,CAPACITYLIST,0),Q$3))</f>
        <v>H250x125x6x9</v>
      </c>
      <c r="R49" s="43">
        <f t="shared" ca="1" si="65"/>
        <v>868.79499999999996</v>
      </c>
      <c r="S49" s="43">
        <f t="shared" ca="1" si="65"/>
        <v>196.42196531791907</v>
      </c>
      <c r="T49" s="43">
        <f t="shared" ca="1" si="65"/>
        <v>305.63583815028903</v>
      </c>
      <c r="U49" s="43">
        <f t="shared" ca="1" si="65"/>
        <v>16.5234375</v>
      </c>
      <c r="V49" s="43">
        <f t="shared" ca="1" si="65"/>
        <v>82.687335000000004</v>
      </c>
      <c r="X49" s="44" t="str">
        <f ca="1">IF(ABS(G49)&gt;$X$4*$R49,ABS(G49),"-")</f>
        <v>-</v>
      </c>
      <c r="Y49" s="44" t="str">
        <f ca="1">IF(ABS(H49)&gt;$Y$4*S49,ABS(H49),"-")</f>
        <v>-</v>
      </c>
      <c r="Z49" s="44" t="str">
        <f ca="1">IF(ABS(I49)&gt;$Z$4*T49,ABS(I49),"-")</f>
        <v>-</v>
      </c>
      <c r="AA49" s="44" t="str">
        <f ca="1">IF(ABS(K49)&gt;$AA$4*U49,ABS(K49),"-")</f>
        <v>-</v>
      </c>
      <c r="AB49" s="44" t="str">
        <f ca="1">IF(ABS(L49)&gt;$AB$4*V49,ABS(L49),"-")</f>
        <v>-</v>
      </c>
      <c r="AD49" s="1" t="str">
        <f ca="1">IF(COUNT($X49:$AB49)&gt;0,IF(G49&gt;0,CEILING(G49,5),FLOOR(G49,5)),"")</f>
        <v/>
      </c>
      <c r="AE49" s="1" t="str">
        <f ca="1">IF(COUNT($X49:$AB49)&gt;0,IF(H49&gt;0,CEILING(H49,5),FLOOR(H49,5)),"")</f>
        <v/>
      </c>
      <c r="AF49" s="1" t="str">
        <f ca="1">IF(COUNT($X49:$AB49)&gt;0,IF(I49&gt;0,CEILING(I49,5),FLOOR(I49,5)),"")</f>
        <v/>
      </c>
      <c r="AG49" s="1" t="str">
        <f ca="1">IF(COUNT($X49:$AB49)&gt;0,IF(K49&gt;0,CEILING(K49,5),FLOOR(K49,5)),"")</f>
        <v/>
      </c>
      <c r="AH49" s="1" t="str">
        <f ca="1">IF(COUNT($X49:$AB49)&gt;0,IF(L49&gt;0,CEILING(L49,5),FLOOR(L49,5)),"")</f>
        <v/>
      </c>
      <c r="AJ49" s="76">
        <f t="shared" si="1"/>
        <v>27</v>
      </c>
      <c r="AK49" s="76">
        <f t="shared" si="2"/>
        <v>85</v>
      </c>
    </row>
    <row r="50" spans="1:37" ht="15" customHeight="1" x14ac:dyDescent="0.25">
      <c r="A50" s="1">
        <f t="shared" ref="A50:B50" si="66">D49</f>
        <v>27</v>
      </c>
      <c r="B50" s="1">
        <f t="shared" si="66"/>
        <v>85</v>
      </c>
      <c r="D50" s="76"/>
      <c r="E50" s="76"/>
      <c r="F50" s="76"/>
      <c r="G50" s="76" t="s">
        <v>106</v>
      </c>
      <c r="H50" s="76" t="s">
        <v>112</v>
      </c>
      <c r="I50" s="76" t="s">
        <v>107</v>
      </c>
      <c r="J50" s="76" t="s">
        <v>566</v>
      </c>
      <c r="K50" s="76" t="s">
        <v>559</v>
      </c>
      <c r="L50" s="76" t="s">
        <v>9</v>
      </c>
      <c r="M50" s="72"/>
      <c r="AJ50" s="76">
        <f t="shared" si="1"/>
        <v>27</v>
      </c>
      <c r="AK50" s="76">
        <f t="shared" si="2"/>
        <v>85</v>
      </c>
    </row>
    <row r="51" spans="1:37" x14ac:dyDescent="0.25">
      <c r="A51" s="1">
        <f t="shared" ref="A51:B51" si="67">D49</f>
        <v>27</v>
      </c>
      <c r="B51" s="1">
        <f t="shared" si="67"/>
        <v>85</v>
      </c>
      <c r="D51" s="76"/>
      <c r="E51" s="76"/>
      <c r="F51" s="76" t="s">
        <v>10</v>
      </c>
      <c r="G51" s="76">
        <v>-9.548</v>
      </c>
      <c r="H51" s="76">
        <v>-10.502000000000001</v>
      </c>
      <c r="I51" s="76">
        <v>-0.27900000000000003</v>
      </c>
      <c r="J51" s="76">
        <v>-1E-3</v>
      </c>
      <c r="K51" s="76">
        <v>-6.0999999999999999E-2</v>
      </c>
      <c r="L51" s="76">
        <v>-38.537999999999997</v>
      </c>
      <c r="M51" s="72"/>
      <c r="Q51" s="1" t="str">
        <f t="shared" ref="Q51:V65" ca="1" si="68">IF($F51=" -ve",INDEX(CAPACITY,MATCH(OFFSET($C51,-2,0),CAPACITYLIST,0),Q$3),INDEX(CAPACITY,MATCH($C51,CAPACITYLIST,0),Q$3))</f>
        <v>H250x125x6x9</v>
      </c>
      <c r="R51" s="43">
        <f t="shared" ca="1" si="68"/>
        <v>868.79499999999996</v>
      </c>
      <c r="S51" s="43">
        <f t="shared" ca="1" si="68"/>
        <v>196.42196531791907</v>
      </c>
      <c r="T51" s="43">
        <f t="shared" ca="1" si="68"/>
        <v>305.63583815028903</v>
      </c>
      <c r="U51" s="43">
        <f t="shared" ca="1" si="68"/>
        <v>16.5234375</v>
      </c>
      <c r="V51" s="43">
        <f t="shared" ca="1" si="68"/>
        <v>82.687335000000004</v>
      </c>
      <c r="X51" s="44" t="str">
        <f ca="1">IF(ABS(G51)&gt;$X$4*$R51,ABS(G51),"-")</f>
        <v>-</v>
      </c>
      <c r="Y51" s="44" t="str">
        <f ca="1">IF(ABS(H51)&gt;$Y$4*S51,ABS(H51),"-")</f>
        <v>-</v>
      </c>
      <c r="Z51" s="44" t="str">
        <f ca="1">IF(ABS(I51)&gt;$Z$4*T51,ABS(I51),"-")</f>
        <v>-</v>
      </c>
      <c r="AA51" s="44" t="str">
        <f ca="1">IF(ABS(K51)&gt;$AA$4*U51,ABS(K51),"-")</f>
        <v>-</v>
      </c>
      <c r="AB51" s="44">
        <f ca="1">IF(ABS(L51)&gt;$AB$4*V51,ABS(L51),"-")</f>
        <v>38.537999999999997</v>
      </c>
      <c r="AD51" s="69">
        <f t="shared" ref="AD51" ca="1" si="69">IF(COUNT($X51:$AB51)&gt;0,IF(G51&gt;0,CEILING(G51,5),FLOOR(G51,5)),"")</f>
        <v>-10</v>
      </c>
      <c r="AE51" s="69">
        <f t="shared" ref="AE51" ca="1" si="70">IF(COUNT($X51:$AB51)&gt;0,IF(H51&gt;0,CEILING(H51,5),FLOOR(H51,5)),"")</f>
        <v>-15</v>
      </c>
      <c r="AF51" s="69">
        <f t="shared" ref="AF51" ca="1" si="71">IF(COUNT($X51:$AB51)&gt;0,IF(I51&gt;0,CEILING(I51,5),FLOOR(I51,5)),"")</f>
        <v>-5</v>
      </c>
      <c r="AG51" s="69">
        <f t="shared" ref="AG51" ca="1" si="72">IF(COUNT($X51:$AB51)&gt;0,IF(K51&gt;0,CEILING(K51,5),FLOOR(K51,5)),"")</f>
        <v>-5</v>
      </c>
      <c r="AH51" s="69">
        <f t="shared" ref="AH51" ca="1" si="73">IF(COUNT($X51:$AB51)&gt;0,IF(L51&gt;0,CEILING(L51,5),FLOOR(L51,5)),"")</f>
        <v>-40</v>
      </c>
      <c r="AI51" s="1" t="s">
        <v>570</v>
      </c>
      <c r="AJ51" s="76">
        <f t="shared" si="1"/>
        <v>27</v>
      </c>
      <c r="AK51" s="76">
        <f t="shared" si="2"/>
        <v>85</v>
      </c>
    </row>
    <row r="52" spans="1:37" ht="15" customHeight="1" x14ac:dyDescent="0.25">
      <c r="A52" s="1">
        <f t="shared" ref="A52:B52" si="74">D49</f>
        <v>27</v>
      </c>
      <c r="B52" s="1">
        <f t="shared" si="74"/>
        <v>85</v>
      </c>
      <c r="D52" s="76"/>
      <c r="E52" s="76"/>
      <c r="F52" s="76"/>
      <c r="G52" s="76" t="s">
        <v>125</v>
      </c>
      <c r="H52" s="76" t="s">
        <v>535</v>
      </c>
      <c r="I52" s="76" t="s">
        <v>117</v>
      </c>
      <c r="J52" s="76" t="s">
        <v>124</v>
      </c>
      <c r="K52" s="76" t="s">
        <v>116</v>
      </c>
      <c r="L52" s="76" t="s">
        <v>112</v>
      </c>
      <c r="M52" s="72"/>
      <c r="Q52" s="69"/>
      <c r="AD52" s="69"/>
      <c r="AE52" s="69"/>
      <c r="AF52" s="69"/>
      <c r="AG52" s="69"/>
      <c r="AH52" s="69"/>
      <c r="AJ52" s="76">
        <f t="shared" si="1"/>
        <v>27</v>
      </c>
      <c r="AK52" s="76">
        <f t="shared" si="2"/>
        <v>85</v>
      </c>
    </row>
    <row r="53" spans="1:37" x14ac:dyDescent="0.25">
      <c r="A53" s="69">
        <f t="shared" ref="A53" si="75">D53</f>
        <v>29</v>
      </c>
      <c r="B53" s="69">
        <f t="shared" ref="B53" si="76">E53</f>
        <v>20</v>
      </c>
      <c r="C53" s="69" t="str">
        <f>INDEX(BEAMPROP,MATCH(D53,BLIST,0),2)</f>
        <v>H300X150X6.5X9</v>
      </c>
      <c r="D53" s="76">
        <v>29</v>
      </c>
      <c r="E53" s="76">
        <v>20</v>
      </c>
      <c r="F53" s="76" t="s">
        <v>8</v>
      </c>
      <c r="G53" s="76">
        <v>17.489999999999998</v>
      </c>
      <c r="H53" s="76">
        <v>32.767000000000003</v>
      </c>
      <c r="I53" s="76">
        <v>2.7189999999999999</v>
      </c>
      <c r="J53" s="76">
        <v>4.0000000000000001E-3</v>
      </c>
      <c r="K53" s="76">
        <v>6.0000000000000001E-3</v>
      </c>
      <c r="L53" s="76">
        <v>45.451999999999998</v>
      </c>
      <c r="M53" s="72"/>
      <c r="Q53" s="69" t="str">
        <f t="shared" ca="1" si="68"/>
        <v>H300x150x6.5x9</v>
      </c>
      <c r="R53" s="43">
        <f t="shared" ca="1" si="68"/>
        <v>1099.33</v>
      </c>
      <c r="S53" s="43">
        <f t="shared" ca="1" si="68"/>
        <v>256.9378612716763</v>
      </c>
      <c r="T53" s="43">
        <f t="shared" ca="1" si="68"/>
        <v>366.76300578034682</v>
      </c>
      <c r="U53" s="43">
        <f t="shared" ca="1" si="68"/>
        <v>23.793749999999999</v>
      </c>
      <c r="V53" s="43">
        <f t="shared" ca="1" si="68"/>
        <v>122.68797749999999</v>
      </c>
      <c r="X53" s="44" t="str">
        <f t="shared" ref="X53" ca="1" si="77">IF(ABS(G53)&gt;$X$4*$R53,ABS(G53),"-")</f>
        <v>-</v>
      </c>
      <c r="Y53" s="44" t="str">
        <f t="shared" ref="Y53" ca="1" si="78">IF(ABS(H53)&gt;$Y$4*S53,ABS(H53),"-")</f>
        <v>-</v>
      </c>
      <c r="Z53" s="44" t="str">
        <f t="shared" ref="Z53" ca="1" si="79">IF(ABS(I53)&gt;$Z$4*T53,ABS(I53),"-")</f>
        <v>-</v>
      </c>
      <c r="AA53" s="44" t="str">
        <f t="shared" ref="AA53" ca="1" si="80">IF(ABS(K53)&gt;$AA$4*U53,ABS(K53),"-")</f>
        <v>-</v>
      </c>
      <c r="AB53" s="44" t="str">
        <f t="shared" ref="AB53" ca="1" si="81">IF(ABS(L53)&gt;$AB$4*V53,ABS(L53),"-")</f>
        <v>-</v>
      </c>
      <c r="AD53" s="69" t="str">
        <f t="shared" ref="AD53" ca="1" si="82">IF(COUNT($X53:$AB53)&gt;0,IF(G53&gt;0,CEILING(G53,5),FLOOR(G53,5)),"")</f>
        <v/>
      </c>
      <c r="AE53" s="69" t="str">
        <f t="shared" ref="AE53" ca="1" si="83">IF(COUNT($X53:$AB53)&gt;0,IF(H53&gt;0,CEILING(H53,5),FLOOR(H53,5)),"")</f>
        <v/>
      </c>
      <c r="AF53" s="69" t="str">
        <f t="shared" ref="AF53" ca="1" si="84">IF(COUNT($X53:$AB53)&gt;0,IF(I53&gt;0,CEILING(I53,5),FLOOR(I53,5)),"")</f>
        <v/>
      </c>
      <c r="AG53" s="69" t="str">
        <f t="shared" ref="AG53" ca="1" si="85">IF(COUNT($X53:$AB53)&gt;0,IF(K53&gt;0,CEILING(K53,5),FLOOR(K53,5)),"")</f>
        <v/>
      </c>
      <c r="AH53" s="69" t="str">
        <f t="shared" ref="AH53" ca="1" si="86">IF(COUNT($X53:$AB53)&gt;0,IF(L53&gt;0,CEILING(L53,5),FLOOR(L53,5)),"")</f>
        <v/>
      </c>
      <c r="AJ53" s="76">
        <f t="shared" si="1"/>
        <v>29</v>
      </c>
      <c r="AK53" s="76">
        <f t="shared" si="2"/>
        <v>20</v>
      </c>
    </row>
    <row r="54" spans="1:37" x14ac:dyDescent="0.25">
      <c r="A54" s="69">
        <f t="shared" ref="A54" si="87">D53</f>
        <v>29</v>
      </c>
      <c r="B54" s="69">
        <f t="shared" ref="B54" si="88">E53</f>
        <v>20</v>
      </c>
      <c r="C54" s="69"/>
      <c r="D54" s="76"/>
      <c r="E54" s="76"/>
      <c r="F54" s="76"/>
      <c r="G54" s="76" t="s">
        <v>103</v>
      </c>
      <c r="H54" s="76" t="s">
        <v>103</v>
      </c>
      <c r="I54" s="76" t="s">
        <v>119</v>
      </c>
      <c r="J54" s="76" t="s">
        <v>122</v>
      </c>
      <c r="K54" s="76" t="s">
        <v>104</v>
      </c>
      <c r="L54" s="76" t="s">
        <v>103</v>
      </c>
      <c r="M54" s="72"/>
      <c r="Q54" s="69"/>
      <c r="R54" s="69"/>
      <c r="S54" s="69"/>
      <c r="T54" s="69"/>
      <c r="U54" s="69"/>
      <c r="V54" s="69"/>
      <c r="X54" s="69"/>
      <c r="Y54" s="69"/>
      <c r="Z54" s="69"/>
      <c r="AA54" s="69"/>
      <c r="AB54" s="69"/>
      <c r="AD54" s="69"/>
      <c r="AE54" s="69"/>
      <c r="AF54" s="69"/>
      <c r="AG54" s="69"/>
      <c r="AH54" s="69"/>
      <c r="AJ54" s="76">
        <f t="shared" si="1"/>
        <v>29</v>
      </c>
      <c r="AK54" s="76">
        <f t="shared" si="2"/>
        <v>20</v>
      </c>
    </row>
    <row r="55" spans="1:37" x14ac:dyDescent="0.25">
      <c r="A55" s="69">
        <f t="shared" ref="A55" si="89">D53</f>
        <v>29</v>
      </c>
      <c r="B55" s="69">
        <f t="shared" ref="B55" si="90">E53</f>
        <v>20</v>
      </c>
      <c r="C55" s="69"/>
      <c r="D55" s="76"/>
      <c r="E55" s="76"/>
      <c r="F55" s="76" t="s">
        <v>10</v>
      </c>
      <c r="G55" s="76">
        <v>-7.0960000000000001</v>
      </c>
      <c r="H55" s="76">
        <v>0</v>
      </c>
      <c r="I55" s="76">
        <v>-2.661</v>
      </c>
      <c r="J55" s="76">
        <v>-5.0000000000000001E-3</v>
      </c>
      <c r="K55" s="76">
        <v>-6.0000000000000001E-3</v>
      </c>
      <c r="L55" s="76">
        <v>-19.187999999999999</v>
      </c>
      <c r="M55" s="72"/>
      <c r="Q55" s="69" t="str">
        <f t="shared" ca="1" si="68"/>
        <v>H300x150x6.5x9</v>
      </c>
      <c r="R55" s="43">
        <f t="shared" ca="1" si="68"/>
        <v>1099.33</v>
      </c>
      <c r="S55" s="43">
        <f t="shared" ca="1" si="68"/>
        <v>256.9378612716763</v>
      </c>
      <c r="T55" s="43">
        <f t="shared" ca="1" si="68"/>
        <v>366.76300578034682</v>
      </c>
      <c r="U55" s="43">
        <f t="shared" ca="1" si="68"/>
        <v>23.793749999999999</v>
      </c>
      <c r="V55" s="43">
        <f t="shared" ca="1" si="68"/>
        <v>122.68797749999999</v>
      </c>
      <c r="X55" s="44" t="str">
        <f t="shared" ref="X55" ca="1" si="91">IF(ABS(G55)&gt;$X$4*$R55,ABS(G55),"-")</f>
        <v>-</v>
      </c>
      <c r="Y55" s="44" t="str">
        <f t="shared" ref="Y55" ca="1" si="92">IF(ABS(H55)&gt;$Y$4*S55,ABS(H55),"-")</f>
        <v>-</v>
      </c>
      <c r="Z55" s="44" t="str">
        <f t="shared" ref="Z55" ca="1" si="93">IF(ABS(I55)&gt;$Z$4*T55,ABS(I55),"-")</f>
        <v>-</v>
      </c>
      <c r="AA55" s="44" t="str">
        <f t="shared" ref="AA55" ca="1" si="94">IF(ABS(K55)&gt;$AA$4*U55,ABS(K55),"-")</f>
        <v>-</v>
      </c>
      <c r="AB55" s="44" t="str">
        <f t="shared" ref="AB55" ca="1" si="95">IF(ABS(L55)&gt;$AB$4*V55,ABS(L55),"-")</f>
        <v>-</v>
      </c>
      <c r="AD55" s="69" t="str">
        <f t="shared" ref="AD55" ca="1" si="96">IF(COUNT($X55:$AB55)&gt;0,IF(G55&gt;0,CEILING(G55,5),FLOOR(G55,5)),"")</f>
        <v/>
      </c>
      <c r="AE55" s="69" t="str">
        <f t="shared" ref="AE55" ca="1" si="97">IF(COUNT($X55:$AB55)&gt;0,IF(H55&gt;0,CEILING(H55,5),FLOOR(H55,5)),"")</f>
        <v/>
      </c>
      <c r="AF55" s="69" t="str">
        <f t="shared" ref="AF55" ca="1" si="98">IF(COUNT($X55:$AB55)&gt;0,IF(I55&gt;0,CEILING(I55,5),FLOOR(I55,5)),"")</f>
        <v/>
      </c>
      <c r="AG55" s="69" t="str">
        <f t="shared" ref="AG55" ca="1" si="99">IF(COUNT($X55:$AB55)&gt;0,IF(K55&gt;0,CEILING(K55,5),FLOOR(K55,5)),"")</f>
        <v/>
      </c>
      <c r="AH55" s="69" t="str">
        <f t="shared" ref="AH55" ca="1" si="100">IF(COUNT($X55:$AB55)&gt;0,IF(L55&gt;0,CEILING(L55,5),FLOOR(L55,5)),"")</f>
        <v/>
      </c>
      <c r="AJ55" s="76">
        <f t="shared" si="1"/>
        <v>29</v>
      </c>
      <c r="AK55" s="76">
        <f t="shared" si="2"/>
        <v>20</v>
      </c>
    </row>
    <row r="56" spans="1:37" x14ac:dyDescent="0.25">
      <c r="A56" s="69">
        <f t="shared" ref="A56" si="101">D53</f>
        <v>29</v>
      </c>
      <c r="B56" s="69">
        <f t="shared" ref="B56" si="102">E53</f>
        <v>20</v>
      </c>
      <c r="C56" s="69"/>
      <c r="D56" s="76"/>
      <c r="E56" s="76"/>
      <c r="F56" s="76"/>
      <c r="G56" s="76" t="s">
        <v>108</v>
      </c>
      <c r="H56" s="76" t="s">
        <v>9</v>
      </c>
      <c r="I56" s="76" t="s">
        <v>107</v>
      </c>
      <c r="J56" s="76" t="s">
        <v>105</v>
      </c>
      <c r="K56" s="76" t="s">
        <v>118</v>
      </c>
      <c r="L56" s="76" t="s">
        <v>108</v>
      </c>
      <c r="M56" s="72"/>
      <c r="Q56" s="69"/>
      <c r="R56" s="69"/>
      <c r="S56" s="69"/>
      <c r="T56" s="69"/>
      <c r="U56" s="69"/>
      <c r="V56" s="69"/>
      <c r="X56" s="69"/>
      <c r="Y56" s="69"/>
      <c r="Z56" s="69"/>
      <c r="AA56" s="69"/>
      <c r="AB56" s="69"/>
      <c r="AD56" s="69"/>
      <c r="AE56" s="69"/>
      <c r="AF56" s="69"/>
      <c r="AG56" s="69"/>
      <c r="AH56" s="69"/>
      <c r="AJ56" s="76">
        <f t="shared" si="1"/>
        <v>29</v>
      </c>
      <c r="AK56" s="76">
        <f t="shared" si="2"/>
        <v>20</v>
      </c>
    </row>
    <row r="57" spans="1:37" x14ac:dyDescent="0.25">
      <c r="A57" s="69">
        <f t="shared" ref="A57" si="103">D57</f>
        <v>29</v>
      </c>
      <c r="B57" s="69">
        <f t="shared" ref="B57" si="104">E57</f>
        <v>123</v>
      </c>
      <c r="C57" s="69" t="str">
        <f>INDEX(BEAMPROP,MATCH(D57,BLIST,0),2)</f>
        <v>H300X150X6.5X9</v>
      </c>
      <c r="D57" s="76">
        <v>29</v>
      </c>
      <c r="E57" s="76">
        <v>123</v>
      </c>
      <c r="F57" s="76" t="s">
        <v>8</v>
      </c>
      <c r="G57" s="76">
        <v>17.486000000000001</v>
      </c>
      <c r="H57" s="76">
        <v>31.768999999999998</v>
      </c>
      <c r="I57" s="76">
        <v>1.5229999999999999</v>
      </c>
      <c r="J57" s="76">
        <v>4.0000000000000001E-3</v>
      </c>
      <c r="K57" s="76">
        <v>3.206</v>
      </c>
      <c r="L57" s="76">
        <v>1.9530000000000001</v>
      </c>
      <c r="M57" s="72"/>
      <c r="Q57" s="69" t="str">
        <f t="shared" ca="1" si="68"/>
        <v>H300x150x6.5x9</v>
      </c>
      <c r="R57" s="43">
        <f t="shared" ca="1" si="68"/>
        <v>1099.33</v>
      </c>
      <c r="S57" s="43">
        <f t="shared" ca="1" si="68"/>
        <v>256.9378612716763</v>
      </c>
      <c r="T57" s="43">
        <f t="shared" ca="1" si="68"/>
        <v>366.76300578034682</v>
      </c>
      <c r="U57" s="43">
        <f t="shared" ca="1" si="68"/>
        <v>23.793749999999999</v>
      </c>
      <c r="V57" s="43">
        <f t="shared" ca="1" si="68"/>
        <v>122.68797749999999</v>
      </c>
      <c r="X57" s="44" t="str">
        <f t="shared" ref="X57" ca="1" si="105">IF(ABS(G57)&gt;$X$4*$R57,ABS(G57),"-")</f>
        <v>-</v>
      </c>
      <c r="Y57" s="44" t="str">
        <f t="shared" ref="Y57" ca="1" si="106">IF(ABS(H57)&gt;$Y$4*S57,ABS(H57),"-")</f>
        <v>-</v>
      </c>
      <c r="Z57" s="44" t="str">
        <f t="shared" ref="Z57" ca="1" si="107">IF(ABS(I57)&gt;$Z$4*T57,ABS(I57),"-")</f>
        <v>-</v>
      </c>
      <c r="AA57" s="44">
        <f t="shared" ref="AA57" ca="1" si="108">IF(ABS(K57)&gt;$AA$4*U57,ABS(K57),"-")</f>
        <v>3.206</v>
      </c>
      <c r="AB57" s="44" t="str">
        <f t="shared" ref="AB57" ca="1" si="109">IF(ABS(L57)&gt;$AB$4*V57,ABS(L57),"-")</f>
        <v>-</v>
      </c>
      <c r="AD57" s="69">
        <f t="shared" ref="AD57" ca="1" si="110">IF(COUNT($X57:$AB57)&gt;0,IF(G57&gt;0,CEILING(G57,5),FLOOR(G57,5)),"")</f>
        <v>20</v>
      </c>
      <c r="AE57" s="69">
        <f t="shared" ref="AE57" ca="1" si="111">IF(COUNT($X57:$AB57)&gt;0,IF(H57&gt;0,CEILING(H57,5),FLOOR(H57,5)),"")</f>
        <v>35</v>
      </c>
      <c r="AF57" s="69">
        <f t="shared" ref="AF57" ca="1" si="112">IF(COUNT($X57:$AB57)&gt;0,IF(I57&gt;0,CEILING(I57,5),FLOOR(I57,5)),"")</f>
        <v>5</v>
      </c>
      <c r="AG57" s="69">
        <f t="shared" ref="AG57" ca="1" si="113">IF(COUNT($X57:$AB57)&gt;0,IF(K57&gt;0,CEILING(K57,5),FLOOR(K57,5)),"")</f>
        <v>5</v>
      </c>
      <c r="AH57" s="69">
        <f t="shared" ref="AH57" ca="1" si="114">IF(COUNT($X57:$AB57)&gt;0,IF(L57&gt;0,CEILING(L57,5),FLOOR(L57,5)),"")</f>
        <v>5</v>
      </c>
      <c r="AI57" s="1" t="s">
        <v>570</v>
      </c>
      <c r="AJ57" s="76">
        <f t="shared" si="1"/>
        <v>29</v>
      </c>
      <c r="AK57" s="76">
        <f t="shared" si="2"/>
        <v>123</v>
      </c>
    </row>
    <row r="58" spans="1:37" x14ac:dyDescent="0.25">
      <c r="A58" s="69">
        <f t="shared" ref="A58" si="115">D57</f>
        <v>29</v>
      </c>
      <c r="B58" s="69">
        <f t="shared" ref="B58" si="116">E57</f>
        <v>123</v>
      </c>
      <c r="C58" s="69"/>
      <c r="D58" s="76"/>
      <c r="E58" s="76"/>
      <c r="F58" s="76"/>
      <c r="G58" s="76" t="s">
        <v>103</v>
      </c>
      <c r="H58" s="76" t="s">
        <v>103</v>
      </c>
      <c r="I58" s="76" t="s">
        <v>118</v>
      </c>
      <c r="J58" s="76" t="s">
        <v>122</v>
      </c>
      <c r="K58" s="76" t="s">
        <v>119</v>
      </c>
      <c r="L58" s="76" t="s">
        <v>109</v>
      </c>
      <c r="M58" s="72"/>
      <c r="Q58" s="69"/>
      <c r="R58" s="69"/>
      <c r="S58" s="69"/>
      <c r="T58" s="69"/>
      <c r="U58" s="69"/>
      <c r="V58" s="69"/>
      <c r="X58" s="69"/>
      <c r="Y58" s="69"/>
      <c r="Z58" s="69"/>
      <c r="AA58" s="69"/>
      <c r="AB58" s="69"/>
      <c r="AD58" s="69"/>
      <c r="AE58" s="69"/>
      <c r="AF58" s="69"/>
      <c r="AG58" s="69"/>
      <c r="AH58" s="69"/>
      <c r="AJ58" s="76">
        <f t="shared" si="1"/>
        <v>29</v>
      </c>
      <c r="AK58" s="76">
        <f t="shared" si="2"/>
        <v>123</v>
      </c>
    </row>
    <row r="59" spans="1:37" x14ac:dyDescent="0.25">
      <c r="A59" s="69">
        <f t="shared" ref="A59" si="117">D57</f>
        <v>29</v>
      </c>
      <c r="B59" s="69">
        <f t="shared" ref="B59" si="118">E57</f>
        <v>123</v>
      </c>
      <c r="C59" s="69"/>
      <c r="D59" s="76"/>
      <c r="E59" s="76"/>
      <c r="F59" s="76" t="s">
        <v>10</v>
      </c>
      <c r="G59" s="76">
        <v>-7.0919999999999996</v>
      </c>
      <c r="H59" s="76">
        <v>-0.41899999999999998</v>
      </c>
      <c r="I59" s="76">
        <v>-1.4890000000000001</v>
      </c>
      <c r="J59" s="76">
        <v>-5.0000000000000001E-3</v>
      </c>
      <c r="K59" s="76">
        <v>-3.1040000000000001</v>
      </c>
      <c r="L59" s="76">
        <v>-33.899000000000001</v>
      </c>
      <c r="M59" s="72"/>
      <c r="Q59" s="69" t="str">
        <f t="shared" ca="1" si="68"/>
        <v>H300x150x6.5x9</v>
      </c>
      <c r="R59" s="43">
        <f t="shared" ca="1" si="68"/>
        <v>1099.33</v>
      </c>
      <c r="S59" s="43">
        <f t="shared" ca="1" si="68"/>
        <v>256.9378612716763</v>
      </c>
      <c r="T59" s="43">
        <f t="shared" ca="1" si="68"/>
        <v>366.76300578034682</v>
      </c>
      <c r="U59" s="43">
        <f t="shared" ca="1" si="68"/>
        <v>23.793749999999999</v>
      </c>
      <c r="V59" s="43">
        <f t="shared" ca="1" si="68"/>
        <v>122.68797749999999</v>
      </c>
      <c r="X59" s="44" t="str">
        <f t="shared" ref="X59" ca="1" si="119">IF(ABS(G59)&gt;$X$4*$R59,ABS(G59),"-")</f>
        <v>-</v>
      </c>
      <c r="Y59" s="44" t="str">
        <f t="shared" ref="Y59" ca="1" si="120">IF(ABS(H59)&gt;$Y$4*S59,ABS(H59),"-")</f>
        <v>-</v>
      </c>
      <c r="Z59" s="44" t="str">
        <f t="shared" ref="Z59" ca="1" si="121">IF(ABS(I59)&gt;$Z$4*T59,ABS(I59),"-")</f>
        <v>-</v>
      </c>
      <c r="AA59" s="44">
        <f t="shared" ref="AA59" ca="1" si="122">IF(ABS(K59)&gt;$AA$4*U59,ABS(K59),"-")</f>
        <v>3.1040000000000001</v>
      </c>
      <c r="AB59" s="44" t="str">
        <f t="shared" ref="AB59" ca="1" si="123">IF(ABS(L59)&gt;$AB$4*V59,ABS(L59),"-")</f>
        <v>-</v>
      </c>
      <c r="AD59" s="69">
        <f t="shared" ref="AD59" ca="1" si="124">IF(COUNT($X59:$AB59)&gt;0,IF(G59&gt;0,CEILING(G59,5),FLOOR(G59,5)),"")</f>
        <v>-10</v>
      </c>
      <c r="AE59" s="69">
        <f t="shared" ref="AE59" ca="1" si="125">IF(COUNT($X59:$AB59)&gt;0,IF(H59&gt;0,CEILING(H59,5),FLOOR(H59,5)),"")</f>
        <v>-5</v>
      </c>
      <c r="AF59" s="69">
        <f t="shared" ref="AF59" ca="1" si="126">IF(COUNT($X59:$AB59)&gt;0,IF(I59&gt;0,CEILING(I59,5),FLOOR(I59,5)),"")</f>
        <v>-5</v>
      </c>
      <c r="AG59" s="69">
        <f t="shared" ref="AG59" ca="1" si="127">IF(COUNT($X59:$AB59)&gt;0,IF(K59&gt;0,CEILING(K59,5),FLOOR(K59,5)),"")</f>
        <v>-5</v>
      </c>
      <c r="AH59" s="69">
        <f t="shared" ref="AH59" ca="1" si="128">IF(COUNT($X59:$AB59)&gt;0,IF(L59&gt;0,CEILING(L59,5),FLOOR(L59,5)),"")</f>
        <v>-35</v>
      </c>
      <c r="AI59" s="1" t="s">
        <v>570</v>
      </c>
      <c r="AJ59" s="76">
        <f t="shared" si="1"/>
        <v>29</v>
      </c>
      <c r="AK59" s="76">
        <f t="shared" si="2"/>
        <v>123</v>
      </c>
    </row>
    <row r="60" spans="1:37" x14ac:dyDescent="0.25">
      <c r="A60" s="69">
        <f t="shared" ref="A60" si="129">D57</f>
        <v>29</v>
      </c>
      <c r="B60" s="69">
        <f t="shared" ref="B60" si="130">E57</f>
        <v>123</v>
      </c>
      <c r="C60" s="69"/>
      <c r="D60" s="76"/>
      <c r="E60" s="76"/>
      <c r="F60" s="76"/>
      <c r="G60" s="76" t="s">
        <v>108</v>
      </c>
      <c r="H60" s="76" t="s">
        <v>108</v>
      </c>
      <c r="I60" s="76" t="s">
        <v>104</v>
      </c>
      <c r="J60" s="76" t="s">
        <v>105</v>
      </c>
      <c r="K60" s="76" t="s">
        <v>107</v>
      </c>
      <c r="L60" s="76" t="s">
        <v>104</v>
      </c>
      <c r="M60" s="72"/>
      <c r="Q60" s="69"/>
      <c r="R60" s="69"/>
      <c r="S60" s="69"/>
      <c r="T60" s="69"/>
      <c r="U60" s="69"/>
      <c r="V60" s="69"/>
      <c r="X60" s="69"/>
      <c r="Y60" s="69"/>
      <c r="Z60" s="69"/>
      <c r="AA60" s="69"/>
      <c r="AB60" s="69"/>
      <c r="AD60" s="69"/>
      <c r="AE60" s="69"/>
      <c r="AF60" s="69"/>
      <c r="AG60" s="69"/>
      <c r="AH60" s="69"/>
      <c r="AJ60" s="76">
        <f t="shared" si="1"/>
        <v>29</v>
      </c>
      <c r="AK60" s="76">
        <f t="shared" si="2"/>
        <v>123</v>
      </c>
    </row>
    <row r="61" spans="1:37" x14ac:dyDescent="0.25">
      <c r="A61" s="69">
        <f t="shared" ref="A61" si="131">D61</f>
        <v>33</v>
      </c>
      <c r="B61" s="69">
        <f t="shared" ref="B61" si="132">E61</f>
        <v>28</v>
      </c>
      <c r="C61" s="69" t="str">
        <f>INDEX(BEAMPROP,MATCH(D61,BLIST,0),2)</f>
        <v>H200X200X8X12</v>
      </c>
      <c r="D61" s="76">
        <v>33</v>
      </c>
      <c r="E61" s="76">
        <v>28</v>
      </c>
      <c r="F61" s="76" t="s">
        <v>8</v>
      </c>
      <c r="G61" s="76">
        <v>5.4119999999999999</v>
      </c>
      <c r="H61" s="76">
        <v>48.145000000000003</v>
      </c>
      <c r="I61" s="76">
        <v>9.1300000000000008</v>
      </c>
      <c r="J61" s="76">
        <v>6.0000000000000001E-3</v>
      </c>
      <c r="K61" s="76">
        <v>0.151</v>
      </c>
      <c r="L61" s="76">
        <v>72.132000000000005</v>
      </c>
      <c r="M61" s="72"/>
      <c r="Q61" s="69" t="str">
        <f t="shared" ca="1" si="68"/>
        <v>H200x200x8x12</v>
      </c>
      <c r="R61" s="43">
        <f t="shared" ca="1" si="68"/>
        <v>1492.9549999999999</v>
      </c>
      <c r="S61" s="43">
        <f t="shared" ca="1" si="68"/>
        <v>204.30057803468208</v>
      </c>
      <c r="T61" s="43">
        <f t="shared" ca="1" si="68"/>
        <v>652.02312138728325</v>
      </c>
      <c r="U61" s="43">
        <f t="shared" ca="1" si="68"/>
        <v>56.4</v>
      </c>
      <c r="V61" s="43">
        <f t="shared" ca="1" si="68"/>
        <v>120.59072</v>
      </c>
      <c r="X61" s="44" t="str">
        <f t="shared" ref="X61" ca="1" si="133">IF(ABS(G61)&gt;$X$4*$R61,ABS(G61),"-")</f>
        <v>-</v>
      </c>
      <c r="Y61" s="44" t="str">
        <f t="shared" ref="Y61" ca="1" si="134">IF(ABS(H61)&gt;$Y$4*S61,ABS(H61),"-")</f>
        <v>-</v>
      </c>
      <c r="Z61" s="44" t="str">
        <f t="shared" ref="Z61" ca="1" si="135">IF(ABS(I61)&gt;$Z$4*T61,ABS(I61),"-")</f>
        <v>-</v>
      </c>
      <c r="AA61" s="44" t="str">
        <f t="shared" ref="AA61" ca="1" si="136">IF(ABS(K61)&gt;$AA$4*U61,ABS(K61),"-")</f>
        <v>-</v>
      </c>
      <c r="AB61" s="44">
        <f t="shared" ref="AB61" ca="1" si="137">IF(ABS(L61)&gt;$AB$4*V61,ABS(L61),"-")</f>
        <v>72.132000000000005</v>
      </c>
      <c r="AD61" s="69">
        <f t="shared" ref="AD61" ca="1" si="138">IF(COUNT($X61:$AB61)&gt;0,IF(G61&gt;0,CEILING(G61,5),FLOOR(G61,5)),"")</f>
        <v>10</v>
      </c>
      <c r="AE61" s="69">
        <f t="shared" ref="AE61" ca="1" si="139">IF(COUNT($X61:$AB61)&gt;0,IF(H61&gt;0,CEILING(H61,5),FLOOR(H61,5)),"")</f>
        <v>50</v>
      </c>
      <c r="AF61" s="69">
        <f t="shared" ref="AF61" ca="1" si="140">IF(COUNT($X61:$AB61)&gt;0,IF(I61&gt;0,CEILING(I61,5),FLOOR(I61,5)),"")</f>
        <v>10</v>
      </c>
      <c r="AG61" s="69">
        <f t="shared" ref="AG61" ca="1" si="141">IF(COUNT($X61:$AB61)&gt;0,IF(K61&gt;0,CEILING(K61,5),FLOOR(K61,5)),"")</f>
        <v>5</v>
      </c>
      <c r="AH61" s="69">
        <f t="shared" ref="AH61" ca="1" si="142">IF(COUNT($X61:$AB61)&gt;0,IF(L61&gt;0,CEILING(L61,5),FLOOR(L61,5)),"")</f>
        <v>75</v>
      </c>
      <c r="AJ61" s="76">
        <f t="shared" si="1"/>
        <v>33</v>
      </c>
      <c r="AK61" s="76">
        <f t="shared" si="2"/>
        <v>28</v>
      </c>
    </row>
    <row r="62" spans="1:37" x14ac:dyDescent="0.25">
      <c r="A62" s="69">
        <f t="shared" ref="A62" si="143">D61</f>
        <v>33</v>
      </c>
      <c r="B62" s="69">
        <f t="shared" ref="B62" si="144">E61</f>
        <v>28</v>
      </c>
      <c r="C62" s="69"/>
      <c r="D62" s="76"/>
      <c r="E62" s="76"/>
      <c r="F62" s="76"/>
      <c r="G62" s="76" t="s">
        <v>116</v>
      </c>
      <c r="H62" s="76" t="s">
        <v>104</v>
      </c>
      <c r="I62" s="76" t="s">
        <v>121</v>
      </c>
      <c r="J62" s="76" t="s">
        <v>115</v>
      </c>
      <c r="K62" s="76" t="s">
        <v>113</v>
      </c>
      <c r="L62" s="76" t="s">
        <v>104</v>
      </c>
      <c r="M62" s="72"/>
      <c r="Q62" s="69"/>
      <c r="R62" s="69"/>
      <c r="S62" s="69"/>
      <c r="T62" s="69"/>
      <c r="U62" s="69"/>
      <c r="V62" s="69"/>
      <c r="X62" s="69"/>
      <c r="Y62" s="69"/>
      <c r="Z62" s="69"/>
      <c r="AA62" s="69"/>
      <c r="AB62" s="69"/>
      <c r="AD62" s="69"/>
      <c r="AE62" s="69"/>
      <c r="AF62" s="69"/>
      <c r="AG62" s="69"/>
      <c r="AH62" s="69"/>
      <c r="AJ62" s="76">
        <f t="shared" si="1"/>
        <v>33</v>
      </c>
      <c r="AK62" s="76">
        <f t="shared" si="2"/>
        <v>28</v>
      </c>
    </row>
    <row r="63" spans="1:37" x14ac:dyDescent="0.25">
      <c r="A63" s="69">
        <f t="shared" ref="A63" si="145">D61</f>
        <v>33</v>
      </c>
      <c r="B63" s="69">
        <f t="shared" ref="B63" si="146">E61</f>
        <v>28</v>
      </c>
      <c r="C63" s="69"/>
      <c r="D63" s="76"/>
      <c r="E63" s="76"/>
      <c r="F63" s="76" t="s">
        <v>10</v>
      </c>
      <c r="G63" s="76">
        <v>-12.696</v>
      </c>
      <c r="H63" s="76">
        <v>0</v>
      </c>
      <c r="I63" s="76">
        <v>-9.67</v>
      </c>
      <c r="J63" s="76">
        <v>-4.0000000000000001E-3</v>
      </c>
      <c r="K63" s="76">
        <v>-0.14199999999999999</v>
      </c>
      <c r="L63" s="76">
        <v>-16.175000000000001</v>
      </c>
      <c r="M63" s="72"/>
      <c r="Q63" s="69" t="str">
        <f t="shared" ca="1" si="68"/>
        <v>H200x200x8x12</v>
      </c>
      <c r="R63" s="43">
        <f t="shared" ca="1" si="68"/>
        <v>1492.9549999999999</v>
      </c>
      <c r="S63" s="43">
        <f t="shared" ca="1" si="68"/>
        <v>204.30057803468208</v>
      </c>
      <c r="T63" s="43">
        <f t="shared" ca="1" si="68"/>
        <v>652.02312138728325</v>
      </c>
      <c r="U63" s="43">
        <f t="shared" ca="1" si="68"/>
        <v>56.4</v>
      </c>
      <c r="V63" s="43">
        <f t="shared" ca="1" si="68"/>
        <v>120.59072</v>
      </c>
      <c r="X63" s="44" t="str">
        <f t="shared" ref="X63" ca="1" si="147">IF(ABS(G63)&gt;$X$4*$R63,ABS(G63),"-")</f>
        <v>-</v>
      </c>
      <c r="Y63" s="44" t="str">
        <f t="shared" ref="Y63" ca="1" si="148">IF(ABS(H63)&gt;$Y$4*S63,ABS(H63),"-")</f>
        <v>-</v>
      </c>
      <c r="Z63" s="44" t="str">
        <f t="shared" ref="Z63" ca="1" si="149">IF(ABS(I63)&gt;$Z$4*T63,ABS(I63),"-")</f>
        <v>-</v>
      </c>
      <c r="AA63" s="44" t="str">
        <f t="shared" ref="AA63" ca="1" si="150">IF(ABS(K63)&gt;$AA$4*U63,ABS(K63),"-")</f>
        <v>-</v>
      </c>
      <c r="AB63" s="44" t="str">
        <f t="shared" ref="AB63" ca="1" si="151">IF(ABS(L63)&gt;$AB$4*V63,ABS(L63),"-")</f>
        <v>-</v>
      </c>
      <c r="AD63" s="69" t="str">
        <f t="shared" ref="AD63" ca="1" si="152">IF(COUNT($X63:$AB63)&gt;0,IF(G63&gt;0,CEILING(G63,5),FLOOR(G63,5)),"")</f>
        <v/>
      </c>
      <c r="AE63" s="69" t="str">
        <f t="shared" ref="AE63" ca="1" si="153">IF(COUNT($X63:$AB63)&gt;0,IF(H63&gt;0,CEILING(H63,5),FLOOR(H63,5)),"")</f>
        <v/>
      </c>
      <c r="AF63" s="69" t="str">
        <f t="shared" ref="AF63" ca="1" si="154">IF(COUNT($X63:$AB63)&gt;0,IF(I63&gt;0,CEILING(I63,5),FLOOR(I63,5)),"")</f>
        <v/>
      </c>
      <c r="AG63" s="69" t="str">
        <f t="shared" ref="AG63" ca="1" si="155">IF(COUNT($X63:$AB63)&gt;0,IF(K63&gt;0,CEILING(K63,5),FLOOR(K63,5)),"")</f>
        <v/>
      </c>
      <c r="AH63" s="69" t="str">
        <f t="shared" ref="AH63" ca="1" si="156">IF(COUNT($X63:$AB63)&gt;0,IF(L63&gt;0,CEILING(L63,5),FLOOR(L63,5)),"")</f>
        <v/>
      </c>
      <c r="AJ63" s="76">
        <f t="shared" si="1"/>
        <v>33</v>
      </c>
      <c r="AK63" s="76">
        <f t="shared" si="2"/>
        <v>28</v>
      </c>
    </row>
    <row r="64" spans="1:37" x14ac:dyDescent="0.25">
      <c r="A64" s="69">
        <f t="shared" ref="A64" si="157">D61</f>
        <v>33</v>
      </c>
      <c r="B64" s="69">
        <f t="shared" ref="B64" si="158">E61</f>
        <v>28</v>
      </c>
      <c r="C64" s="69"/>
      <c r="D64" s="76"/>
      <c r="E64" s="76"/>
      <c r="F64" s="76"/>
      <c r="G64" s="76" t="s">
        <v>564</v>
      </c>
      <c r="H64" s="76" t="s">
        <v>9</v>
      </c>
      <c r="I64" s="76" t="s">
        <v>113</v>
      </c>
      <c r="J64" s="76" t="s">
        <v>123</v>
      </c>
      <c r="K64" s="76" t="s">
        <v>121</v>
      </c>
      <c r="L64" s="76" t="s">
        <v>109</v>
      </c>
      <c r="M64" s="72"/>
      <c r="Q64" s="69"/>
      <c r="R64" s="69"/>
      <c r="S64" s="69"/>
      <c r="T64" s="69"/>
      <c r="U64" s="69"/>
      <c r="V64" s="69"/>
      <c r="X64" s="69"/>
      <c r="Y64" s="69"/>
      <c r="Z64" s="69"/>
      <c r="AA64" s="69"/>
      <c r="AB64" s="69"/>
      <c r="AD64" s="69"/>
      <c r="AE64" s="69"/>
      <c r="AF64" s="69"/>
      <c r="AG64" s="69"/>
      <c r="AH64" s="69"/>
      <c r="AJ64" s="76">
        <f t="shared" si="1"/>
        <v>33</v>
      </c>
      <c r="AK64" s="76">
        <f t="shared" si="2"/>
        <v>28</v>
      </c>
    </row>
    <row r="65" spans="1:37" x14ac:dyDescent="0.25">
      <c r="A65" s="69">
        <f t="shared" ref="A65" si="159">D65</f>
        <v>33</v>
      </c>
      <c r="B65" s="69">
        <f t="shared" ref="B65" si="160">E65</f>
        <v>68</v>
      </c>
      <c r="C65" s="69" t="str">
        <f>INDEX(BEAMPROP,MATCH(D65,BLIST,0),2)</f>
        <v>H200X200X8X12</v>
      </c>
      <c r="D65" s="76">
        <v>33</v>
      </c>
      <c r="E65" s="76">
        <v>68</v>
      </c>
      <c r="F65" s="76" t="s">
        <v>8</v>
      </c>
      <c r="G65" s="76">
        <v>5.3259999999999996</v>
      </c>
      <c r="H65" s="76">
        <v>27.731999999999999</v>
      </c>
      <c r="I65" s="76">
        <v>13.595000000000001</v>
      </c>
      <c r="J65" s="76">
        <v>6.0000000000000001E-3</v>
      </c>
      <c r="K65" s="76">
        <v>11.02</v>
      </c>
      <c r="L65" s="76">
        <v>4.18</v>
      </c>
      <c r="M65" s="72"/>
      <c r="Q65" s="69" t="str">
        <f t="shared" ca="1" si="68"/>
        <v>H200x200x8x12</v>
      </c>
      <c r="R65" s="43">
        <f t="shared" ca="1" si="68"/>
        <v>1492.9549999999999</v>
      </c>
      <c r="S65" s="43">
        <f t="shared" ca="1" si="68"/>
        <v>204.30057803468208</v>
      </c>
      <c r="T65" s="43">
        <f t="shared" ca="1" si="68"/>
        <v>652.02312138728325</v>
      </c>
      <c r="U65" s="43">
        <f t="shared" ca="1" si="68"/>
        <v>56.4</v>
      </c>
      <c r="V65" s="43">
        <f t="shared" ca="1" si="68"/>
        <v>120.59072</v>
      </c>
      <c r="X65" s="44" t="str">
        <f t="shared" ref="X65" ca="1" si="161">IF(ABS(G65)&gt;$X$4*$R65,ABS(G65),"-")</f>
        <v>-</v>
      </c>
      <c r="Y65" s="44" t="str">
        <f t="shared" ref="Y65" ca="1" si="162">IF(ABS(H65)&gt;$Y$4*S65,ABS(H65),"-")</f>
        <v>-</v>
      </c>
      <c r="Z65" s="44">
        <f t="shared" ref="Z65" ca="1" si="163">IF(ABS(I65)&gt;$Z$4*T65,ABS(I65),"-")</f>
        <v>13.595000000000001</v>
      </c>
      <c r="AA65" s="44">
        <f t="shared" ref="AA65" ca="1" si="164">IF(ABS(K65)&gt;$AA$4*U65,ABS(K65),"-")</f>
        <v>11.02</v>
      </c>
      <c r="AB65" s="44" t="str">
        <f t="shared" ref="AB65" ca="1" si="165">IF(ABS(L65)&gt;$AB$4*V65,ABS(L65),"-")</f>
        <v>-</v>
      </c>
      <c r="AD65" s="69">
        <f t="shared" ref="AD65" ca="1" si="166">IF(COUNT($X65:$AB65)&gt;0,IF(G65&gt;0,CEILING(G65,5),FLOOR(G65,5)),"")</f>
        <v>10</v>
      </c>
      <c r="AE65" s="69">
        <f t="shared" ref="AE65" ca="1" si="167">IF(COUNT($X65:$AB65)&gt;0,IF(H65&gt;0,CEILING(H65,5),FLOOR(H65,5)),"")</f>
        <v>30</v>
      </c>
      <c r="AF65" s="69">
        <f t="shared" ref="AF65" ca="1" si="168">IF(COUNT($X65:$AB65)&gt;0,IF(I65&gt;0,CEILING(I65,5),FLOOR(I65,5)),"")</f>
        <v>15</v>
      </c>
      <c r="AG65" s="69">
        <f t="shared" ref="AG65" ca="1" si="169">IF(COUNT($X65:$AB65)&gt;0,IF(K65&gt;0,CEILING(K65,5),FLOOR(K65,5)),"")</f>
        <v>15</v>
      </c>
      <c r="AH65" s="69">
        <f t="shared" ref="AH65" ca="1" si="170">IF(COUNT($X65:$AB65)&gt;0,IF(L65&gt;0,CEILING(L65,5),FLOOR(L65,5)),"")</f>
        <v>5</v>
      </c>
      <c r="AI65" s="1" t="s">
        <v>570</v>
      </c>
      <c r="AJ65" s="76">
        <f t="shared" si="1"/>
        <v>33</v>
      </c>
      <c r="AK65" s="76">
        <f t="shared" si="2"/>
        <v>68</v>
      </c>
    </row>
    <row r="66" spans="1:37" x14ac:dyDescent="0.25">
      <c r="A66" s="69">
        <f t="shared" ref="A66" si="171">D65</f>
        <v>33</v>
      </c>
      <c r="B66" s="69">
        <f t="shared" ref="B66" si="172">E65</f>
        <v>68</v>
      </c>
      <c r="C66" s="69"/>
      <c r="D66" s="76"/>
      <c r="E66" s="76"/>
      <c r="F66" s="76"/>
      <c r="G66" s="76" t="s">
        <v>116</v>
      </c>
      <c r="H66" s="76" t="s">
        <v>104</v>
      </c>
      <c r="I66" s="76" t="s">
        <v>124</v>
      </c>
      <c r="J66" s="76" t="s">
        <v>115</v>
      </c>
      <c r="K66" s="76" t="s">
        <v>121</v>
      </c>
      <c r="L66" s="76" t="s">
        <v>108</v>
      </c>
      <c r="M66" s="72"/>
      <c r="Q66" s="69"/>
      <c r="R66" s="69"/>
      <c r="S66" s="69"/>
      <c r="T66" s="69"/>
      <c r="U66" s="69"/>
      <c r="V66" s="69"/>
      <c r="X66" s="69"/>
      <c r="Y66" s="69"/>
      <c r="Z66" s="69"/>
      <c r="AA66" s="69"/>
      <c r="AB66" s="69"/>
      <c r="AD66" s="69"/>
      <c r="AE66" s="69"/>
      <c r="AF66" s="69"/>
      <c r="AG66" s="69"/>
      <c r="AH66" s="69"/>
      <c r="AJ66" s="76">
        <f t="shared" si="1"/>
        <v>33</v>
      </c>
      <c r="AK66" s="76">
        <f t="shared" si="2"/>
        <v>68</v>
      </c>
    </row>
    <row r="67" spans="1:37" x14ac:dyDescent="0.25">
      <c r="A67" s="69">
        <f t="shared" ref="A67" si="173">D65</f>
        <v>33</v>
      </c>
      <c r="B67" s="69">
        <f t="shared" ref="B67" si="174">E65</f>
        <v>68</v>
      </c>
      <c r="C67" s="69"/>
      <c r="D67" s="76"/>
      <c r="E67" s="76"/>
      <c r="F67" s="76" t="s">
        <v>10</v>
      </c>
      <c r="G67" s="76">
        <v>-11.542999999999999</v>
      </c>
      <c r="H67" s="76">
        <v>-5.8209999999999997</v>
      </c>
      <c r="I67" s="76">
        <v>-13.973000000000001</v>
      </c>
      <c r="J67" s="76">
        <v>-4.0000000000000001E-3</v>
      </c>
      <c r="K67" s="76">
        <v>-11.842000000000001</v>
      </c>
      <c r="L67" s="76">
        <v>-33.499000000000002</v>
      </c>
      <c r="M67" s="72"/>
      <c r="Q67" s="69" t="str">
        <f t="shared" ref="Q67:V129" ca="1" si="175">IF($F67=" -ve",INDEX(CAPACITY,MATCH(OFFSET($C67,-2,0),CAPACITYLIST,0),Q$3),INDEX(CAPACITY,MATCH($C67,CAPACITYLIST,0),Q$3))</f>
        <v>H200x200x8x12</v>
      </c>
      <c r="R67" s="43">
        <f t="shared" ca="1" si="175"/>
        <v>1492.9549999999999</v>
      </c>
      <c r="S67" s="43">
        <f t="shared" ca="1" si="175"/>
        <v>204.30057803468208</v>
      </c>
      <c r="T67" s="43">
        <f t="shared" ca="1" si="175"/>
        <v>652.02312138728325</v>
      </c>
      <c r="U67" s="43">
        <f t="shared" ca="1" si="175"/>
        <v>56.4</v>
      </c>
      <c r="V67" s="43">
        <f t="shared" ca="1" si="175"/>
        <v>120.59072</v>
      </c>
      <c r="X67" s="44" t="str">
        <f t="shared" ref="X67" ca="1" si="176">IF(ABS(G67)&gt;$X$4*$R67,ABS(G67),"-")</f>
        <v>-</v>
      </c>
      <c r="Y67" s="44" t="str">
        <f t="shared" ref="Y67" ca="1" si="177">IF(ABS(H67)&gt;$Y$4*S67,ABS(H67),"-")</f>
        <v>-</v>
      </c>
      <c r="Z67" s="44">
        <f t="shared" ref="Z67" ca="1" si="178">IF(ABS(I67)&gt;$Z$4*T67,ABS(I67),"-")</f>
        <v>13.973000000000001</v>
      </c>
      <c r="AA67" s="44">
        <f t="shared" ref="AA67" ca="1" si="179">IF(ABS(K67)&gt;$AA$4*U67,ABS(K67),"-")</f>
        <v>11.842000000000001</v>
      </c>
      <c r="AB67" s="44" t="str">
        <f t="shared" ref="AB67" ca="1" si="180">IF(ABS(L67)&gt;$AB$4*V67,ABS(L67),"-")</f>
        <v>-</v>
      </c>
      <c r="AD67" s="69">
        <f t="shared" ref="AD67" ca="1" si="181">IF(COUNT($X67:$AB67)&gt;0,IF(G67&gt;0,CEILING(G67,5),FLOOR(G67,5)),"")</f>
        <v>-15</v>
      </c>
      <c r="AE67" s="69">
        <f t="shared" ref="AE67" ca="1" si="182">IF(COUNT($X67:$AB67)&gt;0,IF(H67&gt;0,CEILING(H67,5),FLOOR(H67,5)),"")</f>
        <v>-10</v>
      </c>
      <c r="AF67" s="69">
        <f t="shared" ref="AF67" ca="1" si="183">IF(COUNT($X67:$AB67)&gt;0,IF(I67&gt;0,CEILING(I67,5),FLOOR(I67,5)),"")</f>
        <v>-15</v>
      </c>
      <c r="AG67" s="69">
        <f t="shared" ref="AG67" ca="1" si="184">IF(COUNT($X67:$AB67)&gt;0,IF(K67&gt;0,CEILING(K67,5),FLOOR(K67,5)),"")</f>
        <v>-15</v>
      </c>
      <c r="AH67" s="69">
        <f t="shared" ref="AH67" ca="1" si="185">IF(COUNT($X67:$AB67)&gt;0,IF(L67&gt;0,CEILING(L67,5),FLOOR(L67,5)),"")</f>
        <v>-35</v>
      </c>
      <c r="AI67" s="1" t="s">
        <v>570</v>
      </c>
      <c r="AJ67" s="76">
        <f t="shared" si="1"/>
        <v>33</v>
      </c>
      <c r="AK67" s="76">
        <f t="shared" si="2"/>
        <v>68</v>
      </c>
    </row>
    <row r="68" spans="1:37" x14ac:dyDescent="0.25">
      <c r="A68" s="69">
        <f t="shared" ref="A68" si="186">D65</f>
        <v>33</v>
      </c>
      <c r="B68" s="69">
        <f t="shared" ref="B68" si="187">E65</f>
        <v>68</v>
      </c>
      <c r="C68" s="69"/>
      <c r="D68" s="76"/>
      <c r="E68" s="76"/>
      <c r="F68" s="76"/>
      <c r="G68" s="76" t="s">
        <v>564</v>
      </c>
      <c r="H68" s="76" t="s">
        <v>109</v>
      </c>
      <c r="I68" s="76" t="s">
        <v>103</v>
      </c>
      <c r="J68" s="76" t="s">
        <v>123</v>
      </c>
      <c r="K68" s="76" t="s">
        <v>113</v>
      </c>
      <c r="L68" s="76" t="s">
        <v>103</v>
      </c>
      <c r="M68" s="72"/>
      <c r="Q68" s="69"/>
      <c r="R68" s="69"/>
      <c r="S68" s="69"/>
      <c r="T68" s="69"/>
      <c r="U68" s="69"/>
      <c r="V68" s="69"/>
      <c r="X68" s="69"/>
      <c r="Y68" s="69"/>
      <c r="Z68" s="69"/>
      <c r="AA68" s="69"/>
      <c r="AB68" s="69"/>
      <c r="AD68" s="69"/>
      <c r="AE68" s="69"/>
      <c r="AF68" s="69"/>
      <c r="AG68" s="69"/>
      <c r="AH68" s="69"/>
      <c r="AJ68" s="76">
        <f t="shared" si="1"/>
        <v>33</v>
      </c>
      <c r="AK68" s="76">
        <f t="shared" si="2"/>
        <v>68</v>
      </c>
    </row>
    <row r="69" spans="1:37" x14ac:dyDescent="0.25">
      <c r="A69" s="69">
        <f t="shared" ref="A69" si="188">D69</f>
        <v>65</v>
      </c>
      <c r="B69" s="69">
        <f t="shared" ref="B69" si="189">E69</f>
        <v>17</v>
      </c>
      <c r="C69" s="69" t="str">
        <f>INDEX(BEAMPROP,MATCH(D69,BLIST,0),2)</f>
        <v>H150X75X5X7</v>
      </c>
      <c r="D69" s="76">
        <v>65</v>
      </c>
      <c r="E69" s="76">
        <v>17</v>
      </c>
      <c r="F69" s="76" t="s">
        <v>8</v>
      </c>
      <c r="G69" s="76">
        <v>1.518</v>
      </c>
      <c r="H69" s="76">
        <v>6.4080000000000004</v>
      </c>
      <c r="I69" s="76">
        <v>1.117</v>
      </c>
      <c r="J69" s="76">
        <v>0</v>
      </c>
      <c r="K69" s="76">
        <v>0.82099999999999995</v>
      </c>
      <c r="L69" s="76">
        <v>3.746</v>
      </c>
      <c r="M69" s="72"/>
      <c r="Q69" s="69" t="str">
        <f t="shared" ca="1" si="175"/>
        <v>H150x75x5x7</v>
      </c>
      <c r="R69" s="43">
        <f t="shared" ca="1" si="175"/>
        <v>419.47500000000008</v>
      </c>
      <c r="S69" s="43">
        <f t="shared" ca="1" si="175"/>
        <v>97.124277456647391</v>
      </c>
      <c r="T69" s="43">
        <f t="shared" ca="1" si="175"/>
        <v>142.63005780346819</v>
      </c>
      <c r="U69" s="43">
        <f t="shared" ca="1" si="175"/>
        <v>4.6265625000000004</v>
      </c>
      <c r="V69" s="43">
        <f t="shared" ca="1" si="175"/>
        <v>23.075825000000002</v>
      </c>
      <c r="X69" s="44" t="str">
        <f t="shared" ref="X69" ca="1" si="190">IF(ABS(G69)&gt;$X$4*$R69,ABS(G69),"-")</f>
        <v>-</v>
      </c>
      <c r="Y69" s="44" t="str">
        <f t="shared" ref="Y69" ca="1" si="191">IF(ABS(H69)&gt;$Y$4*S69,ABS(H69),"-")</f>
        <v>-</v>
      </c>
      <c r="Z69" s="44" t="str">
        <f t="shared" ref="Z69" ca="1" si="192">IF(ABS(I69)&gt;$Z$4*T69,ABS(I69),"-")</f>
        <v>-</v>
      </c>
      <c r="AA69" s="44">
        <f t="shared" ref="AA69" ca="1" si="193">IF(ABS(K69)&gt;$AA$4*U69,ABS(K69),"-")</f>
        <v>0.82099999999999995</v>
      </c>
      <c r="AB69" s="44" t="str">
        <f t="shared" ref="AB69" ca="1" si="194">IF(ABS(L69)&gt;$AB$4*V69,ABS(L69),"-")</f>
        <v>-</v>
      </c>
      <c r="AD69" s="69">
        <f t="shared" ref="AD69" ca="1" si="195">IF(COUNT($X69:$AB69)&gt;0,IF(G69&gt;0,CEILING(G69,5),FLOOR(G69,5)),"")</f>
        <v>5</v>
      </c>
      <c r="AE69" s="69">
        <f t="shared" ref="AE69" ca="1" si="196">IF(COUNT($X69:$AB69)&gt;0,IF(H69&gt;0,CEILING(H69,5),FLOOR(H69,5)),"")</f>
        <v>10</v>
      </c>
      <c r="AF69" s="69">
        <f t="shared" ref="AF69" ca="1" si="197">IF(COUNT($X69:$AB69)&gt;0,IF(I69&gt;0,CEILING(I69,5),FLOOR(I69,5)),"")</f>
        <v>5</v>
      </c>
      <c r="AG69" s="69">
        <f t="shared" ref="AG69" ca="1" si="198">IF(COUNT($X69:$AB69)&gt;0,IF(K69&gt;0,CEILING(K69,5),FLOOR(K69,5)),"")</f>
        <v>5</v>
      </c>
      <c r="AH69" s="69">
        <f t="shared" ref="AH69" ca="1" si="199">IF(COUNT($X69:$AB69)&gt;0,IF(L69&gt;0,CEILING(L69,5),FLOOR(L69,5)),"")</f>
        <v>5</v>
      </c>
      <c r="AJ69" s="76">
        <f t="shared" si="1"/>
        <v>65</v>
      </c>
      <c r="AK69" s="76">
        <f t="shared" si="2"/>
        <v>17</v>
      </c>
    </row>
    <row r="70" spans="1:37" x14ac:dyDescent="0.25">
      <c r="A70" s="69">
        <f t="shared" ref="A70" si="200">D69</f>
        <v>65</v>
      </c>
      <c r="B70" s="69">
        <f t="shared" ref="B70" si="201">E69</f>
        <v>17</v>
      </c>
      <c r="C70" s="69"/>
      <c r="D70" s="76"/>
      <c r="E70" s="76"/>
      <c r="F70" s="76"/>
      <c r="G70" s="76" t="s">
        <v>104</v>
      </c>
      <c r="H70" s="76" t="s">
        <v>536</v>
      </c>
      <c r="I70" s="76" t="s">
        <v>109</v>
      </c>
      <c r="J70" s="76" t="s">
        <v>109</v>
      </c>
      <c r="K70" s="76" t="s">
        <v>104</v>
      </c>
      <c r="L70" s="76" t="s">
        <v>536</v>
      </c>
      <c r="M70" s="72"/>
      <c r="Q70" s="69"/>
      <c r="R70" s="69"/>
      <c r="S70" s="69"/>
      <c r="T70" s="69"/>
      <c r="U70" s="69"/>
      <c r="V70" s="69"/>
      <c r="X70" s="69"/>
      <c r="Y70" s="69"/>
      <c r="Z70" s="69"/>
      <c r="AA70" s="69"/>
      <c r="AB70" s="69"/>
      <c r="AD70" s="69"/>
      <c r="AE70" s="69"/>
      <c r="AF70" s="69"/>
      <c r="AG70" s="69"/>
      <c r="AH70" s="69"/>
      <c r="AJ70" s="76">
        <f t="shared" ref="AJ70:AJ133" si="202">A70</f>
        <v>65</v>
      </c>
      <c r="AK70" s="76">
        <f t="shared" ref="AK70:AK133" si="203">B70</f>
        <v>17</v>
      </c>
    </row>
    <row r="71" spans="1:37" x14ac:dyDescent="0.25">
      <c r="A71" s="69">
        <f t="shared" ref="A71" si="204">D69</f>
        <v>65</v>
      </c>
      <c r="B71" s="69">
        <f t="shared" ref="B71" si="205">E69</f>
        <v>17</v>
      </c>
      <c r="C71" s="69"/>
      <c r="D71" s="76"/>
      <c r="E71" s="76"/>
      <c r="F71" s="76" t="s">
        <v>10</v>
      </c>
      <c r="G71" s="76">
        <v>-1.0840000000000001</v>
      </c>
      <c r="H71" s="76">
        <v>0</v>
      </c>
      <c r="I71" s="76">
        <v>-1.5209999999999999</v>
      </c>
      <c r="J71" s="76">
        <v>0</v>
      </c>
      <c r="K71" s="76">
        <v>-0.57899999999999996</v>
      </c>
      <c r="L71" s="76">
        <v>0</v>
      </c>
      <c r="M71" s="72"/>
      <c r="Q71" s="69" t="str">
        <f t="shared" ca="1" si="175"/>
        <v>H150x75x5x7</v>
      </c>
      <c r="R71" s="43">
        <f t="shared" ca="1" si="175"/>
        <v>419.47500000000008</v>
      </c>
      <c r="S71" s="43">
        <f t="shared" ca="1" si="175"/>
        <v>97.124277456647391</v>
      </c>
      <c r="T71" s="43">
        <f t="shared" ca="1" si="175"/>
        <v>142.63005780346819</v>
      </c>
      <c r="U71" s="43">
        <f t="shared" ca="1" si="175"/>
        <v>4.6265625000000004</v>
      </c>
      <c r="V71" s="43">
        <f t="shared" ca="1" si="175"/>
        <v>23.075825000000002</v>
      </c>
      <c r="X71" s="44" t="str">
        <f t="shared" ref="X71" ca="1" si="206">IF(ABS(G71)&gt;$X$4*$R71,ABS(G71),"-")</f>
        <v>-</v>
      </c>
      <c r="Y71" s="44" t="str">
        <f t="shared" ref="Y71" ca="1" si="207">IF(ABS(H71)&gt;$Y$4*S71,ABS(H71),"-")</f>
        <v>-</v>
      </c>
      <c r="Z71" s="44" t="str">
        <f t="shared" ref="Z71" ca="1" si="208">IF(ABS(I71)&gt;$Z$4*T71,ABS(I71),"-")</f>
        <v>-</v>
      </c>
      <c r="AA71" s="44">
        <f t="shared" ref="AA71" ca="1" si="209">IF(ABS(K71)&gt;$AA$4*U71,ABS(K71),"-")</f>
        <v>0.57899999999999996</v>
      </c>
      <c r="AB71" s="44" t="str">
        <f t="shared" ref="AB71" ca="1" si="210">IF(ABS(L71)&gt;$AB$4*V71,ABS(L71),"-")</f>
        <v>-</v>
      </c>
      <c r="AD71" s="69">
        <f t="shared" ref="AD71" ca="1" si="211">IF(COUNT($X71:$AB71)&gt;0,IF(G71&gt;0,CEILING(G71,5),FLOOR(G71,5)),"")</f>
        <v>-5</v>
      </c>
      <c r="AE71" s="69">
        <f t="shared" ref="AE71" ca="1" si="212">IF(COUNT($X71:$AB71)&gt;0,IF(H71&gt;0,CEILING(H71,5),FLOOR(H71,5)),"")</f>
        <v>0</v>
      </c>
      <c r="AF71" s="69">
        <f t="shared" ref="AF71" ca="1" si="213">IF(COUNT($X71:$AB71)&gt;0,IF(I71&gt;0,CEILING(I71,5),FLOOR(I71,5)),"")</f>
        <v>-5</v>
      </c>
      <c r="AG71" s="69">
        <f t="shared" ref="AG71" ca="1" si="214">IF(COUNT($X71:$AB71)&gt;0,IF(K71&gt;0,CEILING(K71,5),FLOOR(K71,5)),"")</f>
        <v>-5</v>
      </c>
      <c r="AH71" s="69">
        <f t="shared" ref="AH71" ca="1" si="215">IF(COUNT($X71:$AB71)&gt;0,IF(L71&gt;0,CEILING(L71,5),FLOOR(L71,5)),"")</f>
        <v>0</v>
      </c>
      <c r="AJ71" s="76">
        <f t="shared" si="202"/>
        <v>65</v>
      </c>
      <c r="AK71" s="76">
        <f t="shared" si="203"/>
        <v>17</v>
      </c>
    </row>
    <row r="72" spans="1:37" x14ac:dyDescent="0.25">
      <c r="A72" s="69">
        <f t="shared" ref="A72" si="216">D69</f>
        <v>65</v>
      </c>
      <c r="B72" s="69">
        <f t="shared" ref="B72" si="217">E69</f>
        <v>17</v>
      </c>
      <c r="C72" s="69"/>
      <c r="D72" s="76"/>
      <c r="E72" s="76"/>
      <c r="F72" s="76"/>
      <c r="G72" s="76" t="s">
        <v>118</v>
      </c>
      <c r="H72" s="76" t="s">
        <v>9</v>
      </c>
      <c r="I72" s="76" t="s">
        <v>104</v>
      </c>
      <c r="J72" s="76" t="s">
        <v>538</v>
      </c>
      <c r="K72" s="76" t="s">
        <v>109</v>
      </c>
      <c r="L72" s="76" t="s">
        <v>9</v>
      </c>
      <c r="M72" s="72"/>
      <c r="Q72" s="69"/>
      <c r="R72" s="69"/>
      <c r="S72" s="69"/>
      <c r="T72" s="69"/>
      <c r="U72" s="69"/>
      <c r="V72" s="69"/>
      <c r="X72" s="69"/>
      <c r="Y72" s="69"/>
      <c r="Z72" s="69"/>
      <c r="AA72" s="69"/>
      <c r="AB72" s="69"/>
      <c r="AD72" s="69"/>
      <c r="AE72" s="69"/>
      <c r="AF72" s="69"/>
      <c r="AG72" s="69"/>
      <c r="AH72" s="69"/>
      <c r="AJ72" s="76">
        <f t="shared" si="202"/>
        <v>65</v>
      </c>
      <c r="AK72" s="76">
        <f t="shared" si="203"/>
        <v>17</v>
      </c>
    </row>
    <row r="73" spans="1:37" x14ac:dyDescent="0.25">
      <c r="A73" s="69">
        <f t="shared" ref="A73" si="218">D73</f>
        <v>65</v>
      </c>
      <c r="B73" s="69">
        <f t="shared" ref="B73" si="219">E73</f>
        <v>49</v>
      </c>
      <c r="C73" s="69" t="str">
        <f>INDEX(BEAMPROP,MATCH(D73,BLIST,0),2)</f>
        <v>H150X75X5X7</v>
      </c>
      <c r="D73" s="76">
        <v>65</v>
      </c>
      <c r="E73" s="76">
        <v>49</v>
      </c>
      <c r="F73" s="76" t="s">
        <v>8</v>
      </c>
      <c r="G73" s="76">
        <v>1.518</v>
      </c>
      <c r="H73" s="76">
        <v>6.0750000000000002</v>
      </c>
      <c r="I73" s="76">
        <v>0.81299999999999994</v>
      </c>
      <c r="J73" s="76">
        <v>0</v>
      </c>
      <c r="K73" s="76">
        <v>0</v>
      </c>
      <c r="L73" s="76">
        <v>1E-3</v>
      </c>
      <c r="M73" s="72"/>
      <c r="Q73" s="69" t="str">
        <f t="shared" ca="1" si="175"/>
        <v>H150x75x5x7</v>
      </c>
      <c r="R73" s="43">
        <f t="shared" ca="1" si="175"/>
        <v>419.47500000000008</v>
      </c>
      <c r="S73" s="43">
        <f t="shared" ca="1" si="175"/>
        <v>97.124277456647391</v>
      </c>
      <c r="T73" s="43">
        <f t="shared" ca="1" si="175"/>
        <v>142.63005780346819</v>
      </c>
      <c r="U73" s="43">
        <f t="shared" ca="1" si="175"/>
        <v>4.6265625000000004</v>
      </c>
      <c r="V73" s="43">
        <f t="shared" ca="1" si="175"/>
        <v>23.075825000000002</v>
      </c>
      <c r="X73" s="44" t="str">
        <f t="shared" ref="X73" ca="1" si="220">IF(ABS(G73)&gt;$X$4*$R73,ABS(G73),"-")</f>
        <v>-</v>
      </c>
      <c r="Y73" s="44" t="str">
        <f t="shared" ref="Y73" ca="1" si="221">IF(ABS(H73)&gt;$Y$4*S73,ABS(H73),"-")</f>
        <v>-</v>
      </c>
      <c r="Z73" s="44" t="str">
        <f t="shared" ref="Z73" ca="1" si="222">IF(ABS(I73)&gt;$Z$4*T73,ABS(I73),"-")</f>
        <v>-</v>
      </c>
      <c r="AA73" s="44" t="str">
        <f t="shared" ref="AA73" ca="1" si="223">IF(ABS(K73)&gt;$AA$4*U73,ABS(K73),"-")</f>
        <v>-</v>
      </c>
      <c r="AB73" s="44" t="str">
        <f t="shared" ref="AB73" ca="1" si="224">IF(ABS(L73)&gt;$AB$4*V73,ABS(L73),"-")</f>
        <v>-</v>
      </c>
      <c r="AD73" s="69" t="str">
        <f t="shared" ref="AD73" ca="1" si="225">IF(COUNT($X73:$AB73)&gt;0,IF(G73&gt;0,CEILING(G73,5),FLOOR(G73,5)),"")</f>
        <v/>
      </c>
      <c r="AE73" s="69" t="str">
        <f t="shared" ref="AE73" ca="1" si="226">IF(COUNT($X73:$AB73)&gt;0,IF(H73&gt;0,CEILING(H73,5),FLOOR(H73,5)),"")</f>
        <v/>
      </c>
      <c r="AF73" s="69" t="str">
        <f t="shared" ref="AF73" ca="1" si="227">IF(COUNT($X73:$AB73)&gt;0,IF(I73&gt;0,CEILING(I73,5),FLOOR(I73,5)),"")</f>
        <v/>
      </c>
      <c r="AG73" s="69" t="str">
        <f t="shared" ref="AG73" ca="1" si="228">IF(COUNT($X73:$AB73)&gt;0,IF(K73&gt;0,CEILING(K73,5),FLOOR(K73,5)),"")</f>
        <v/>
      </c>
      <c r="AH73" s="69" t="str">
        <f t="shared" ref="AH73" ca="1" si="229">IF(COUNT($X73:$AB73)&gt;0,IF(L73&gt;0,CEILING(L73,5),FLOOR(L73,5)),"")</f>
        <v/>
      </c>
      <c r="AJ73" s="76">
        <f t="shared" si="202"/>
        <v>65</v>
      </c>
      <c r="AK73" s="76">
        <f t="shared" si="203"/>
        <v>49</v>
      </c>
    </row>
    <row r="74" spans="1:37" x14ac:dyDescent="0.25">
      <c r="A74" s="69">
        <f t="shared" ref="A74" si="230">D73</f>
        <v>65</v>
      </c>
      <c r="B74" s="69">
        <f t="shared" ref="B74" si="231">E73</f>
        <v>49</v>
      </c>
      <c r="C74" s="69"/>
      <c r="D74" s="76"/>
      <c r="E74" s="76"/>
      <c r="F74" s="76"/>
      <c r="G74" s="76" t="s">
        <v>104</v>
      </c>
      <c r="H74" s="76" t="s">
        <v>536</v>
      </c>
      <c r="I74" s="76" t="s">
        <v>109</v>
      </c>
      <c r="J74" s="76" t="s">
        <v>109</v>
      </c>
      <c r="K74" s="76" t="s">
        <v>106</v>
      </c>
      <c r="L74" s="76" t="s">
        <v>536</v>
      </c>
      <c r="M74" s="72"/>
      <c r="Q74" s="69"/>
      <c r="R74" s="69"/>
      <c r="S74" s="69"/>
      <c r="T74" s="69"/>
      <c r="U74" s="69"/>
      <c r="V74" s="69"/>
      <c r="X74" s="69"/>
      <c r="Y74" s="69"/>
      <c r="Z74" s="69"/>
      <c r="AA74" s="69"/>
      <c r="AB74" s="69"/>
      <c r="AD74" s="69"/>
      <c r="AE74" s="69"/>
      <c r="AF74" s="69"/>
      <c r="AG74" s="69"/>
      <c r="AH74" s="69"/>
      <c r="AJ74" s="76">
        <f t="shared" si="202"/>
        <v>65</v>
      </c>
      <c r="AK74" s="76">
        <f t="shared" si="203"/>
        <v>49</v>
      </c>
    </row>
    <row r="75" spans="1:37" x14ac:dyDescent="0.25">
      <c r="A75" s="69">
        <f t="shared" ref="A75" si="232">D73</f>
        <v>65</v>
      </c>
      <c r="B75" s="69">
        <f t="shared" ref="B75" si="233">E73</f>
        <v>49</v>
      </c>
      <c r="C75" s="69"/>
      <c r="D75" s="76"/>
      <c r="E75" s="76"/>
      <c r="F75" s="76" t="s">
        <v>10</v>
      </c>
      <c r="G75" s="76">
        <v>-1.0840000000000001</v>
      </c>
      <c r="H75" s="76">
        <v>0</v>
      </c>
      <c r="I75" s="76">
        <v>-1.216</v>
      </c>
      <c r="J75" s="76">
        <v>0</v>
      </c>
      <c r="K75" s="76">
        <v>0</v>
      </c>
      <c r="L75" s="76">
        <v>0</v>
      </c>
      <c r="M75" s="72"/>
      <c r="Q75" s="69" t="str">
        <f t="shared" ca="1" si="175"/>
        <v>H150x75x5x7</v>
      </c>
      <c r="R75" s="43">
        <f t="shared" ca="1" si="175"/>
        <v>419.47500000000008</v>
      </c>
      <c r="S75" s="43">
        <f t="shared" ca="1" si="175"/>
        <v>97.124277456647391</v>
      </c>
      <c r="T75" s="43">
        <f t="shared" ca="1" si="175"/>
        <v>142.63005780346819</v>
      </c>
      <c r="U75" s="43">
        <f t="shared" ca="1" si="175"/>
        <v>4.6265625000000004</v>
      </c>
      <c r="V75" s="43">
        <f t="shared" ca="1" si="175"/>
        <v>23.075825000000002</v>
      </c>
      <c r="X75" s="44" t="str">
        <f t="shared" ref="X75" ca="1" si="234">IF(ABS(G75)&gt;$X$4*$R75,ABS(G75),"-")</f>
        <v>-</v>
      </c>
      <c r="Y75" s="44" t="str">
        <f t="shared" ref="Y75" ca="1" si="235">IF(ABS(H75)&gt;$Y$4*S75,ABS(H75),"-")</f>
        <v>-</v>
      </c>
      <c r="Z75" s="44" t="str">
        <f t="shared" ref="Z75" ca="1" si="236">IF(ABS(I75)&gt;$Z$4*T75,ABS(I75),"-")</f>
        <v>-</v>
      </c>
      <c r="AA75" s="44" t="str">
        <f t="shared" ref="AA75" ca="1" si="237">IF(ABS(K75)&gt;$AA$4*U75,ABS(K75),"-")</f>
        <v>-</v>
      </c>
      <c r="AB75" s="44" t="str">
        <f t="shared" ref="AB75" ca="1" si="238">IF(ABS(L75)&gt;$AB$4*V75,ABS(L75),"-")</f>
        <v>-</v>
      </c>
      <c r="AD75" s="69" t="str">
        <f t="shared" ref="AD75" ca="1" si="239">IF(COUNT($X75:$AB75)&gt;0,IF(G75&gt;0,CEILING(G75,5),FLOOR(G75,5)),"")</f>
        <v/>
      </c>
      <c r="AE75" s="69" t="str">
        <f t="shared" ref="AE75" ca="1" si="240">IF(COUNT($X75:$AB75)&gt;0,IF(H75&gt;0,CEILING(H75,5),FLOOR(H75,5)),"")</f>
        <v/>
      </c>
      <c r="AF75" s="69" t="str">
        <f t="shared" ref="AF75" ca="1" si="241">IF(COUNT($X75:$AB75)&gt;0,IF(I75&gt;0,CEILING(I75,5),FLOOR(I75,5)),"")</f>
        <v/>
      </c>
      <c r="AG75" s="69" t="str">
        <f t="shared" ref="AG75" ca="1" si="242">IF(COUNT($X75:$AB75)&gt;0,IF(K75&gt;0,CEILING(K75,5),FLOOR(K75,5)),"")</f>
        <v/>
      </c>
      <c r="AH75" s="69" t="str">
        <f t="shared" ref="AH75" ca="1" si="243">IF(COUNT($X75:$AB75)&gt;0,IF(L75&gt;0,CEILING(L75,5),FLOOR(L75,5)),"")</f>
        <v/>
      </c>
      <c r="AJ75" s="76">
        <f t="shared" si="202"/>
        <v>65</v>
      </c>
      <c r="AK75" s="76">
        <f t="shared" si="203"/>
        <v>49</v>
      </c>
    </row>
    <row r="76" spans="1:37" x14ac:dyDescent="0.25">
      <c r="A76" s="69">
        <f t="shared" ref="A76" si="244">D73</f>
        <v>65</v>
      </c>
      <c r="B76" s="69">
        <f t="shared" ref="B76" si="245">E73</f>
        <v>49</v>
      </c>
      <c r="C76" s="69"/>
      <c r="D76" s="76"/>
      <c r="E76" s="76"/>
      <c r="F76" s="76"/>
      <c r="G76" s="76" t="s">
        <v>118</v>
      </c>
      <c r="H76" s="76" t="s">
        <v>9</v>
      </c>
      <c r="I76" s="76" t="s">
        <v>104</v>
      </c>
      <c r="J76" s="76" t="s">
        <v>538</v>
      </c>
      <c r="K76" s="76" t="s">
        <v>121</v>
      </c>
      <c r="L76" s="76" t="s">
        <v>9</v>
      </c>
      <c r="M76" s="72"/>
      <c r="Q76" s="69"/>
      <c r="R76" s="69"/>
      <c r="S76" s="69"/>
      <c r="T76" s="69"/>
      <c r="U76" s="69"/>
      <c r="V76" s="69"/>
      <c r="X76" s="69"/>
      <c r="Y76" s="69"/>
      <c r="Z76" s="69"/>
      <c r="AA76" s="69"/>
      <c r="AB76" s="69"/>
      <c r="AD76" s="69"/>
      <c r="AE76" s="69"/>
      <c r="AF76" s="69"/>
      <c r="AG76" s="69"/>
      <c r="AH76" s="69"/>
      <c r="AJ76" s="76">
        <f t="shared" si="202"/>
        <v>65</v>
      </c>
      <c r="AK76" s="76">
        <f t="shared" si="203"/>
        <v>49</v>
      </c>
    </row>
    <row r="77" spans="1:37" x14ac:dyDescent="0.25">
      <c r="A77" s="69">
        <f t="shared" ref="A77" si="246">D77</f>
        <v>66</v>
      </c>
      <c r="B77" s="69">
        <f t="shared" ref="B77" si="247">E77</f>
        <v>15</v>
      </c>
      <c r="C77" s="69" t="str">
        <f>INDEX(BEAMPROP,MATCH(D77,BLIST,0),2)</f>
        <v>H150X75X5X7</v>
      </c>
      <c r="D77" s="76">
        <v>66</v>
      </c>
      <c r="E77" s="76">
        <v>15</v>
      </c>
      <c r="F77" s="76" t="s">
        <v>8</v>
      </c>
      <c r="G77" s="76">
        <v>0.84899999999999998</v>
      </c>
      <c r="H77" s="76">
        <v>8.0329999999999995</v>
      </c>
      <c r="I77" s="76">
        <v>0.53800000000000003</v>
      </c>
      <c r="J77" s="76">
        <v>0</v>
      </c>
      <c r="K77" s="76">
        <v>0.28999999999999998</v>
      </c>
      <c r="L77" s="76">
        <v>4.7190000000000003</v>
      </c>
      <c r="M77" s="72"/>
      <c r="Q77" s="69" t="str">
        <f t="shared" ca="1" si="175"/>
        <v>H150x75x5x7</v>
      </c>
      <c r="R77" s="43">
        <f t="shared" ca="1" si="175"/>
        <v>419.47500000000008</v>
      </c>
      <c r="S77" s="43">
        <f t="shared" ca="1" si="175"/>
        <v>97.124277456647391</v>
      </c>
      <c r="T77" s="43">
        <f t="shared" ca="1" si="175"/>
        <v>142.63005780346819</v>
      </c>
      <c r="U77" s="43">
        <f t="shared" ca="1" si="175"/>
        <v>4.6265625000000004</v>
      </c>
      <c r="V77" s="43">
        <f t="shared" ca="1" si="175"/>
        <v>23.075825000000002</v>
      </c>
      <c r="X77" s="44" t="str">
        <f t="shared" ref="X77" ca="1" si="248">IF(ABS(G77)&gt;$X$4*$R77,ABS(G77),"-")</f>
        <v>-</v>
      </c>
      <c r="Y77" s="44" t="str">
        <f t="shared" ref="Y77" ca="1" si="249">IF(ABS(H77)&gt;$Y$4*S77,ABS(H77),"-")</f>
        <v>-</v>
      </c>
      <c r="Z77" s="44" t="str">
        <f t="shared" ref="Z77" ca="1" si="250">IF(ABS(I77)&gt;$Z$4*T77,ABS(I77),"-")</f>
        <v>-</v>
      </c>
      <c r="AA77" s="44" t="str">
        <f t="shared" ref="AA77" ca="1" si="251">IF(ABS(K77)&gt;$AA$4*U77,ABS(K77),"-")</f>
        <v>-</v>
      </c>
      <c r="AB77" s="44" t="str">
        <f t="shared" ref="AB77" ca="1" si="252">IF(ABS(L77)&gt;$AB$4*V77,ABS(L77),"-")</f>
        <v>-</v>
      </c>
      <c r="AD77" s="69" t="str">
        <f t="shared" ref="AD77" ca="1" si="253">IF(COUNT($X77:$AB77)&gt;0,IF(G77&gt;0,CEILING(G77,5),FLOOR(G77,5)),"")</f>
        <v/>
      </c>
      <c r="AE77" s="69" t="str">
        <f t="shared" ref="AE77" ca="1" si="254">IF(COUNT($X77:$AB77)&gt;0,IF(H77&gt;0,CEILING(H77,5),FLOOR(H77,5)),"")</f>
        <v/>
      </c>
      <c r="AF77" s="69" t="str">
        <f t="shared" ref="AF77" ca="1" si="255">IF(COUNT($X77:$AB77)&gt;0,IF(I77&gt;0,CEILING(I77,5),FLOOR(I77,5)),"")</f>
        <v/>
      </c>
      <c r="AG77" s="69" t="str">
        <f t="shared" ref="AG77" ca="1" si="256">IF(COUNT($X77:$AB77)&gt;0,IF(K77&gt;0,CEILING(K77,5),FLOOR(K77,5)),"")</f>
        <v/>
      </c>
      <c r="AH77" s="69" t="str">
        <f t="shared" ref="AH77" ca="1" si="257">IF(COUNT($X77:$AB77)&gt;0,IF(L77&gt;0,CEILING(L77,5),FLOOR(L77,5)),"")</f>
        <v/>
      </c>
      <c r="AJ77" s="76">
        <f t="shared" si="202"/>
        <v>66</v>
      </c>
      <c r="AK77" s="76">
        <f t="shared" si="203"/>
        <v>15</v>
      </c>
    </row>
    <row r="78" spans="1:37" x14ac:dyDescent="0.25">
      <c r="A78" s="69">
        <f t="shared" ref="A78" si="258">D77</f>
        <v>66</v>
      </c>
      <c r="B78" s="69">
        <f t="shared" ref="B78" si="259">E77</f>
        <v>15</v>
      </c>
      <c r="C78" s="69"/>
      <c r="D78" s="76"/>
      <c r="E78" s="76"/>
      <c r="F78" s="76"/>
      <c r="G78" s="76" t="s">
        <v>104</v>
      </c>
      <c r="H78" s="76" t="s">
        <v>128</v>
      </c>
      <c r="I78" s="76" t="s">
        <v>106</v>
      </c>
      <c r="J78" s="76" t="s">
        <v>118</v>
      </c>
      <c r="K78" s="76" t="s">
        <v>125</v>
      </c>
      <c r="L78" s="76" t="s">
        <v>128</v>
      </c>
      <c r="M78" s="72"/>
      <c r="Q78" s="69"/>
      <c r="R78" s="69"/>
      <c r="S78" s="69"/>
      <c r="T78" s="69"/>
      <c r="U78" s="69"/>
      <c r="V78" s="69"/>
      <c r="X78" s="69"/>
      <c r="Y78" s="69"/>
      <c r="Z78" s="69"/>
      <c r="AA78" s="69"/>
      <c r="AB78" s="69"/>
      <c r="AD78" s="69"/>
      <c r="AE78" s="69"/>
      <c r="AF78" s="69"/>
      <c r="AG78" s="69"/>
      <c r="AH78" s="69"/>
      <c r="AJ78" s="76">
        <f t="shared" si="202"/>
        <v>66</v>
      </c>
      <c r="AK78" s="76">
        <f t="shared" si="203"/>
        <v>15</v>
      </c>
    </row>
    <row r="79" spans="1:37" x14ac:dyDescent="0.25">
      <c r="A79" s="69">
        <f t="shared" ref="A79" si="260">D77</f>
        <v>66</v>
      </c>
      <c r="B79" s="69">
        <f t="shared" ref="B79" si="261">E77</f>
        <v>15</v>
      </c>
      <c r="C79" s="69"/>
      <c r="D79" s="76"/>
      <c r="E79" s="76"/>
      <c r="F79" s="76" t="s">
        <v>10</v>
      </c>
      <c r="G79" s="76">
        <v>-0.6</v>
      </c>
      <c r="H79" s="76">
        <v>0</v>
      </c>
      <c r="I79" s="76">
        <v>-0.33</v>
      </c>
      <c r="J79" s="76">
        <v>0</v>
      </c>
      <c r="K79" s="76">
        <v>-0.41399999999999998</v>
      </c>
      <c r="L79" s="76">
        <v>0</v>
      </c>
      <c r="M79" s="72"/>
      <c r="Q79" s="69" t="str">
        <f t="shared" ca="1" si="175"/>
        <v>H150x75x5x7</v>
      </c>
      <c r="R79" s="43">
        <f t="shared" ca="1" si="175"/>
        <v>419.47500000000008</v>
      </c>
      <c r="S79" s="43">
        <f t="shared" ca="1" si="175"/>
        <v>97.124277456647391</v>
      </c>
      <c r="T79" s="43">
        <f t="shared" ca="1" si="175"/>
        <v>142.63005780346819</v>
      </c>
      <c r="U79" s="43">
        <f t="shared" ca="1" si="175"/>
        <v>4.6265625000000004</v>
      </c>
      <c r="V79" s="43">
        <f t="shared" ca="1" si="175"/>
        <v>23.075825000000002</v>
      </c>
      <c r="X79" s="44" t="str">
        <f t="shared" ref="X79" ca="1" si="262">IF(ABS(G79)&gt;$X$4*$R79,ABS(G79),"-")</f>
        <v>-</v>
      </c>
      <c r="Y79" s="44" t="str">
        <f t="shared" ref="Y79" ca="1" si="263">IF(ABS(H79)&gt;$Y$4*S79,ABS(H79),"-")</f>
        <v>-</v>
      </c>
      <c r="Z79" s="44" t="str">
        <f t="shared" ref="Z79" ca="1" si="264">IF(ABS(I79)&gt;$Z$4*T79,ABS(I79),"-")</f>
        <v>-</v>
      </c>
      <c r="AA79" s="44" t="str">
        <f t="shared" ref="AA79" ca="1" si="265">IF(ABS(K79)&gt;$AA$4*U79,ABS(K79),"-")</f>
        <v>-</v>
      </c>
      <c r="AB79" s="44" t="str">
        <f t="shared" ref="AB79" ca="1" si="266">IF(ABS(L79)&gt;$AB$4*V79,ABS(L79),"-")</f>
        <v>-</v>
      </c>
      <c r="AD79" s="69" t="str">
        <f t="shared" ref="AD79" ca="1" si="267">IF(COUNT($X79:$AB79)&gt;0,IF(G79&gt;0,CEILING(G79,5),FLOOR(G79,5)),"")</f>
        <v/>
      </c>
      <c r="AE79" s="69" t="str">
        <f t="shared" ref="AE79" ca="1" si="268">IF(COUNT($X79:$AB79)&gt;0,IF(H79&gt;0,CEILING(H79,5),FLOOR(H79,5)),"")</f>
        <v/>
      </c>
      <c r="AF79" s="69" t="str">
        <f t="shared" ref="AF79" ca="1" si="269">IF(COUNT($X79:$AB79)&gt;0,IF(I79&gt;0,CEILING(I79,5),FLOOR(I79,5)),"")</f>
        <v/>
      </c>
      <c r="AG79" s="69" t="str">
        <f t="shared" ref="AG79" ca="1" si="270">IF(COUNT($X79:$AB79)&gt;0,IF(K79&gt;0,CEILING(K79,5),FLOOR(K79,5)),"")</f>
        <v/>
      </c>
      <c r="AH79" s="69" t="str">
        <f t="shared" ref="AH79" ca="1" si="271">IF(COUNT($X79:$AB79)&gt;0,IF(L79&gt;0,CEILING(L79,5),FLOOR(L79,5)),"")</f>
        <v/>
      </c>
      <c r="AJ79" s="76">
        <f t="shared" si="202"/>
        <v>66</v>
      </c>
      <c r="AK79" s="76">
        <f t="shared" si="203"/>
        <v>15</v>
      </c>
    </row>
    <row r="80" spans="1:37" x14ac:dyDescent="0.25">
      <c r="A80" s="69">
        <f t="shared" ref="A80" si="272">D77</f>
        <v>66</v>
      </c>
      <c r="B80" s="69">
        <f t="shared" ref="B80" si="273">E77</f>
        <v>15</v>
      </c>
      <c r="C80" s="69"/>
      <c r="D80" s="76"/>
      <c r="E80" s="76"/>
      <c r="F80" s="76"/>
      <c r="G80" s="76" t="s">
        <v>109</v>
      </c>
      <c r="H80" s="76" t="s">
        <v>9</v>
      </c>
      <c r="I80" s="76" t="s">
        <v>125</v>
      </c>
      <c r="J80" s="76" t="s">
        <v>104</v>
      </c>
      <c r="K80" s="76" t="s">
        <v>106</v>
      </c>
      <c r="L80" s="76" t="s">
        <v>9</v>
      </c>
      <c r="M80" s="72"/>
      <c r="Q80" s="69"/>
      <c r="R80" s="69"/>
      <c r="S80" s="69"/>
      <c r="T80" s="69"/>
      <c r="U80" s="69"/>
      <c r="V80" s="69"/>
      <c r="X80" s="69"/>
      <c r="Y80" s="69"/>
      <c r="Z80" s="69"/>
      <c r="AA80" s="69"/>
      <c r="AB80" s="69"/>
      <c r="AD80" s="69"/>
      <c r="AE80" s="69"/>
      <c r="AF80" s="69"/>
      <c r="AG80" s="69"/>
      <c r="AH80" s="69"/>
      <c r="AJ80" s="76">
        <f t="shared" si="202"/>
        <v>66</v>
      </c>
      <c r="AK80" s="76">
        <f t="shared" si="203"/>
        <v>15</v>
      </c>
    </row>
    <row r="81" spans="1:37" x14ac:dyDescent="0.25">
      <c r="A81" s="69">
        <f t="shared" ref="A81" si="274">D81</f>
        <v>66</v>
      </c>
      <c r="B81" s="69">
        <f t="shared" ref="B81" si="275">E81</f>
        <v>50</v>
      </c>
      <c r="C81" s="69" t="str">
        <f>INDEX(BEAMPROP,MATCH(D81,BLIST,0),2)</f>
        <v>H150X75X5X7</v>
      </c>
      <c r="D81" s="76">
        <v>66</v>
      </c>
      <c r="E81" s="76">
        <v>50</v>
      </c>
      <c r="F81" s="76" t="s">
        <v>8</v>
      </c>
      <c r="G81" s="76">
        <v>0.84899999999999998</v>
      </c>
      <c r="H81" s="76">
        <v>7.7</v>
      </c>
      <c r="I81" s="76">
        <v>0.84199999999999997</v>
      </c>
      <c r="J81" s="76">
        <v>0</v>
      </c>
      <c r="K81" s="76">
        <v>0</v>
      </c>
      <c r="L81" s="76">
        <v>0</v>
      </c>
      <c r="M81" s="72"/>
      <c r="Q81" s="69" t="str">
        <f t="shared" ca="1" si="175"/>
        <v>H150x75x5x7</v>
      </c>
      <c r="R81" s="43">
        <f t="shared" ca="1" si="175"/>
        <v>419.47500000000008</v>
      </c>
      <c r="S81" s="43">
        <f t="shared" ca="1" si="175"/>
        <v>97.124277456647391</v>
      </c>
      <c r="T81" s="43">
        <f t="shared" ca="1" si="175"/>
        <v>142.63005780346819</v>
      </c>
      <c r="U81" s="43">
        <f t="shared" ca="1" si="175"/>
        <v>4.6265625000000004</v>
      </c>
      <c r="V81" s="43">
        <f t="shared" ca="1" si="175"/>
        <v>23.075825000000002</v>
      </c>
      <c r="X81" s="44" t="str">
        <f t="shared" ref="X81" ca="1" si="276">IF(ABS(G81)&gt;$X$4*$R81,ABS(G81),"-")</f>
        <v>-</v>
      </c>
      <c r="Y81" s="44" t="str">
        <f t="shared" ref="Y81" ca="1" si="277">IF(ABS(H81)&gt;$Y$4*S81,ABS(H81),"-")</f>
        <v>-</v>
      </c>
      <c r="Z81" s="44" t="str">
        <f t="shared" ref="Z81" ca="1" si="278">IF(ABS(I81)&gt;$Z$4*T81,ABS(I81),"-")</f>
        <v>-</v>
      </c>
      <c r="AA81" s="44" t="str">
        <f t="shared" ref="AA81" ca="1" si="279">IF(ABS(K81)&gt;$AA$4*U81,ABS(K81),"-")</f>
        <v>-</v>
      </c>
      <c r="AB81" s="44" t="str">
        <f t="shared" ref="AB81" ca="1" si="280">IF(ABS(L81)&gt;$AB$4*V81,ABS(L81),"-")</f>
        <v>-</v>
      </c>
      <c r="AD81" s="69" t="str">
        <f t="shared" ref="AD81" ca="1" si="281">IF(COUNT($X81:$AB81)&gt;0,IF(G81&gt;0,CEILING(G81,5),FLOOR(G81,5)),"")</f>
        <v/>
      </c>
      <c r="AE81" s="69" t="str">
        <f t="shared" ref="AE81" ca="1" si="282">IF(COUNT($X81:$AB81)&gt;0,IF(H81&gt;0,CEILING(H81,5),FLOOR(H81,5)),"")</f>
        <v/>
      </c>
      <c r="AF81" s="69" t="str">
        <f t="shared" ref="AF81" ca="1" si="283">IF(COUNT($X81:$AB81)&gt;0,IF(I81&gt;0,CEILING(I81,5),FLOOR(I81,5)),"")</f>
        <v/>
      </c>
      <c r="AG81" s="69" t="str">
        <f t="shared" ref="AG81" ca="1" si="284">IF(COUNT($X81:$AB81)&gt;0,IF(K81&gt;0,CEILING(K81,5),FLOOR(K81,5)),"")</f>
        <v/>
      </c>
      <c r="AH81" s="69" t="str">
        <f t="shared" ref="AH81" ca="1" si="285">IF(COUNT($X81:$AB81)&gt;0,IF(L81&gt;0,CEILING(L81,5),FLOOR(L81,5)),"")</f>
        <v/>
      </c>
      <c r="AJ81" s="76">
        <f t="shared" si="202"/>
        <v>66</v>
      </c>
      <c r="AK81" s="76">
        <f t="shared" si="203"/>
        <v>50</v>
      </c>
    </row>
    <row r="82" spans="1:37" x14ac:dyDescent="0.25">
      <c r="A82" s="69">
        <f t="shared" ref="A82" si="286">D81</f>
        <v>66</v>
      </c>
      <c r="B82" s="69">
        <f t="shared" ref="B82" si="287">E81</f>
        <v>50</v>
      </c>
      <c r="C82" s="69"/>
      <c r="D82" s="76"/>
      <c r="E82" s="76"/>
      <c r="F82" s="76"/>
      <c r="G82" s="76" t="s">
        <v>104</v>
      </c>
      <c r="H82" s="76" t="s">
        <v>128</v>
      </c>
      <c r="I82" s="76" t="s">
        <v>106</v>
      </c>
      <c r="J82" s="76" t="s">
        <v>118</v>
      </c>
      <c r="K82" s="76" t="s">
        <v>565</v>
      </c>
      <c r="L82" s="76" t="s">
        <v>9</v>
      </c>
      <c r="M82" s="72"/>
      <c r="Q82" s="69"/>
      <c r="R82" s="69"/>
      <c r="S82" s="69"/>
      <c r="T82" s="69"/>
      <c r="U82" s="69"/>
      <c r="V82" s="69"/>
      <c r="X82" s="69"/>
      <c r="Y82" s="69"/>
      <c r="Z82" s="69"/>
      <c r="AA82" s="69"/>
      <c r="AB82" s="69"/>
      <c r="AD82" s="69"/>
      <c r="AE82" s="69"/>
      <c r="AF82" s="69"/>
      <c r="AG82" s="69"/>
      <c r="AH82" s="69"/>
      <c r="AJ82" s="76">
        <f t="shared" si="202"/>
        <v>66</v>
      </c>
      <c r="AK82" s="76">
        <f t="shared" si="203"/>
        <v>50</v>
      </c>
    </row>
    <row r="83" spans="1:37" x14ac:dyDescent="0.25">
      <c r="A83" s="69">
        <f t="shared" ref="A83" si="288">D81</f>
        <v>66</v>
      </c>
      <c r="B83" s="69">
        <f t="shared" ref="B83" si="289">E81</f>
        <v>50</v>
      </c>
      <c r="C83" s="69"/>
      <c r="D83" s="76"/>
      <c r="E83" s="76"/>
      <c r="F83" s="76" t="s">
        <v>10</v>
      </c>
      <c r="G83" s="76">
        <v>-0.6</v>
      </c>
      <c r="H83" s="76">
        <v>0</v>
      </c>
      <c r="I83" s="76">
        <v>-0.63500000000000001</v>
      </c>
      <c r="J83" s="76">
        <v>0</v>
      </c>
      <c r="K83" s="76">
        <v>0</v>
      </c>
      <c r="L83" s="76">
        <v>-1E-3</v>
      </c>
      <c r="M83" s="72"/>
      <c r="Q83" s="69" t="str">
        <f t="shared" ca="1" si="175"/>
        <v>H150x75x5x7</v>
      </c>
      <c r="R83" s="43">
        <f t="shared" ca="1" si="175"/>
        <v>419.47500000000008</v>
      </c>
      <c r="S83" s="43">
        <f t="shared" ca="1" si="175"/>
        <v>97.124277456647391</v>
      </c>
      <c r="T83" s="43">
        <f t="shared" ca="1" si="175"/>
        <v>142.63005780346819</v>
      </c>
      <c r="U83" s="43">
        <f t="shared" ca="1" si="175"/>
        <v>4.6265625000000004</v>
      </c>
      <c r="V83" s="43">
        <f t="shared" ca="1" si="175"/>
        <v>23.075825000000002</v>
      </c>
      <c r="X83" s="44" t="str">
        <f t="shared" ref="X83" ca="1" si="290">IF(ABS(G83)&gt;$X$4*$R83,ABS(G83),"-")</f>
        <v>-</v>
      </c>
      <c r="Y83" s="44" t="str">
        <f t="shared" ref="Y83" ca="1" si="291">IF(ABS(H83)&gt;$Y$4*S83,ABS(H83),"-")</f>
        <v>-</v>
      </c>
      <c r="Z83" s="44" t="str">
        <f t="shared" ref="Z83" ca="1" si="292">IF(ABS(I83)&gt;$Z$4*T83,ABS(I83),"-")</f>
        <v>-</v>
      </c>
      <c r="AA83" s="44" t="str">
        <f t="shared" ref="AA83" ca="1" si="293">IF(ABS(K83)&gt;$AA$4*U83,ABS(K83),"-")</f>
        <v>-</v>
      </c>
      <c r="AB83" s="44" t="str">
        <f t="shared" ref="AB83" ca="1" si="294">IF(ABS(L83)&gt;$AB$4*V83,ABS(L83),"-")</f>
        <v>-</v>
      </c>
      <c r="AD83" s="69" t="str">
        <f t="shared" ref="AD83" ca="1" si="295">IF(COUNT($X83:$AB83)&gt;0,IF(G83&gt;0,CEILING(G83,5),FLOOR(G83,5)),"")</f>
        <v/>
      </c>
      <c r="AE83" s="69" t="str">
        <f t="shared" ref="AE83" ca="1" si="296">IF(COUNT($X83:$AB83)&gt;0,IF(H83&gt;0,CEILING(H83,5),FLOOR(H83,5)),"")</f>
        <v/>
      </c>
      <c r="AF83" s="69" t="str">
        <f t="shared" ref="AF83" ca="1" si="297">IF(COUNT($X83:$AB83)&gt;0,IF(I83&gt;0,CEILING(I83,5),FLOOR(I83,5)),"")</f>
        <v/>
      </c>
      <c r="AG83" s="69" t="str">
        <f t="shared" ref="AG83" ca="1" si="298">IF(COUNT($X83:$AB83)&gt;0,IF(K83&gt;0,CEILING(K83,5),FLOOR(K83,5)),"")</f>
        <v/>
      </c>
      <c r="AH83" s="69" t="str">
        <f t="shared" ref="AH83" ca="1" si="299">IF(COUNT($X83:$AB83)&gt;0,IF(L83&gt;0,CEILING(L83,5),FLOOR(L83,5)),"")</f>
        <v/>
      </c>
      <c r="AJ83" s="76">
        <f t="shared" si="202"/>
        <v>66</v>
      </c>
      <c r="AK83" s="76">
        <f t="shared" si="203"/>
        <v>50</v>
      </c>
    </row>
    <row r="84" spans="1:37" x14ac:dyDescent="0.25">
      <c r="A84" s="69">
        <f t="shared" ref="A84" si="300">D81</f>
        <v>66</v>
      </c>
      <c r="B84" s="69">
        <f t="shared" ref="B84" si="301">E81</f>
        <v>50</v>
      </c>
      <c r="C84" s="69"/>
      <c r="D84" s="76"/>
      <c r="E84" s="76"/>
      <c r="F84" s="76"/>
      <c r="G84" s="76" t="s">
        <v>109</v>
      </c>
      <c r="H84" s="76" t="s">
        <v>9</v>
      </c>
      <c r="I84" s="76" t="s">
        <v>125</v>
      </c>
      <c r="J84" s="76" t="s">
        <v>104</v>
      </c>
      <c r="K84" s="76" t="s">
        <v>109</v>
      </c>
      <c r="L84" s="76" t="s">
        <v>536</v>
      </c>
      <c r="M84" s="72"/>
      <c r="Q84" s="69"/>
      <c r="R84" s="69"/>
      <c r="S84" s="69"/>
      <c r="T84" s="69"/>
      <c r="U84" s="69"/>
      <c r="V84" s="69"/>
      <c r="X84" s="69"/>
      <c r="Y84" s="69"/>
      <c r="Z84" s="69"/>
      <c r="AA84" s="69"/>
      <c r="AB84" s="69"/>
      <c r="AD84" s="69"/>
      <c r="AE84" s="69"/>
      <c r="AF84" s="69"/>
      <c r="AG84" s="69"/>
      <c r="AH84" s="69"/>
      <c r="AJ84" s="76">
        <f t="shared" si="202"/>
        <v>66</v>
      </c>
      <c r="AK84" s="76">
        <f t="shared" si="203"/>
        <v>50</v>
      </c>
    </row>
    <row r="85" spans="1:37" x14ac:dyDescent="0.25">
      <c r="A85" s="69">
        <f t="shared" ref="A85" si="302">D85</f>
        <v>89</v>
      </c>
      <c r="B85" s="69">
        <f t="shared" ref="B85" si="303">E85</f>
        <v>66</v>
      </c>
      <c r="C85" s="69" t="str">
        <f>INDEX(BEAMPROP,MATCH(D85,BLIST,0),2)</f>
        <v>H200X200X8X12</v>
      </c>
      <c r="D85" s="76">
        <v>89</v>
      </c>
      <c r="E85" s="76">
        <v>66</v>
      </c>
      <c r="F85" s="76" t="s">
        <v>8</v>
      </c>
      <c r="G85" s="76">
        <v>4.8769999999999998</v>
      </c>
      <c r="H85" s="76">
        <v>7.2430000000000003</v>
      </c>
      <c r="I85" s="76">
        <v>19.77</v>
      </c>
      <c r="J85" s="76">
        <v>6.0000000000000001E-3</v>
      </c>
      <c r="K85" s="76">
        <v>8.2680000000000007</v>
      </c>
      <c r="L85" s="76">
        <v>0</v>
      </c>
      <c r="M85" s="72"/>
      <c r="Q85" s="69" t="str">
        <f t="shared" ca="1" si="175"/>
        <v>H200x200x8x12</v>
      </c>
      <c r="R85" s="43">
        <f t="shared" ca="1" si="175"/>
        <v>1492.9549999999999</v>
      </c>
      <c r="S85" s="43">
        <f t="shared" ca="1" si="175"/>
        <v>204.30057803468208</v>
      </c>
      <c r="T85" s="43">
        <f t="shared" ca="1" si="175"/>
        <v>652.02312138728325</v>
      </c>
      <c r="U85" s="43">
        <f t="shared" ca="1" si="175"/>
        <v>56.4</v>
      </c>
      <c r="V85" s="43">
        <f t="shared" ca="1" si="175"/>
        <v>120.59072</v>
      </c>
      <c r="X85" s="44" t="str">
        <f t="shared" ref="X85" ca="1" si="304">IF(ABS(G85)&gt;$X$4*$R85,ABS(G85),"-")</f>
        <v>-</v>
      </c>
      <c r="Y85" s="44" t="str">
        <f t="shared" ref="Y85" ca="1" si="305">IF(ABS(H85)&gt;$Y$4*S85,ABS(H85),"-")</f>
        <v>-</v>
      </c>
      <c r="Z85" s="44">
        <f t="shared" ref="Z85" ca="1" si="306">IF(ABS(I85)&gt;$Z$4*T85,ABS(I85),"-")</f>
        <v>19.77</v>
      </c>
      <c r="AA85" s="44">
        <f t="shared" ref="AA85" ca="1" si="307">IF(ABS(K85)&gt;$AA$4*U85,ABS(K85),"-")</f>
        <v>8.2680000000000007</v>
      </c>
      <c r="AB85" s="44" t="str">
        <f t="shared" ref="AB85" ca="1" si="308">IF(ABS(L85)&gt;$AB$4*V85,ABS(L85),"-")</f>
        <v>-</v>
      </c>
      <c r="AD85" s="69">
        <f t="shared" ref="AD85" ca="1" si="309">IF(COUNT($X85:$AB85)&gt;0,IF(G85&gt;0,CEILING(G85,5),FLOOR(G85,5)),"")</f>
        <v>5</v>
      </c>
      <c r="AE85" s="69">
        <f t="shared" ref="AE85" ca="1" si="310">IF(COUNT($X85:$AB85)&gt;0,IF(H85&gt;0,CEILING(H85,5),FLOOR(H85,5)),"")</f>
        <v>10</v>
      </c>
      <c r="AF85" s="69">
        <f t="shared" ref="AF85" ca="1" si="311">IF(COUNT($X85:$AB85)&gt;0,IF(I85&gt;0,CEILING(I85,5),FLOOR(I85,5)),"")</f>
        <v>20</v>
      </c>
      <c r="AG85" s="69">
        <f t="shared" ref="AG85" ca="1" si="312">IF(COUNT($X85:$AB85)&gt;0,IF(K85&gt;0,CEILING(K85,5),FLOOR(K85,5)),"")</f>
        <v>10</v>
      </c>
      <c r="AH85" s="69">
        <f t="shared" ref="AH85" ca="1" si="313">IF(COUNT($X85:$AB85)&gt;0,IF(L85&gt;0,CEILING(L85,5),FLOOR(L85,5)),"")</f>
        <v>0</v>
      </c>
      <c r="AI85" s="1" t="s">
        <v>570</v>
      </c>
      <c r="AJ85" s="76">
        <f t="shared" si="202"/>
        <v>89</v>
      </c>
      <c r="AK85" s="76">
        <f t="shared" si="203"/>
        <v>66</v>
      </c>
    </row>
    <row r="86" spans="1:37" x14ac:dyDescent="0.25">
      <c r="A86" s="69">
        <f t="shared" ref="A86" si="314">D85</f>
        <v>89</v>
      </c>
      <c r="B86" s="69">
        <f t="shared" ref="B86" si="315">E85</f>
        <v>66</v>
      </c>
      <c r="C86" s="69"/>
      <c r="D86" s="76"/>
      <c r="E86" s="76"/>
      <c r="F86" s="76"/>
      <c r="G86" s="76" t="s">
        <v>109</v>
      </c>
      <c r="H86" s="76" t="s">
        <v>108</v>
      </c>
      <c r="I86" s="76" t="s">
        <v>123</v>
      </c>
      <c r="J86" s="76" t="s">
        <v>115</v>
      </c>
      <c r="K86" s="76" t="s">
        <v>107</v>
      </c>
      <c r="L86" s="76" t="s">
        <v>9</v>
      </c>
      <c r="M86" s="72"/>
      <c r="Q86" s="69"/>
      <c r="R86" s="69"/>
      <c r="S86" s="69"/>
      <c r="T86" s="69"/>
      <c r="U86" s="69"/>
      <c r="V86" s="69"/>
      <c r="X86" s="69"/>
      <c r="Y86" s="69"/>
      <c r="Z86" s="69"/>
      <c r="AA86" s="69"/>
      <c r="AB86" s="69"/>
      <c r="AD86" s="69"/>
      <c r="AE86" s="69"/>
      <c r="AF86" s="69"/>
      <c r="AG86" s="69"/>
      <c r="AH86" s="69"/>
      <c r="AJ86" s="76">
        <f t="shared" si="202"/>
        <v>89</v>
      </c>
      <c r="AK86" s="76">
        <f t="shared" si="203"/>
        <v>66</v>
      </c>
    </row>
    <row r="87" spans="1:37" x14ac:dyDescent="0.25">
      <c r="A87" s="69">
        <f t="shared" ref="A87" si="316">D85</f>
        <v>89</v>
      </c>
      <c r="B87" s="69">
        <f t="shared" ref="B87" si="317">E85</f>
        <v>66</v>
      </c>
      <c r="C87" s="69"/>
      <c r="D87" s="76"/>
      <c r="E87" s="76"/>
      <c r="F87" s="76" t="s">
        <v>10</v>
      </c>
      <c r="G87" s="76">
        <v>-11.148999999999999</v>
      </c>
      <c r="H87" s="76">
        <v>-23.5</v>
      </c>
      <c r="I87" s="76">
        <v>-20.100999999999999</v>
      </c>
      <c r="J87" s="76">
        <v>-4.0000000000000001E-3</v>
      </c>
      <c r="K87" s="76">
        <v>-8.2780000000000005</v>
      </c>
      <c r="L87" s="76">
        <v>-33.71</v>
      </c>
      <c r="M87" s="72"/>
      <c r="Q87" s="69" t="str">
        <f t="shared" ca="1" si="175"/>
        <v>H200x200x8x12</v>
      </c>
      <c r="R87" s="43">
        <f t="shared" ca="1" si="175"/>
        <v>1492.9549999999999</v>
      </c>
      <c r="S87" s="43">
        <f t="shared" ca="1" si="175"/>
        <v>204.30057803468208</v>
      </c>
      <c r="T87" s="43">
        <f t="shared" ca="1" si="175"/>
        <v>652.02312138728325</v>
      </c>
      <c r="U87" s="43">
        <f t="shared" ca="1" si="175"/>
        <v>56.4</v>
      </c>
      <c r="V87" s="43">
        <f t="shared" ca="1" si="175"/>
        <v>120.59072</v>
      </c>
      <c r="X87" s="44" t="str">
        <f t="shared" ref="X87" ca="1" si="318">IF(ABS(G87)&gt;$X$4*$R87,ABS(G87),"-")</f>
        <v>-</v>
      </c>
      <c r="Y87" s="44" t="str">
        <f t="shared" ref="Y87" ca="1" si="319">IF(ABS(H87)&gt;$Y$4*S87,ABS(H87),"-")</f>
        <v>-</v>
      </c>
      <c r="Z87" s="44">
        <f t="shared" ref="Z87" ca="1" si="320">IF(ABS(I87)&gt;$Z$4*T87,ABS(I87),"-")</f>
        <v>20.100999999999999</v>
      </c>
      <c r="AA87" s="44">
        <f t="shared" ref="AA87" ca="1" si="321">IF(ABS(K87)&gt;$AA$4*U87,ABS(K87),"-")</f>
        <v>8.2780000000000005</v>
      </c>
      <c r="AB87" s="44" t="str">
        <f t="shared" ref="AB87" ca="1" si="322">IF(ABS(L87)&gt;$AB$4*V87,ABS(L87),"-")</f>
        <v>-</v>
      </c>
      <c r="AD87" s="69">
        <f t="shared" ref="AD87" ca="1" si="323">IF(COUNT($X87:$AB87)&gt;0,IF(G87&gt;0,CEILING(G87,5),FLOOR(G87,5)),"")</f>
        <v>-15</v>
      </c>
      <c r="AE87" s="69">
        <f t="shared" ref="AE87" ca="1" si="324">IF(COUNT($X87:$AB87)&gt;0,IF(H87&gt;0,CEILING(H87,5),FLOOR(H87,5)),"")</f>
        <v>-25</v>
      </c>
      <c r="AF87" s="69">
        <f t="shared" ref="AF87" ca="1" si="325">IF(COUNT($X87:$AB87)&gt;0,IF(I87&gt;0,CEILING(I87,5),FLOOR(I87,5)),"")</f>
        <v>-25</v>
      </c>
      <c r="AG87" s="69">
        <f t="shared" ref="AG87" ca="1" si="326">IF(COUNT($X87:$AB87)&gt;0,IF(K87&gt;0,CEILING(K87,5),FLOOR(K87,5)),"")</f>
        <v>-10</v>
      </c>
      <c r="AH87" s="69">
        <f t="shared" ref="AH87" ca="1" si="327">IF(COUNT($X87:$AB87)&gt;0,IF(L87&gt;0,CEILING(L87,5),FLOOR(L87,5)),"")</f>
        <v>-35</v>
      </c>
      <c r="AI87" s="1" t="s">
        <v>570</v>
      </c>
      <c r="AJ87" s="76">
        <f t="shared" si="202"/>
        <v>89</v>
      </c>
      <c r="AK87" s="76">
        <f t="shared" si="203"/>
        <v>66</v>
      </c>
    </row>
    <row r="88" spans="1:37" x14ac:dyDescent="0.25">
      <c r="A88" s="69">
        <f t="shared" ref="A88" si="328">D85</f>
        <v>89</v>
      </c>
      <c r="B88" s="69">
        <f t="shared" ref="B88" si="329">E85</f>
        <v>66</v>
      </c>
      <c r="C88" s="69"/>
      <c r="D88" s="76"/>
      <c r="E88" s="76"/>
      <c r="F88" s="76"/>
      <c r="G88" s="76" t="s">
        <v>563</v>
      </c>
      <c r="H88" s="76" t="s">
        <v>103</v>
      </c>
      <c r="I88" s="76" t="s">
        <v>115</v>
      </c>
      <c r="J88" s="76" t="s">
        <v>123</v>
      </c>
      <c r="K88" s="76" t="s">
        <v>119</v>
      </c>
      <c r="L88" s="76" t="s">
        <v>104</v>
      </c>
      <c r="M88" s="72"/>
      <c r="Q88" s="69"/>
      <c r="R88" s="69"/>
      <c r="S88" s="69"/>
      <c r="T88" s="69"/>
      <c r="U88" s="69"/>
      <c r="V88" s="69"/>
      <c r="X88" s="69"/>
      <c r="Y88" s="69"/>
      <c r="Z88" s="69"/>
      <c r="AA88" s="69"/>
      <c r="AB88" s="69"/>
      <c r="AD88" s="69"/>
      <c r="AE88" s="69"/>
      <c r="AF88" s="69"/>
      <c r="AG88" s="69"/>
      <c r="AH88" s="69"/>
      <c r="AJ88" s="76">
        <f t="shared" si="202"/>
        <v>89</v>
      </c>
      <c r="AK88" s="76">
        <f t="shared" si="203"/>
        <v>66</v>
      </c>
    </row>
    <row r="89" spans="1:37" x14ac:dyDescent="0.25">
      <c r="A89" s="69">
        <f t="shared" ref="A89" si="330">D89</f>
        <v>89</v>
      </c>
      <c r="B89" s="69">
        <f t="shared" ref="B89" si="331">E89</f>
        <v>29</v>
      </c>
      <c r="C89" s="69" t="str">
        <f>INDEX(BEAMPROP,MATCH(D89,BLIST,0),2)</f>
        <v>H200X200X8X12</v>
      </c>
      <c r="D89" s="76">
        <v>89</v>
      </c>
      <c r="E89" s="76">
        <v>29</v>
      </c>
      <c r="F89" s="76" t="s">
        <v>8</v>
      </c>
      <c r="G89" s="76">
        <v>6.17</v>
      </c>
      <c r="H89" s="76">
        <v>0</v>
      </c>
      <c r="I89" s="76">
        <v>11.1</v>
      </c>
      <c r="J89" s="76">
        <v>6.0000000000000001E-3</v>
      </c>
      <c r="K89" s="76">
        <v>0.13700000000000001</v>
      </c>
      <c r="L89" s="76">
        <v>72.209000000000003</v>
      </c>
      <c r="M89" s="72"/>
      <c r="Q89" s="69" t="str">
        <f t="shared" ca="1" si="175"/>
        <v>H200x200x8x12</v>
      </c>
      <c r="R89" s="43">
        <f t="shared" ca="1" si="175"/>
        <v>1492.9549999999999</v>
      </c>
      <c r="S89" s="43">
        <f t="shared" ca="1" si="175"/>
        <v>204.30057803468208</v>
      </c>
      <c r="T89" s="43">
        <f t="shared" ca="1" si="175"/>
        <v>652.02312138728325</v>
      </c>
      <c r="U89" s="43">
        <f t="shared" ca="1" si="175"/>
        <v>56.4</v>
      </c>
      <c r="V89" s="43">
        <f t="shared" ca="1" si="175"/>
        <v>120.59072</v>
      </c>
      <c r="X89" s="44" t="str">
        <f t="shared" ref="X89" ca="1" si="332">IF(ABS(G89)&gt;$X$4*$R89,ABS(G89),"-")</f>
        <v>-</v>
      </c>
      <c r="Y89" s="44" t="str">
        <f t="shared" ref="Y89" ca="1" si="333">IF(ABS(H89)&gt;$Y$4*S89,ABS(H89),"-")</f>
        <v>-</v>
      </c>
      <c r="Z89" s="44" t="str">
        <f t="shared" ref="Z89" ca="1" si="334">IF(ABS(I89)&gt;$Z$4*T89,ABS(I89),"-")</f>
        <v>-</v>
      </c>
      <c r="AA89" s="44" t="str">
        <f t="shared" ref="AA89" ca="1" si="335">IF(ABS(K89)&gt;$AA$4*U89,ABS(K89),"-")</f>
        <v>-</v>
      </c>
      <c r="AB89" s="44">
        <f t="shared" ref="AB89" ca="1" si="336">IF(ABS(L89)&gt;$AB$4*V89,ABS(L89),"-")</f>
        <v>72.209000000000003</v>
      </c>
      <c r="AD89" s="69">
        <f t="shared" ref="AD89" ca="1" si="337">IF(COUNT($X89:$AB89)&gt;0,IF(G89&gt;0,CEILING(G89,5),FLOOR(G89,5)),"")</f>
        <v>10</v>
      </c>
      <c r="AE89" s="69">
        <f t="shared" ref="AE89" ca="1" si="338">IF(COUNT($X89:$AB89)&gt;0,IF(H89&gt;0,CEILING(H89,5),FLOOR(H89,5)),"")</f>
        <v>0</v>
      </c>
      <c r="AF89" s="69">
        <f t="shared" ref="AF89" ca="1" si="339">IF(COUNT($X89:$AB89)&gt;0,IF(I89&gt;0,CEILING(I89,5),FLOOR(I89,5)),"")</f>
        <v>15</v>
      </c>
      <c r="AG89" s="69">
        <f t="shared" ref="AG89" ca="1" si="340">IF(COUNT($X89:$AB89)&gt;0,IF(K89&gt;0,CEILING(K89,5),FLOOR(K89,5)),"")</f>
        <v>5</v>
      </c>
      <c r="AH89" s="69">
        <f t="shared" ref="AH89" ca="1" si="341">IF(COUNT($X89:$AB89)&gt;0,IF(L89&gt;0,CEILING(L89,5),FLOOR(L89,5)),"")</f>
        <v>75</v>
      </c>
      <c r="AJ89" s="76">
        <f t="shared" si="202"/>
        <v>89</v>
      </c>
      <c r="AK89" s="76">
        <f t="shared" si="203"/>
        <v>29</v>
      </c>
    </row>
    <row r="90" spans="1:37" x14ac:dyDescent="0.25">
      <c r="A90" s="69">
        <f t="shared" ref="A90" si="342">D89</f>
        <v>89</v>
      </c>
      <c r="B90" s="69">
        <f t="shared" ref="B90" si="343">E89</f>
        <v>29</v>
      </c>
      <c r="C90" s="69"/>
      <c r="D90" s="76"/>
      <c r="E90" s="76"/>
      <c r="F90" s="76"/>
      <c r="G90" s="76" t="s">
        <v>109</v>
      </c>
      <c r="H90" s="76" t="s">
        <v>9</v>
      </c>
      <c r="I90" s="76" t="s">
        <v>119</v>
      </c>
      <c r="J90" s="76" t="s">
        <v>115</v>
      </c>
      <c r="K90" s="76" t="s">
        <v>116</v>
      </c>
      <c r="L90" s="76" t="s">
        <v>103</v>
      </c>
      <c r="M90" s="72"/>
      <c r="Q90" s="69"/>
      <c r="R90" s="69"/>
      <c r="S90" s="69"/>
      <c r="T90" s="69"/>
      <c r="U90" s="69"/>
      <c r="V90" s="69"/>
      <c r="X90" s="69"/>
      <c r="Y90" s="69"/>
      <c r="Z90" s="69"/>
      <c r="AA90" s="69"/>
      <c r="AB90" s="69"/>
      <c r="AD90" s="69"/>
      <c r="AE90" s="69"/>
      <c r="AF90" s="69"/>
      <c r="AG90" s="69"/>
      <c r="AH90" s="69"/>
      <c r="AJ90" s="76">
        <f t="shared" si="202"/>
        <v>89</v>
      </c>
      <c r="AK90" s="76">
        <f t="shared" si="203"/>
        <v>29</v>
      </c>
    </row>
    <row r="91" spans="1:37" x14ac:dyDescent="0.25">
      <c r="A91" s="69">
        <f t="shared" ref="A91" si="344">D89</f>
        <v>89</v>
      </c>
      <c r="B91" s="69">
        <f t="shared" ref="B91" si="345">E89</f>
        <v>29</v>
      </c>
      <c r="C91" s="69"/>
      <c r="D91" s="76"/>
      <c r="E91" s="76"/>
      <c r="F91" s="76" t="s">
        <v>10</v>
      </c>
      <c r="G91" s="76">
        <v>-12.409000000000001</v>
      </c>
      <c r="H91" s="76">
        <v>-44.793999999999997</v>
      </c>
      <c r="I91" s="76">
        <v>-10.994999999999999</v>
      </c>
      <c r="J91" s="76">
        <v>-4.0000000000000001E-3</v>
      </c>
      <c r="K91" s="76">
        <v>-0.13500000000000001</v>
      </c>
      <c r="L91" s="76">
        <v>-15.206</v>
      </c>
      <c r="M91" s="72"/>
      <c r="Q91" s="69" t="str">
        <f t="shared" ca="1" si="175"/>
        <v>H200x200x8x12</v>
      </c>
      <c r="R91" s="43">
        <f t="shared" ca="1" si="175"/>
        <v>1492.9549999999999</v>
      </c>
      <c r="S91" s="43">
        <f t="shared" ca="1" si="175"/>
        <v>204.30057803468208</v>
      </c>
      <c r="T91" s="43">
        <f t="shared" ca="1" si="175"/>
        <v>652.02312138728325</v>
      </c>
      <c r="U91" s="43">
        <f t="shared" ca="1" si="175"/>
        <v>56.4</v>
      </c>
      <c r="V91" s="43">
        <f t="shared" ca="1" si="175"/>
        <v>120.59072</v>
      </c>
      <c r="X91" s="44" t="str">
        <f t="shared" ref="X91" ca="1" si="346">IF(ABS(G91)&gt;$X$4*$R91,ABS(G91),"-")</f>
        <v>-</v>
      </c>
      <c r="Y91" s="44" t="str">
        <f t="shared" ref="Y91" ca="1" si="347">IF(ABS(H91)&gt;$Y$4*S91,ABS(H91),"-")</f>
        <v>-</v>
      </c>
      <c r="Z91" s="44" t="str">
        <f t="shared" ref="Z91" ca="1" si="348">IF(ABS(I91)&gt;$Z$4*T91,ABS(I91),"-")</f>
        <v>-</v>
      </c>
      <c r="AA91" s="44" t="str">
        <f t="shared" ref="AA91" ca="1" si="349">IF(ABS(K91)&gt;$AA$4*U91,ABS(K91),"-")</f>
        <v>-</v>
      </c>
      <c r="AB91" s="44" t="str">
        <f t="shared" ref="AB91" ca="1" si="350">IF(ABS(L91)&gt;$AB$4*V91,ABS(L91),"-")</f>
        <v>-</v>
      </c>
      <c r="AD91" s="69" t="str">
        <f t="shared" ref="AD91" ca="1" si="351">IF(COUNT($X91:$AB91)&gt;0,IF(G91&gt;0,CEILING(G91,5),FLOOR(G91,5)),"")</f>
        <v/>
      </c>
      <c r="AE91" s="69" t="str">
        <f t="shared" ref="AE91" ca="1" si="352">IF(COUNT($X91:$AB91)&gt;0,IF(H91&gt;0,CEILING(H91,5),FLOOR(H91,5)),"")</f>
        <v/>
      </c>
      <c r="AF91" s="69" t="str">
        <f t="shared" ref="AF91" ca="1" si="353">IF(COUNT($X91:$AB91)&gt;0,IF(I91&gt;0,CEILING(I91,5),FLOOR(I91,5)),"")</f>
        <v/>
      </c>
      <c r="AG91" s="69" t="str">
        <f t="shared" ref="AG91" ca="1" si="354">IF(COUNT($X91:$AB91)&gt;0,IF(K91&gt;0,CEILING(K91,5),FLOOR(K91,5)),"")</f>
        <v/>
      </c>
      <c r="AH91" s="69" t="str">
        <f t="shared" ref="AH91" ca="1" si="355">IF(COUNT($X91:$AB91)&gt;0,IF(L91&gt;0,CEILING(L91,5),FLOOR(L91,5)),"")</f>
        <v/>
      </c>
      <c r="AJ91" s="76">
        <f t="shared" si="202"/>
        <v>89</v>
      </c>
      <c r="AK91" s="76">
        <f t="shared" si="203"/>
        <v>29</v>
      </c>
    </row>
    <row r="92" spans="1:37" x14ac:dyDescent="0.25">
      <c r="A92" s="69">
        <f t="shared" ref="A92" si="356">D89</f>
        <v>89</v>
      </c>
      <c r="B92" s="69">
        <f t="shared" ref="B92" si="357">E89</f>
        <v>29</v>
      </c>
      <c r="C92" s="69"/>
      <c r="D92" s="76"/>
      <c r="E92" s="76"/>
      <c r="F92" s="76"/>
      <c r="G92" s="76" t="s">
        <v>563</v>
      </c>
      <c r="H92" s="76" t="s">
        <v>103</v>
      </c>
      <c r="I92" s="76" t="s">
        <v>107</v>
      </c>
      <c r="J92" s="76" t="s">
        <v>123</v>
      </c>
      <c r="K92" s="76" t="s">
        <v>114</v>
      </c>
      <c r="L92" s="76" t="s">
        <v>108</v>
      </c>
      <c r="M92" s="72"/>
      <c r="Q92" s="69"/>
      <c r="R92" s="69"/>
      <c r="S92" s="69"/>
      <c r="T92" s="69"/>
      <c r="U92" s="69"/>
      <c r="V92" s="69"/>
      <c r="X92" s="69"/>
      <c r="Y92" s="69"/>
      <c r="Z92" s="69"/>
      <c r="AA92" s="69"/>
      <c r="AB92" s="69"/>
      <c r="AD92" s="69"/>
      <c r="AE92" s="69"/>
      <c r="AF92" s="69"/>
      <c r="AG92" s="69"/>
      <c r="AH92" s="69"/>
      <c r="AJ92" s="76">
        <f t="shared" si="202"/>
        <v>89</v>
      </c>
      <c r="AK92" s="76">
        <f t="shared" si="203"/>
        <v>29</v>
      </c>
    </row>
    <row r="93" spans="1:37" x14ac:dyDescent="0.25">
      <c r="A93" s="69">
        <f t="shared" ref="A93" si="358">D93</f>
        <v>91</v>
      </c>
      <c r="B93" s="69">
        <f t="shared" ref="B93" si="359">E93</f>
        <v>67</v>
      </c>
      <c r="C93" s="69" t="str">
        <f>INDEX(BEAMPROP,MATCH(D93,BLIST,0),2)</f>
        <v>H300X150X6.5X9</v>
      </c>
      <c r="D93" s="76">
        <v>91</v>
      </c>
      <c r="E93" s="76">
        <v>67</v>
      </c>
      <c r="F93" s="76" t="s">
        <v>8</v>
      </c>
      <c r="G93" s="76">
        <v>14.2</v>
      </c>
      <c r="H93" s="76">
        <v>0</v>
      </c>
      <c r="I93" s="76">
        <v>3.7789999999999999</v>
      </c>
      <c r="J93" s="76">
        <v>4.0000000000000001E-3</v>
      </c>
      <c r="K93" s="76">
        <v>5.3129999999999997</v>
      </c>
      <c r="L93" s="76">
        <v>5.5860000000000003</v>
      </c>
      <c r="M93" s="72"/>
      <c r="Q93" s="69" t="str">
        <f t="shared" ca="1" si="175"/>
        <v>H300x150x6.5x9</v>
      </c>
      <c r="R93" s="43">
        <f t="shared" ca="1" si="175"/>
        <v>1099.33</v>
      </c>
      <c r="S93" s="43">
        <f t="shared" ca="1" si="175"/>
        <v>256.9378612716763</v>
      </c>
      <c r="T93" s="43">
        <f t="shared" ca="1" si="175"/>
        <v>366.76300578034682</v>
      </c>
      <c r="U93" s="43">
        <f t="shared" ca="1" si="175"/>
        <v>23.793749999999999</v>
      </c>
      <c r="V93" s="43">
        <f t="shared" ca="1" si="175"/>
        <v>122.68797749999999</v>
      </c>
      <c r="X93" s="44" t="str">
        <f t="shared" ref="X93" ca="1" si="360">IF(ABS(G93)&gt;$X$4*$R93,ABS(G93),"-")</f>
        <v>-</v>
      </c>
      <c r="Y93" s="44" t="str">
        <f t="shared" ref="Y93" ca="1" si="361">IF(ABS(H93)&gt;$Y$4*S93,ABS(H93),"-")</f>
        <v>-</v>
      </c>
      <c r="Z93" s="44" t="str">
        <f t="shared" ref="Z93" ca="1" si="362">IF(ABS(I93)&gt;$Z$4*T93,ABS(I93),"-")</f>
        <v>-</v>
      </c>
      <c r="AA93" s="44">
        <f t="shared" ref="AA93" ca="1" si="363">IF(ABS(K93)&gt;$AA$4*U93,ABS(K93),"-")</f>
        <v>5.3129999999999997</v>
      </c>
      <c r="AB93" s="44" t="str">
        <f t="shared" ref="AB93" ca="1" si="364">IF(ABS(L93)&gt;$AB$4*V93,ABS(L93),"-")</f>
        <v>-</v>
      </c>
      <c r="AD93" s="69">
        <f t="shared" ref="AD93" ca="1" si="365">IF(COUNT($X93:$AB93)&gt;0,IF(G93&gt;0,CEILING(G93,5),FLOOR(G93,5)),"")</f>
        <v>15</v>
      </c>
      <c r="AE93" s="69">
        <f t="shared" ref="AE93" ca="1" si="366">IF(COUNT($X93:$AB93)&gt;0,IF(H93&gt;0,CEILING(H93,5),FLOOR(H93,5)),"")</f>
        <v>0</v>
      </c>
      <c r="AF93" s="69">
        <f t="shared" ref="AF93" ca="1" si="367">IF(COUNT($X93:$AB93)&gt;0,IF(I93&gt;0,CEILING(I93,5),FLOOR(I93,5)),"")</f>
        <v>5</v>
      </c>
      <c r="AG93" s="69">
        <f t="shared" ref="AG93" ca="1" si="368">IF(COUNT($X93:$AB93)&gt;0,IF(K93&gt;0,CEILING(K93,5),FLOOR(K93,5)),"")</f>
        <v>10</v>
      </c>
      <c r="AH93" s="69">
        <f t="shared" ref="AH93" ca="1" si="369">IF(COUNT($X93:$AB93)&gt;0,IF(L93&gt;0,CEILING(L93,5),FLOOR(L93,5)),"")</f>
        <v>10</v>
      </c>
      <c r="AI93" s="1" t="s">
        <v>570</v>
      </c>
      <c r="AJ93" s="76">
        <f t="shared" si="202"/>
        <v>91</v>
      </c>
      <c r="AK93" s="76">
        <f t="shared" si="203"/>
        <v>67</v>
      </c>
    </row>
    <row r="94" spans="1:37" x14ac:dyDescent="0.25">
      <c r="A94" s="69">
        <f t="shared" ref="A94" si="370">D93</f>
        <v>91</v>
      </c>
      <c r="B94" s="69">
        <f t="shared" ref="B94" si="371">E93</f>
        <v>67</v>
      </c>
      <c r="C94" s="69"/>
      <c r="D94" s="76"/>
      <c r="E94" s="76"/>
      <c r="F94" s="76"/>
      <c r="G94" s="76" t="s">
        <v>103</v>
      </c>
      <c r="H94" s="76" t="s">
        <v>9</v>
      </c>
      <c r="I94" s="76" t="s">
        <v>121</v>
      </c>
      <c r="J94" s="76" t="s">
        <v>122</v>
      </c>
      <c r="K94" s="76" t="s">
        <v>113</v>
      </c>
      <c r="L94" s="76" t="s">
        <v>108</v>
      </c>
      <c r="M94" s="72"/>
      <c r="Q94" s="69"/>
      <c r="R94" s="69"/>
      <c r="S94" s="69"/>
      <c r="T94" s="69"/>
      <c r="U94" s="69"/>
      <c r="V94" s="69"/>
      <c r="X94" s="69"/>
      <c r="Y94" s="69"/>
      <c r="Z94" s="69"/>
      <c r="AA94" s="69"/>
      <c r="AB94" s="69"/>
      <c r="AD94" s="69"/>
      <c r="AE94" s="69"/>
      <c r="AF94" s="69"/>
      <c r="AG94" s="69"/>
      <c r="AH94" s="69"/>
      <c r="AJ94" s="76">
        <f t="shared" si="202"/>
        <v>91</v>
      </c>
      <c r="AK94" s="76">
        <f t="shared" si="203"/>
        <v>67</v>
      </c>
    </row>
    <row r="95" spans="1:37" x14ac:dyDescent="0.25">
      <c r="A95" s="69">
        <f t="shared" ref="A95" si="372">D93</f>
        <v>91</v>
      </c>
      <c r="B95" s="69">
        <f t="shared" ref="B95" si="373">E93</f>
        <v>67</v>
      </c>
      <c r="C95" s="69"/>
      <c r="D95" s="76"/>
      <c r="E95" s="76"/>
      <c r="F95" s="76" t="s">
        <v>10</v>
      </c>
      <c r="G95" s="76">
        <v>-4.5350000000000001</v>
      </c>
      <c r="H95" s="76">
        <v>-40.338999999999999</v>
      </c>
      <c r="I95" s="76">
        <v>-3.895</v>
      </c>
      <c r="J95" s="76">
        <v>-5.0000000000000001E-3</v>
      </c>
      <c r="K95" s="76">
        <v>-5.1079999999999997</v>
      </c>
      <c r="L95" s="76">
        <v>-33.488</v>
      </c>
      <c r="M95" s="72"/>
      <c r="Q95" s="69" t="str">
        <f t="shared" ca="1" si="175"/>
        <v>H300x150x6.5x9</v>
      </c>
      <c r="R95" s="43">
        <f t="shared" ca="1" si="175"/>
        <v>1099.33</v>
      </c>
      <c r="S95" s="43">
        <f t="shared" ca="1" si="175"/>
        <v>256.9378612716763</v>
      </c>
      <c r="T95" s="43">
        <f t="shared" ca="1" si="175"/>
        <v>366.76300578034682</v>
      </c>
      <c r="U95" s="43">
        <f t="shared" ca="1" si="175"/>
        <v>23.793749999999999</v>
      </c>
      <c r="V95" s="43">
        <f t="shared" ca="1" si="175"/>
        <v>122.68797749999999</v>
      </c>
      <c r="X95" s="44" t="str">
        <f t="shared" ref="X95" ca="1" si="374">IF(ABS(G95)&gt;$X$4*$R95,ABS(G95),"-")</f>
        <v>-</v>
      </c>
      <c r="Y95" s="44" t="str">
        <f t="shared" ref="Y95" ca="1" si="375">IF(ABS(H95)&gt;$Y$4*S95,ABS(H95),"-")</f>
        <v>-</v>
      </c>
      <c r="Z95" s="44" t="str">
        <f t="shared" ref="Z95" ca="1" si="376">IF(ABS(I95)&gt;$Z$4*T95,ABS(I95),"-")</f>
        <v>-</v>
      </c>
      <c r="AA95" s="44">
        <f t="shared" ref="AA95" ca="1" si="377">IF(ABS(K95)&gt;$AA$4*U95,ABS(K95),"-")</f>
        <v>5.1079999999999997</v>
      </c>
      <c r="AB95" s="44" t="str">
        <f t="shared" ref="AB95" ca="1" si="378">IF(ABS(L95)&gt;$AB$4*V95,ABS(L95),"-")</f>
        <v>-</v>
      </c>
      <c r="AD95" s="69">
        <f t="shared" ref="AD95" ca="1" si="379">IF(COUNT($X95:$AB95)&gt;0,IF(G95&gt;0,CEILING(G95,5),FLOOR(G95,5)),"")</f>
        <v>-5</v>
      </c>
      <c r="AE95" s="69">
        <f t="shared" ref="AE95" ca="1" si="380">IF(COUNT($X95:$AB95)&gt;0,IF(H95&gt;0,CEILING(H95,5),FLOOR(H95,5)),"")</f>
        <v>-45</v>
      </c>
      <c r="AF95" s="69">
        <f t="shared" ref="AF95" ca="1" si="381">IF(COUNT($X95:$AB95)&gt;0,IF(I95&gt;0,CEILING(I95,5),FLOOR(I95,5)),"")</f>
        <v>-5</v>
      </c>
      <c r="AG95" s="69">
        <f t="shared" ref="AG95" ca="1" si="382">IF(COUNT($X95:$AB95)&gt;0,IF(K95&gt;0,CEILING(K95,5),FLOOR(K95,5)),"")</f>
        <v>-10</v>
      </c>
      <c r="AH95" s="69">
        <f t="shared" ref="AH95" ca="1" si="383">IF(COUNT($X95:$AB95)&gt;0,IF(L95&gt;0,CEILING(L95,5),FLOOR(L95,5)),"")</f>
        <v>-35</v>
      </c>
      <c r="AI95" s="1" t="s">
        <v>570</v>
      </c>
      <c r="AJ95" s="76">
        <f t="shared" si="202"/>
        <v>91</v>
      </c>
      <c r="AK95" s="76">
        <f t="shared" si="203"/>
        <v>67</v>
      </c>
    </row>
    <row r="96" spans="1:37" x14ac:dyDescent="0.25">
      <c r="A96" s="69">
        <f t="shared" ref="A96" si="384">D93</f>
        <v>91</v>
      </c>
      <c r="B96" s="69">
        <f t="shared" ref="B96" si="385">E93</f>
        <v>67</v>
      </c>
      <c r="C96" s="69"/>
      <c r="D96" s="76"/>
      <c r="E96" s="76"/>
      <c r="F96" s="76"/>
      <c r="G96" s="76" t="s">
        <v>108</v>
      </c>
      <c r="H96" s="76" t="s">
        <v>104</v>
      </c>
      <c r="I96" s="76" t="s">
        <v>113</v>
      </c>
      <c r="J96" s="76" t="s">
        <v>105</v>
      </c>
      <c r="K96" s="76" t="s">
        <v>121</v>
      </c>
      <c r="L96" s="76" t="s">
        <v>103</v>
      </c>
      <c r="M96" s="72"/>
      <c r="Q96" s="69"/>
      <c r="R96" s="69"/>
      <c r="S96" s="69"/>
      <c r="T96" s="69"/>
      <c r="U96" s="69"/>
      <c r="V96" s="69"/>
      <c r="X96" s="69"/>
      <c r="Y96" s="69"/>
      <c r="Z96" s="69"/>
      <c r="AA96" s="69"/>
      <c r="AB96" s="69"/>
      <c r="AD96" s="69"/>
      <c r="AE96" s="69"/>
      <c r="AF96" s="69"/>
      <c r="AG96" s="69"/>
      <c r="AH96" s="69"/>
      <c r="AJ96" s="76">
        <f t="shared" si="202"/>
        <v>91</v>
      </c>
      <c r="AK96" s="76">
        <f t="shared" si="203"/>
        <v>67</v>
      </c>
    </row>
    <row r="97" spans="1:37" x14ac:dyDescent="0.25">
      <c r="A97" s="69">
        <f t="shared" ref="A97" si="386">D97</f>
        <v>91</v>
      </c>
      <c r="B97" s="69">
        <f t="shared" ref="B97" si="387">E97</f>
        <v>27</v>
      </c>
      <c r="C97" s="69" t="str">
        <f>INDEX(BEAMPROP,MATCH(D97,BLIST,0),2)</f>
        <v>H300X150X6.5X9</v>
      </c>
      <c r="D97" s="76">
        <v>91</v>
      </c>
      <c r="E97" s="76">
        <v>27</v>
      </c>
      <c r="F97" s="76" t="s">
        <v>8</v>
      </c>
      <c r="G97" s="76">
        <v>14.196</v>
      </c>
      <c r="H97" s="76">
        <v>0</v>
      </c>
      <c r="I97" s="76">
        <v>2.2429999999999999</v>
      </c>
      <c r="J97" s="76">
        <v>4.0000000000000001E-3</v>
      </c>
      <c r="K97" s="76">
        <v>3.5000000000000003E-2</v>
      </c>
      <c r="L97" s="76">
        <v>63.951999999999998</v>
      </c>
      <c r="M97" s="72"/>
      <c r="Q97" s="69" t="str">
        <f t="shared" ca="1" si="175"/>
        <v>H300x150x6.5x9</v>
      </c>
      <c r="R97" s="43">
        <f t="shared" ca="1" si="175"/>
        <v>1099.33</v>
      </c>
      <c r="S97" s="43">
        <f t="shared" ca="1" si="175"/>
        <v>256.9378612716763</v>
      </c>
      <c r="T97" s="43">
        <f t="shared" ca="1" si="175"/>
        <v>366.76300578034682</v>
      </c>
      <c r="U97" s="43">
        <f t="shared" ca="1" si="175"/>
        <v>23.793749999999999</v>
      </c>
      <c r="V97" s="43">
        <f t="shared" ca="1" si="175"/>
        <v>122.68797749999999</v>
      </c>
      <c r="X97" s="44" t="str">
        <f t="shared" ref="X97" ca="1" si="388">IF(ABS(G97)&gt;$X$4*$R97,ABS(G97),"-")</f>
        <v>-</v>
      </c>
      <c r="Y97" s="44" t="str">
        <f t="shared" ref="Y97" ca="1" si="389">IF(ABS(H97)&gt;$Y$4*S97,ABS(H97),"-")</f>
        <v>-</v>
      </c>
      <c r="Z97" s="44" t="str">
        <f t="shared" ref="Z97" ca="1" si="390">IF(ABS(I97)&gt;$Z$4*T97,ABS(I97),"-")</f>
        <v>-</v>
      </c>
      <c r="AA97" s="44" t="str">
        <f t="shared" ref="AA97" ca="1" si="391">IF(ABS(K97)&gt;$AA$4*U97,ABS(K97),"-")</f>
        <v>-</v>
      </c>
      <c r="AB97" s="44">
        <f t="shared" ref="AB97" ca="1" si="392">IF(ABS(L97)&gt;$AB$4*V97,ABS(L97),"-")</f>
        <v>63.951999999999998</v>
      </c>
      <c r="AD97" s="69">
        <f t="shared" ref="AD97" ca="1" si="393">IF(COUNT($X97:$AB97)&gt;0,IF(G97&gt;0,CEILING(G97,5),FLOOR(G97,5)),"")</f>
        <v>15</v>
      </c>
      <c r="AE97" s="69">
        <f t="shared" ref="AE97" ca="1" si="394">IF(COUNT($X97:$AB97)&gt;0,IF(H97&gt;0,CEILING(H97,5),FLOOR(H97,5)),"")</f>
        <v>0</v>
      </c>
      <c r="AF97" s="69">
        <f t="shared" ref="AF97" ca="1" si="395">IF(COUNT($X97:$AB97)&gt;0,IF(I97&gt;0,CEILING(I97,5),FLOOR(I97,5)),"")</f>
        <v>5</v>
      </c>
      <c r="AG97" s="69">
        <f t="shared" ref="AG97" ca="1" si="396">IF(COUNT($X97:$AB97)&gt;0,IF(K97&gt;0,CEILING(K97,5),FLOOR(K97,5)),"")</f>
        <v>5</v>
      </c>
      <c r="AH97" s="69">
        <f t="shared" ref="AH97" ca="1" si="397">IF(COUNT($X97:$AB97)&gt;0,IF(L97&gt;0,CEILING(L97,5),FLOOR(L97,5)),"")</f>
        <v>65</v>
      </c>
      <c r="AJ97" s="76">
        <f t="shared" si="202"/>
        <v>91</v>
      </c>
      <c r="AK97" s="76">
        <f t="shared" si="203"/>
        <v>27</v>
      </c>
    </row>
    <row r="98" spans="1:37" x14ac:dyDescent="0.25">
      <c r="A98" s="69">
        <f t="shared" ref="A98" si="398">D97</f>
        <v>91</v>
      </c>
      <c r="B98" s="69">
        <f t="shared" ref="B98" si="399">E97</f>
        <v>27</v>
      </c>
      <c r="C98" s="69"/>
      <c r="D98" s="76"/>
      <c r="E98" s="76"/>
      <c r="F98" s="76"/>
      <c r="G98" s="76" t="s">
        <v>103</v>
      </c>
      <c r="H98" s="76" t="s">
        <v>9</v>
      </c>
      <c r="I98" s="76" t="s">
        <v>561</v>
      </c>
      <c r="J98" s="76" t="s">
        <v>122</v>
      </c>
      <c r="K98" s="76" t="s">
        <v>125</v>
      </c>
      <c r="L98" s="76" t="s">
        <v>104</v>
      </c>
      <c r="M98" s="72"/>
      <c r="Q98" s="69"/>
      <c r="R98" s="69"/>
      <c r="S98" s="69"/>
      <c r="T98" s="69"/>
      <c r="U98" s="69"/>
      <c r="V98" s="69"/>
      <c r="X98" s="69"/>
      <c r="Y98" s="69"/>
      <c r="Z98" s="69"/>
      <c r="AA98" s="69"/>
      <c r="AB98" s="69"/>
      <c r="AD98" s="69"/>
      <c r="AE98" s="69"/>
      <c r="AF98" s="69"/>
      <c r="AG98" s="69"/>
      <c r="AH98" s="69"/>
      <c r="AJ98" s="76">
        <f t="shared" si="202"/>
        <v>91</v>
      </c>
      <c r="AK98" s="76">
        <f t="shared" si="203"/>
        <v>27</v>
      </c>
    </row>
    <row r="99" spans="1:37" x14ac:dyDescent="0.25">
      <c r="A99" s="69">
        <f t="shared" ref="A99" si="400">D97</f>
        <v>91</v>
      </c>
      <c r="B99" s="69">
        <f t="shared" ref="B99" si="401">E97</f>
        <v>27</v>
      </c>
      <c r="C99" s="69"/>
      <c r="D99" s="76"/>
      <c r="E99" s="76"/>
      <c r="F99" s="76" t="s">
        <v>10</v>
      </c>
      <c r="G99" s="76">
        <v>-4.53</v>
      </c>
      <c r="H99" s="76">
        <v>-41.353999999999999</v>
      </c>
      <c r="I99" s="76">
        <v>-2.3759999999999999</v>
      </c>
      <c r="J99" s="76">
        <v>-5.0000000000000001E-3</v>
      </c>
      <c r="K99" s="76">
        <v>-3.4000000000000002E-2</v>
      </c>
      <c r="L99" s="76">
        <v>-19.030999999999999</v>
      </c>
      <c r="M99" s="72"/>
      <c r="Q99" s="69" t="str">
        <f t="shared" ca="1" si="175"/>
        <v>H300x150x6.5x9</v>
      </c>
      <c r="R99" s="43">
        <f t="shared" ca="1" si="175"/>
        <v>1099.33</v>
      </c>
      <c r="S99" s="43">
        <f t="shared" ca="1" si="175"/>
        <v>256.9378612716763</v>
      </c>
      <c r="T99" s="43">
        <f t="shared" ca="1" si="175"/>
        <v>366.76300578034682</v>
      </c>
      <c r="U99" s="43">
        <f t="shared" ca="1" si="175"/>
        <v>23.793749999999999</v>
      </c>
      <c r="V99" s="43">
        <f t="shared" ca="1" si="175"/>
        <v>122.68797749999999</v>
      </c>
      <c r="X99" s="44" t="str">
        <f t="shared" ref="X99" ca="1" si="402">IF(ABS(G99)&gt;$X$4*$R99,ABS(G99),"-")</f>
        <v>-</v>
      </c>
      <c r="Y99" s="44" t="str">
        <f t="shared" ref="Y99" ca="1" si="403">IF(ABS(H99)&gt;$Y$4*S99,ABS(H99),"-")</f>
        <v>-</v>
      </c>
      <c r="Z99" s="44" t="str">
        <f t="shared" ref="Z99" ca="1" si="404">IF(ABS(I99)&gt;$Z$4*T99,ABS(I99),"-")</f>
        <v>-</v>
      </c>
      <c r="AA99" s="44" t="str">
        <f t="shared" ref="AA99" ca="1" si="405">IF(ABS(K99)&gt;$AA$4*U99,ABS(K99),"-")</f>
        <v>-</v>
      </c>
      <c r="AB99" s="44" t="str">
        <f t="shared" ref="AB99" ca="1" si="406">IF(ABS(L99)&gt;$AB$4*V99,ABS(L99),"-")</f>
        <v>-</v>
      </c>
      <c r="AD99" s="69" t="str">
        <f t="shared" ref="AD99" ca="1" si="407">IF(COUNT($X99:$AB99)&gt;0,IF(G99&gt;0,CEILING(G99,5),FLOOR(G99,5)),"")</f>
        <v/>
      </c>
      <c r="AE99" s="69" t="str">
        <f t="shared" ref="AE99" ca="1" si="408">IF(COUNT($X99:$AB99)&gt;0,IF(H99&gt;0,CEILING(H99,5),FLOOR(H99,5)),"")</f>
        <v/>
      </c>
      <c r="AF99" s="69" t="str">
        <f t="shared" ref="AF99" ca="1" si="409">IF(COUNT($X99:$AB99)&gt;0,IF(I99&gt;0,CEILING(I99,5),FLOOR(I99,5)),"")</f>
        <v/>
      </c>
      <c r="AG99" s="69" t="str">
        <f t="shared" ref="AG99" ca="1" si="410">IF(COUNT($X99:$AB99)&gt;0,IF(K99&gt;0,CEILING(K99,5),FLOOR(K99,5)),"")</f>
        <v/>
      </c>
      <c r="AH99" s="69" t="str">
        <f t="shared" ref="AH99" ca="1" si="411">IF(COUNT($X99:$AB99)&gt;0,IF(L99&gt;0,CEILING(L99,5),FLOOR(L99,5)),"")</f>
        <v/>
      </c>
      <c r="AJ99" s="76">
        <f t="shared" si="202"/>
        <v>91</v>
      </c>
      <c r="AK99" s="76">
        <f t="shared" si="203"/>
        <v>27</v>
      </c>
    </row>
    <row r="100" spans="1:37" x14ac:dyDescent="0.25">
      <c r="A100" s="69">
        <f t="shared" ref="A100" si="412">D97</f>
        <v>91</v>
      </c>
      <c r="B100" s="69">
        <f t="shared" ref="B100" si="413">E97</f>
        <v>27</v>
      </c>
      <c r="C100" s="69"/>
      <c r="D100" s="76"/>
      <c r="E100" s="76"/>
      <c r="F100" s="76"/>
      <c r="G100" s="76" t="s">
        <v>108</v>
      </c>
      <c r="H100" s="76" t="s">
        <v>104</v>
      </c>
      <c r="I100" s="76" t="s">
        <v>537</v>
      </c>
      <c r="J100" s="76" t="s">
        <v>105</v>
      </c>
      <c r="K100" s="76" t="s">
        <v>106</v>
      </c>
      <c r="L100" s="76" t="s">
        <v>109</v>
      </c>
      <c r="M100" s="72"/>
      <c r="Q100" s="69"/>
      <c r="R100" s="69"/>
      <c r="S100" s="69"/>
      <c r="T100" s="69"/>
      <c r="U100" s="69"/>
      <c r="V100" s="69"/>
      <c r="X100" s="69"/>
      <c r="Y100" s="69"/>
      <c r="Z100" s="69"/>
      <c r="AA100" s="69"/>
      <c r="AB100" s="69"/>
      <c r="AD100" s="69"/>
      <c r="AE100" s="69"/>
      <c r="AF100" s="69"/>
      <c r="AG100" s="69"/>
      <c r="AH100" s="69"/>
      <c r="AJ100" s="76">
        <f t="shared" si="202"/>
        <v>91</v>
      </c>
      <c r="AK100" s="76">
        <f t="shared" si="203"/>
        <v>27</v>
      </c>
    </row>
    <row r="101" spans="1:37" x14ac:dyDescent="0.25">
      <c r="A101" s="69">
        <f t="shared" ref="A101" si="414">D101</f>
        <v>134</v>
      </c>
      <c r="B101" s="69">
        <f t="shared" ref="B101" si="415">E101</f>
        <v>84</v>
      </c>
      <c r="C101" s="69" t="str">
        <f>INDEX(BEAMPROP,MATCH(D101,BLIST,0),2)</f>
        <v>H250X125X6X9</v>
      </c>
      <c r="D101" s="76">
        <v>134</v>
      </c>
      <c r="E101" s="76">
        <v>84</v>
      </c>
      <c r="F101" s="76" t="s">
        <v>8</v>
      </c>
      <c r="G101" s="76">
        <v>18.858000000000001</v>
      </c>
      <c r="H101" s="76">
        <v>30.486999999999998</v>
      </c>
      <c r="I101" s="76">
        <v>0.71299999999999997</v>
      </c>
      <c r="J101" s="76">
        <v>0</v>
      </c>
      <c r="K101" s="76">
        <v>0.19</v>
      </c>
      <c r="L101" s="76">
        <v>2.5830000000000002</v>
      </c>
      <c r="M101" s="72"/>
      <c r="Q101" s="69" t="str">
        <f t="shared" ca="1" si="175"/>
        <v>H250x125x6x9</v>
      </c>
      <c r="R101" s="43">
        <f t="shared" ca="1" si="175"/>
        <v>868.79499999999996</v>
      </c>
      <c r="S101" s="43">
        <f t="shared" ca="1" si="175"/>
        <v>196.42196531791907</v>
      </c>
      <c r="T101" s="43">
        <f t="shared" ca="1" si="175"/>
        <v>305.63583815028903</v>
      </c>
      <c r="U101" s="43">
        <f t="shared" ca="1" si="175"/>
        <v>16.5234375</v>
      </c>
      <c r="V101" s="43">
        <f t="shared" ca="1" si="175"/>
        <v>82.687335000000004</v>
      </c>
      <c r="X101" s="44" t="str">
        <f t="shared" ref="X101" ca="1" si="416">IF(ABS(G101)&gt;$X$4*$R101,ABS(G101),"-")</f>
        <v>-</v>
      </c>
      <c r="Y101" s="44" t="str">
        <f t="shared" ref="Y101" ca="1" si="417">IF(ABS(H101)&gt;$Y$4*S101,ABS(H101),"-")</f>
        <v>-</v>
      </c>
      <c r="Z101" s="44" t="str">
        <f t="shared" ref="Z101" ca="1" si="418">IF(ABS(I101)&gt;$Z$4*T101,ABS(I101),"-")</f>
        <v>-</v>
      </c>
      <c r="AA101" s="44" t="str">
        <f t="shared" ref="AA101" ca="1" si="419">IF(ABS(K101)&gt;$AA$4*U101,ABS(K101),"-")</f>
        <v>-</v>
      </c>
      <c r="AB101" s="44" t="str">
        <f t="shared" ref="AB101" ca="1" si="420">IF(ABS(L101)&gt;$AB$4*V101,ABS(L101),"-")</f>
        <v>-</v>
      </c>
      <c r="AD101" s="69" t="str">
        <f t="shared" ref="AD101" ca="1" si="421">IF(COUNT($X101:$AB101)&gt;0,IF(G101&gt;0,CEILING(G101,5),FLOOR(G101,5)),"")</f>
        <v/>
      </c>
      <c r="AE101" s="69" t="str">
        <f t="shared" ref="AE101" ca="1" si="422">IF(COUNT($X101:$AB101)&gt;0,IF(H101&gt;0,CEILING(H101,5),FLOOR(H101,5)),"")</f>
        <v/>
      </c>
      <c r="AF101" s="69" t="str">
        <f t="shared" ref="AF101" ca="1" si="423">IF(COUNT($X101:$AB101)&gt;0,IF(I101&gt;0,CEILING(I101,5),FLOOR(I101,5)),"")</f>
        <v/>
      </c>
      <c r="AG101" s="69" t="str">
        <f t="shared" ref="AG101" ca="1" si="424">IF(COUNT($X101:$AB101)&gt;0,IF(K101&gt;0,CEILING(K101,5),FLOOR(K101,5)),"")</f>
        <v/>
      </c>
      <c r="AH101" s="69" t="str">
        <f t="shared" ref="AH101" ca="1" si="425">IF(COUNT($X101:$AB101)&gt;0,IF(L101&gt;0,CEILING(L101,5),FLOOR(L101,5)),"")</f>
        <v/>
      </c>
      <c r="AJ101" s="76">
        <f t="shared" si="202"/>
        <v>134</v>
      </c>
      <c r="AK101" s="76">
        <f t="shared" si="203"/>
        <v>84</v>
      </c>
    </row>
    <row r="102" spans="1:37" x14ac:dyDescent="0.25">
      <c r="A102" s="69">
        <f t="shared" ref="A102" si="426">D101</f>
        <v>134</v>
      </c>
      <c r="B102" s="69">
        <f t="shared" ref="B102" si="427">E101</f>
        <v>84</v>
      </c>
      <c r="C102" s="69"/>
      <c r="D102" s="76"/>
      <c r="E102" s="76"/>
      <c r="F102" s="76"/>
      <c r="G102" s="76" t="s">
        <v>106</v>
      </c>
      <c r="H102" s="76" t="s">
        <v>106</v>
      </c>
      <c r="I102" s="76" t="s">
        <v>107</v>
      </c>
      <c r="J102" s="76" t="s">
        <v>9</v>
      </c>
      <c r="K102" s="76" t="s">
        <v>118</v>
      </c>
      <c r="L102" s="76" t="s">
        <v>118</v>
      </c>
      <c r="M102" s="72"/>
      <c r="Q102" s="69"/>
      <c r="R102" s="69"/>
      <c r="S102" s="69"/>
      <c r="T102" s="69"/>
      <c r="U102" s="69"/>
      <c r="V102" s="69"/>
      <c r="X102" s="69"/>
      <c r="Y102" s="69"/>
      <c r="Z102" s="69"/>
      <c r="AA102" s="69"/>
      <c r="AB102" s="69"/>
      <c r="AD102" s="69"/>
      <c r="AE102" s="69"/>
      <c r="AF102" s="69"/>
      <c r="AG102" s="69"/>
      <c r="AH102" s="69"/>
      <c r="AJ102" s="76">
        <f t="shared" si="202"/>
        <v>134</v>
      </c>
      <c r="AK102" s="76">
        <f t="shared" si="203"/>
        <v>84</v>
      </c>
    </row>
    <row r="103" spans="1:37" x14ac:dyDescent="0.25">
      <c r="A103" s="69">
        <f t="shared" ref="A103" si="428">D101</f>
        <v>134</v>
      </c>
      <c r="B103" s="69">
        <f t="shared" ref="B103" si="429">E101</f>
        <v>84</v>
      </c>
      <c r="C103" s="69"/>
      <c r="D103" s="76"/>
      <c r="E103" s="76"/>
      <c r="F103" s="76" t="s">
        <v>10</v>
      </c>
      <c r="G103" s="76">
        <v>-16.187000000000001</v>
      </c>
      <c r="H103" s="76">
        <v>-32.213999999999999</v>
      </c>
      <c r="I103" s="76">
        <v>-0.63300000000000001</v>
      </c>
      <c r="J103" s="76">
        <v>-1.2E-2</v>
      </c>
      <c r="K103" s="76">
        <v>-0.27400000000000002</v>
      </c>
      <c r="L103" s="76">
        <v>-4.5389999999999997</v>
      </c>
      <c r="M103" s="72"/>
      <c r="Q103" s="69" t="str">
        <f t="shared" ca="1" si="175"/>
        <v>H250x125x6x9</v>
      </c>
      <c r="R103" s="43">
        <f t="shared" ca="1" si="175"/>
        <v>868.79499999999996</v>
      </c>
      <c r="S103" s="43">
        <f t="shared" ca="1" si="175"/>
        <v>196.42196531791907</v>
      </c>
      <c r="T103" s="43">
        <f t="shared" ca="1" si="175"/>
        <v>305.63583815028903</v>
      </c>
      <c r="U103" s="43">
        <f t="shared" ca="1" si="175"/>
        <v>16.5234375</v>
      </c>
      <c r="V103" s="43">
        <f t="shared" ca="1" si="175"/>
        <v>82.687335000000004</v>
      </c>
      <c r="X103" s="44" t="str">
        <f t="shared" ref="X103" ca="1" si="430">IF(ABS(G103)&gt;$X$4*$R103,ABS(G103),"-")</f>
        <v>-</v>
      </c>
      <c r="Y103" s="44" t="str">
        <f t="shared" ref="Y103" ca="1" si="431">IF(ABS(H103)&gt;$Y$4*S103,ABS(H103),"-")</f>
        <v>-</v>
      </c>
      <c r="Z103" s="44" t="str">
        <f t="shared" ref="Z103" ca="1" si="432">IF(ABS(I103)&gt;$Z$4*T103,ABS(I103),"-")</f>
        <v>-</v>
      </c>
      <c r="AA103" s="44" t="str">
        <f t="shared" ref="AA103" ca="1" si="433">IF(ABS(K103)&gt;$AA$4*U103,ABS(K103),"-")</f>
        <v>-</v>
      </c>
      <c r="AB103" s="44" t="str">
        <f t="shared" ref="AB103" ca="1" si="434">IF(ABS(L103)&gt;$AB$4*V103,ABS(L103),"-")</f>
        <v>-</v>
      </c>
      <c r="AD103" s="69" t="str">
        <f t="shared" ref="AD103" ca="1" si="435">IF(COUNT($X103:$AB103)&gt;0,IF(G103&gt;0,CEILING(G103,5),FLOOR(G103,5)),"")</f>
        <v/>
      </c>
      <c r="AE103" s="69" t="str">
        <f t="shared" ref="AE103" ca="1" si="436">IF(COUNT($X103:$AB103)&gt;0,IF(H103&gt;0,CEILING(H103,5),FLOOR(H103,5)),"")</f>
        <v/>
      </c>
      <c r="AF103" s="69" t="str">
        <f t="shared" ref="AF103" ca="1" si="437">IF(COUNT($X103:$AB103)&gt;0,IF(I103&gt;0,CEILING(I103,5),FLOOR(I103,5)),"")</f>
        <v/>
      </c>
      <c r="AG103" s="69" t="str">
        <f t="shared" ref="AG103" ca="1" si="438">IF(COUNT($X103:$AB103)&gt;0,IF(K103&gt;0,CEILING(K103,5),FLOOR(K103,5)),"")</f>
        <v/>
      </c>
      <c r="AH103" s="69" t="str">
        <f t="shared" ref="AH103" ca="1" si="439">IF(COUNT($X103:$AB103)&gt;0,IF(L103&gt;0,CEILING(L103,5),FLOOR(L103,5)),"")</f>
        <v/>
      </c>
      <c r="AJ103" s="76">
        <f t="shared" si="202"/>
        <v>134</v>
      </c>
      <c r="AK103" s="76">
        <f t="shared" si="203"/>
        <v>84</v>
      </c>
    </row>
    <row r="104" spans="1:37" x14ac:dyDescent="0.25">
      <c r="A104" s="69">
        <f t="shared" ref="A104" si="440">D101</f>
        <v>134</v>
      </c>
      <c r="B104" s="69">
        <f t="shared" ref="B104" si="441">E101</f>
        <v>84</v>
      </c>
      <c r="C104" s="69"/>
      <c r="D104" s="76"/>
      <c r="E104" s="76"/>
      <c r="F104" s="76"/>
      <c r="G104" s="76" t="s">
        <v>125</v>
      </c>
      <c r="H104" s="76" t="s">
        <v>125</v>
      </c>
      <c r="I104" s="76" t="s">
        <v>119</v>
      </c>
      <c r="J104" s="76" t="s">
        <v>129</v>
      </c>
      <c r="K104" s="76" t="s">
        <v>104</v>
      </c>
      <c r="L104" s="76" t="s">
        <v>104</v>
      </c>
      <c r="M104" s="72"/>
      <c r="Q104" s="69"/>
      <c r="R104" s="69"/>
      <c r="S104" s="69"/>
      <c r="T104" s="69"/>
      <c r="U104" s="69"/>
      <c r="V104" s="69"/>
      <c r="X104" s="69"/>
      <c r="Y104" s="69"/>
      <c r="Z104" s="69"/>
      <c r="AA104" s="69"/>
      <c r="AB104" s="69"/>
      <c r="AD104" s="69"/>
      <c r="AE104" s="69"/>
      <c r="AF104" s="69"/>
      <c r="AG104" s="69"/>
      <c r="AH104" s="69"/>
      <c r="AJ104" s="76">
        <f t="shared" si="202"/>
        <v>134</v>
      </c>
      <c r="AK104" s="76">
        <f t="shared" si="203"/>
        <v>84</v>
      </c>
    </row>
    <row r="105" spans="1:37" x14ac:dyDescent="0.25">
      <c r="A105" s="69">
        <f t="shared" ref="A105" si="442">D105</f>
        <v>134</v>
      </c>
      <c r="B105" s="69">
        <f t="shared" ref="B105" si="443">E105</f>
        <v>23</v>
      </c>
      <c r="C105" s="69" t="str">
        <f>INDEX(BEAMPROP,MATCH(D105,BLIST,0),2)</f>
        <v>H250X125X6X9</v>
      </c>
      <c r="D105" s="76">
        <v>134</v>
      </c>
      <c r="E105" s="76">
        <v>23</v>
      </c>
      <c r="F105" s="76" t="s">
        <v>8</v>
      </c>
      <c r="G105" s="76">
        <v>18.821999999999999</v>
      </c>
      <c r="H105" s="76">
        <v>29.163</v>
      </c>
      <c r="I105" s="76">
        <v>0.68700000000000006</v>
      </c>
      <c r="J105" s="76">
        <v>0</v>
      </c>
      <c r="K105" s="76">
        <v>8.7999999999999995E-2</v>
      </c>
      <c r="L105" s="76">
        <v>53.667999999999999</v>
      </c>
      <c r="M105" s="72"/>
      <c r="Q105" s="69" t="str">
        <f t="shared" ca="1" si="175"/>
        <v>H250x125x6x9</v>
      </c>
      <c r="R105" s="43">
        <f t="shared" ca="1" si="175"/>
        <v>868.79499999999996</v>
      </c>
      <c r="S105" s="43">
        <f t="shared" ca="1" si="175"/>
        <v>196.42196531791907</v>
      </c>
      <c r="T105" s="43">
        <f t="shared" ca="1" si="175"/>
        <v>305.63583815028903</v>
      </c>
      <c r="U105" s="43">
        <f t="shared" ca="1" si="175"/>
        <v>16.5234375</v>
      </c>
      <c r="V105" s="43">
        <f t="shared" ca="1" si="175"/>
        <v>82.687335000000004</v>
      </c>
      <c r="X105" s="44" t="str">
        <f t="shared" ref="X105" ca="1" si="444">IF(ABS(G105)&gt;$X$4*$R105,ABS(G105),"-")</f>
        <v>-</v>
      </c>
      <c r="Y105" s="44" t="str">
        <f t="shared" ref="Y105" ca="1" si="445">IF(ABS(H105)&gt;$Y$4*S105,ABS(H105),"-")</f>
        <v>-</v>
      </c>
      <c r="Z105" s="44" t="str">
        <f t="shared" ref="Z105" ca="1" si="446">IF(ABS(I105)&gt;$Z$4*T105,ABS(I105),"-")</f>
        <v>-</v>
      </c>
      <c r="AA105" s="44" t="str">
        <f t="shared" ref="AA105" ca="1" si="447">IF(ABS(K105)&gt;$AA$4*U105,ABS(K105),"-")</f>
        <v>-</v>
      </c>
      <c r="AB105" s="44">
        <f t="shared" ref="AB105" ca="1" si="448">IF(ABS(L105)&gt;$AB$4*V105,ABS(L105),"-")</f>
        <v>53.667999999999999</v>
      </c>
      <c r="AD105" s="69">
        <f t="shared" ref="AD105" ca="1" si="449">IF(COUNT($X105:$AB105)&gt;0,IF(G105&gt;0,CEILING(G105,5),FLOOR(G105,5)),"")</f>
        <v>20</v>
      </c>
      <c r="AE105" s="69">
        <f t="shared" ref="AE105" ca="1" si="450">IF(COUNT($X105:$AB105)&gt;0,IF(H105&gt;0,CEILING(H105,5),FLOOR(H105,5)),"")</f>
        <v>30</v>
      </c>
      <c r="AF105" s="69">
        <f t="shared" ref="AF105" ca="1" si="451">IF(COUNT($X105:$AB105)&gt;0,IF(I105&gt;0,CEILING(I105,5),FLOOR(I105,5)),"")</f>
        <v>5</v>
      </c>
      <c r="AG105" s="69">
        <f t="shared" ref="AG105" ca="1" si="452">IF(COUNT($X105:$AB105)&gt;0,IF(K105&gt;0,CEILING(K105,5),FLOOR(K105,5)),"")</f>
        <v>5</v>
      </c>
      <c r="AH105" s="69">
        <f t="shared" ref="AH105" ca="1" si="453">IF(COUNT($X105:$AB105)&gt;0,IF(L105&gt;0,CEILING(L105,5),FLOOR(L105,5)),"")</f>
        <v>55</v>
      </c>
      <c r="AJ105" s="76">
        <f t="shared" si="202"/>
        <v>134</v>
      </c>
      <c r="AK105" s="76">
        <f t="shared" si="203"/>
        <v>23</v>
      </c>
    </row>
    <row r="106" spans="1:37" x14ac:dyDescent="0.25">
      <c r="A106" s="69">
        <f t="shared" ref="A106" si="454">D105</f>
        <v>134</v>
      </c>
      <c r="B106" s="69">
        <f t="shared" ref="B106" si="455">E105</f>
        <v>23</v>
      </c>
      <c r="C106" s="69"/>
      <c r="D106" s="76"/>
      <c r="E106" s="76"/>
      <c r="F106" s="76"/>
      <c r="G106" s="76" t="s">
        <v>106</v>
      </c>
      <c r="H106" s="76" t="s">
        <v>120</v>
      </c>
      <c r="I106" s="76" t="s">
        <v>114</v>
      </c>
      <c r="J106" s="76" t="s">
        <v>9</v>
      </c>
      <c r="K106" s="76" t="s">
        <v>114</v>
      </c>
      <c r="L106" s="76" t="s">
        <v>112</v>
      </c>
      <c r="M106" s="72"/>
      <c r="Q106" s="69"/>
      <c r="R106" s="69"/>
      <c r="S106" s="69"/>
      <c r="T106" s="69"/>
      <c r="U106" s="69"/>
      <c r="V106" s="69"/>
      <c r="X106" s="69"/>
      <c r="Y106" s="69"/>
      <c r="Z106" s="69"/>
      <c r="AA106" s="69"/>
      <c r="AB106" s="69"/>
      <c r="AD106" s="69"/>
      <c r="AE106" s="69"/>
      <c r="AF106" s="69"/>
      <c r="AG106" s="69"/>
      <c r="AH106" s="69"/>
      <c r="AJ106" s="76">
        <f t="shared" si="202"/>
        <v>134</v>
      </c>
      <c r="AK106" s="76">
        <f t="shared" si="203"/>
        <v>23</v>
      </c>
    </row>
    <row r="107" spans="1:37" x14ac:dyDescent="0.25">
      <c r="A107" s="69">
        <f t="shared" ref="A107" si="456">D105</f>
        <v>134</v>
      </c>
      <c r="B107" s="69">
        <f t="shared" ref="B107" si="457">E105</f>
        <v>23</v>
      </c>
      <c r="C107" s="69"/>
      <c r="D107" s="76"/>
      <c r="E107" s="76"/>
      <c r="F107" s="76" t="s">
        <v>10</v>
      </c>
      <c r="G107" s="76">
        <v>-16.151</v>
      </c>
      <c r="H107" s="76">
        <v>-39.618000000000002</v>
      </c>
      <c r="I107" s="76">
        <v>-0.65500000000000003</v>
      </c>
      <c r="J107" s="76">
        <v>-1.2E-2</v>
      </c>
      <c r="K107" s="76">
        <v>-7.6999999999999999E-2</v>
      </c>
      <c r="L107" s="76">
        <v>-46.688000000000002</v>
      </c>
      <c r="M107" s="72"/>
      <c r="Q107" s="69" t="str">
        <f t="shared" ca="1" si="175"/>
        <v>H250x125x6x9</v>
      </c>
      <c r="R107" s="43">
        <f t="shared" ca="1" si="175"/>
        <v>868.79499999999996</v>
      </c>
      <c r="S107" s="43">
        <f t="shared" ca="1" si="175"/>
        <v>196.42196531791907</v>
      </c>
      <c r="T107" s="43">
        <f t="shared" ca="1" si="175"/>
        <v>305.63583815028903</v>
      </c>
      <c r="U107" s="43">
        <f t="shared" ca="1" si="175"/>
        <v>16.5234375</v>
      </c>
      <c r="V107" s="43">
        <f t="shared" ca="1" si="175"/>
        <v>82.687335000000004</v>
      </c>
      <c r="X107" s="44" t="str">
        <f t="shared" ref="X107" ca="1" si="458">IF(ABS(G107)&gt;$X$4*$R107,ABS(G107),"-")</f>
        <v>-</v>
      </c>
      <c r="Y107" s="44" t="str">
        <f t="shared" ref="Y107" ca="1" si="459">IF(ABS(H107)&gt;$Y$4*S107,ABS(H107),"-")</f>
        <v>-</v>
      </c>
      <c r="Z107" s="44" t="str">
        <f t="shared" ref="Z107" ca="1" si="460">IF(ABS(I107)&gt;$Z$4*T107,ABS(I107),"-")</f>
        <v>-</v>
      </c>
      <c r="AA107" s="44" t="str">
        <f t="shared" ref="AA107" ca="1" si="461">IF(ABS(K107)&gt;$AA$4*U107,ABS(K107),"-")</f>
        <v>-</v>
      </c>
      <c r="AB107" s="44">
        <f t="shared" ref="AB107" ca="1" si="462">IF(ABS(L107)&gt;$AB$4*V107,ABS(L107),"-")</f>
        <v>46.688000000000002</v>
      </c>
      <c r="AD107" s="69">
        <f t="shared" ref="AD107" ca="1" si="463">IF(COUNT($X107:$AB107)&gt;0,IF(G107&gt;0,CEILING(G107,5),FLOOR(G107,5)),"")</f>
        <v>-20</v>
      </c>
      <c r="AE107" s="69">
        <f t="shared" ref="AE107" ca="1" si="464">IF(COUNT($X107:$AB107)&gt;0,IF(H107&gt;0,CEILING(H107,5),FLOOR(H107,5)),"")</f>
        <v>-40</v>
      </c>
      <c r="AF107" s="69">
        <f t="shared" ref="AF107" ca="1" si="465">IF(COUNT($X107:$AB107)&gt;0,IF(I107&gt;0,CEILING(I107,5),FLOOR(I107,5)),"")</f>
        <v>-5</v>
      </c>
      <c r="AG107" s="69">
        <f t="shared" ref="AG107" ca="1" si="466">IF(COUNT($X107:$AB107)&gt;0,IF(K107&gt;0,CEILING(K107,5),FLOOR(K107,5)),"")</f>
        <v>-5</v>
      </c>
      <c r="AH107" s="69">
        <f t="shared" ref="AH107" ca="1" si="467">IF(COUNT($X107:$AB107)&gt;0,IF(L107&gt;0,CEILING(L107,5),FLOOR(L107,5)),"")</f>
        <v>-50</v>
      </c>
      <c r="AJ107" s="76">
        <f t="shared" si="202"/>
        <v>134</v>
      </c>
      <c r="AK107" s="76">
        <f t="shared" si="203"/>
        <v>23</v>
      </c>
    </row>
    <row r="108" spans="1:37" x14ac:dyDescent="0.25">
      <c r="A108" s="69">
        <f t="shared" ref="A108" si="468">D105</f>
        <v>134</v>
      </c>
      <c r="B108" s="69">
        <f t="shared" ref="B108" si="469">E105</f>
        <v>23</v>
      </c>
      <c r="C108" s="69"/>
      <c r="D108" s="76"/>
      <c r="E108" s="76"/>
      <c r="F108" s="76"/>
      <c r="G108" s="76" t="s">
        <v>125</v>
      </c>
      <c r="H108" s="76" t="s">
        <v>112</v>
      </c>
      <c r="I108" s="76" t="s">
        <v>116</v>
      </c>
      <c r="J108" s="76" t="s">
        <v>129</v>
      </c>
      <c r="K108" s="76" t="s">
        <v>116</v>
      </c>
      <c r="L108" s="76" t="s">
        <v>535</v>
      </c>
      <c r="M108" s="72"/>
      <c r="Q108" s="69"/>
      <c r="R108" s="69"/>
      <c r="S108" s="69"/>
      <c r="T108" s="69"/>
      <c r="U108" s="69"/>
      <c r="V108" s="69"/>
      <c r="X108" s="69"/>
      <c r="Y108" s="69"/>
      <c r="Z108" s="69"/>
      <c r="AA108" s="69"/>
      <c r="AB108" s="69"/>
      <c r="AD108" s="69"/>
      <c r="AE108" s="69"/>
      <c r="AF108" s="69"/>
      <c r="AG108" s="69"/>
      <c r="AH108" s="69"/>
      <c r="AJ108" s="76">
        <f t="shared" si="202"/>
        <v>134</v>
      </c>
      <c r="AK108" s="76">
        <f t="shared" si="203"/>
        <v>23</v>
      </c>
    </row>
    <row r="109" spans="1:37" x14ac:dyDescent="0.25">
      <c r="A109" s="69">
        <f t="shared" ref="A109" si="470">D109</f>
        <v>135</v>
      </c>
      <c r="B109" s="69">
        <f t="shared" ref="B109" si="471">E109</f>
        <v>85</v>
      </c>
      <c r="C109" s="69" t="str">
        <f>INDEX(BEAMPROP,MATCH(D109,BLIST,0),2)</f>
        <v>H250X125X6X9</v>
      </c>
      <c r="D109" s="76">
        <v>135</v>
      </c>
      <c r="E109" s="76">
        <v>85</v>
      </c>
      <c r="F109" s="76" t="s">
        <v>8</v>
      </c>
      <c r="G109" s="76">
        <v>18.576000000000001</v>
      </c>
      <c r="H109" s="76">
        <v>12.414</v>
      </c>
      <c r="I109" s="76">
        <v>0.58099999999999996</v>
      </c>
      <c r="J109" s="76">
        <v>3.0000000000000001E-3</v>
      </c>
      <c r="K109" s="76">
        <v>0.26100000000000001</v>
      </c>
      <c r="L109" s="76">
        <v>0</v>
      </c>
      <c r="M109" s="72"/>
      <c r="Q109" s="69" t="str">
        <f t="shared" ca="1" si="175"/>
        <v>H250x125x6x9</v>
      </c>
      <c r="R109" s="43">
        <f t="shared" ca="1" si="175"/>
        <v>868.79499999999996</v>
      </c>
      <c r="S109" s="43">
        <f t="shared" ca="1" si="175"/>
        <v>196.42196531791907</v>
      </c>
      <c r="T109" s="43">
        <f t="shared" ca="1" si="175"/>
        <v>305.63583815028903</v>
      </c>
      <c r="U109" s="43">
        <f t="shared" ca="1" si="175"/>
        <v>16.5234375</v>
      </c>
      <c r="V109" s="43">
        <f t="shared" ca="1" si="175"/>
        <v>82.687335000000004</v>
      </c>
      <c r="X109" s="44" t="str">
        <f t="shared" ref="X109" ca="1" si="472">IF(ABS(G109)&gt;$X$4*$R109,ABS(G109),"-")</f>
        <v>-</v>
      </c>
      <c r="Y109" s="44" t="str">
        <f t="shared" ref="Y109" ca="1" si="473">IF(ABS(H109)&gt;$Y$4*S109,ABS(H109),"-")</f>
        <v>-</v>
      </c>
      <c r="Z109" s="44" t="str">
        <f t="shared" ref="Z109" ca="1" si="474">IF(ABS(I109)&gt;$Z$4*T109,ABS(I109),"-")</f>
        <v>-</v>
      </c>
      <c r="AA109" s="44" t="str">
        <f t="shared" ref="AA109" ca="1" si="475">IF(ABS(K109)&gt;$AA$4*U109,ABS(K109),"-")</f>
        <v>-</v>
      </c>
      <c r="AB109" s="44" t="str">
        <f t="shared" ref="AB109" ca="1" si="476">IF(ABS(L109)&gt;$AB$4*V109,ABS(L109),"-")</f>
        <v>-</v>
      </c>
      <c r="AD109" s="69" t="str">
        <f t="shared" ref="AD109" ca="1" si="477">IF(COUNT($X109:$AB109)&gt;0,IF(G109&gt;0,CEILING(G109,5),FLOOR(G109,5)),"")</f>
        <v/>
      </c>
      <c r="AE109" s="69" t="str">
        <f t="shared" ref="AE109" ca="1" si="478">IF(COUNT($X109:$AB109)&gt;0,IF(H109&gt;0,CEILING(H109,5),FLOOR(H109,5)),"")</f>
        <v/>
      </c>
      <c r="AF109" s="69" t="str">
        <f t="shared" ref="AF109" ca="1" si="479">IF(COUNT($X109:$AB109)&gt;0,IF(I109&gt;0,CEILING(I109,5),FLOOR(I109,5)),"")</f>
        <v/>
      </c>
      <c r="AG109" s="69" t="str">
        <f t="shared" ref="AG109" ca="1" si="480">IF(COUNT($X109:$AB109)&gt;0,IF(K109&gt;0,CEILING(K109,5),FLOOR(K109,5)),"")</f>
        <v/>
      </c>
      <c r="AH109" s="69" t="str">
        <f t="shared" ref="AH109" ca="1" si="481">IF(COUNT($X109:$AB109)&gt;0,IF(L109&gt;0,CEILING(L109,5),FLOOR(L109,5)),"")</f>
        <v/>
      </c>
      <c r="AJ109" s="76">
        <f t="shared" si="202"/>
        <v>135</v>
      </c>
      <c r="AK109" s="76">
        <f t="shared" si="203"/>
        <v>85</v>
      </c>
    </row>
    <row r="110" spans="1:37" x14ac:dyDescent="0.25">
      <c r="A110" s="69">
        <f t="shared" ref="A110" si="482">D109</f>
        <v>135</v>
      </c>
      <c r="B110" s="69">
        <f t="shared" ref="B110" si="483">E109</f>
        <v>85</v>
      </c>
      <c r="C110" s="69"/>
      <c r="D110" s="76"/>
      <c r="E110" s="76"/>
      <c r="F110" s="76"/>
      <c r="G110" s="76" t="s">
        <v>106</v>
      </c>
      <c r="H110" s="76" t="s">
        <v>111</v>
      </c>
      <c r="I110" s="76" t="s">
        <v>117</v>
      </c>
      <c r="J110" s="76" t="s">
        <v>566</v>
      </c>
      <c r="K110" s="76" t="s">
        <v>559</v>
      </c>
      <c r="L110" s="76" t="s">
        <v>9</v>
      </c>
      <c r="M110" s="72"/>
      <c r="Q110" s="69"/>
      <c r="R110" s="69"/>
      <c r="S110" s="69"/>
      <c r="T110" s="69"/>
      <c r="U110" s="69"/>
      <c r="V110" s="69"/>
      <c r="X110" s="69"/>
      <c r="Y110" s="69"/>
      <c r="Z110" s="69"/>
      <c r="AA110" s="69"/>
      <c r="AB110" s="69"/>
      <c r="AD110" s="69"/>
      <c r="AE110" s="69"/>
      <c r="AF110" s="69"/>
      <c r="AG110" s="69"/>
      <c r="AH110" s="69"/>
      <c r="AJ110" s="76">
        <f t="shared" si="202"/>
        <v>135</v>
      </c>
      <c r="AK110" s="76">
        <f t="shared" si="203"/>
        <v>85</v>
      </c>
    </row>
    <row r="111" spans="1:37" x14ac:dyDescent="0.25">
      <c r="A111" s="69">
        <f t="shared" ref="A111" si="484">D109</f>
        <v>135</v>
      </c>
      <c r="B111" s="69">
        <f t="shared" ref="B111" si="485">E109</f>
        <v>85</v>
      </c>
      <c r="C111" s="69"/>
      <c r="D111" s="76"/>
      <c r="E111" s="76"/>
      <c r="F111" s="76" t="s">
        <v>10</v>
      </c>
      <c r="G111" s="76">
        <v>-19.163</v>
      </c>
      <c r="H111" s="76">
        <v>-43.731999999999999</v>
      </c>
      <c r="I111" s="76">
        <v>-0.64</v>
      </c>
      <c r="J111" s="76">
        <v>-1E-3</v>
      </c>
      <c r="K111" s="76">
        <v>-6.0999999999999999E-2</v>
      </c>
      <c r="L111" s="76">
        <v>-34.536000000000001</v>
      </c>
      <c r="M111" s="72"/>
      <c r="Q111" s="69" t="str">
        <f t="shared" ca="1" si="175"/>
        <v>H250x125x6x9</v>
      </c>
      <c r="R111" s="43">
        <f t="shared" ca="1" si="175"/>
        <v>868.79499999999996</v>
      </c>
      <c r="S111" s="43">
        <f t="shared" ca="1" si="175"/>
        <v>196.42196531791907</v>
      </c>
      <c r="T111" s="43">
        <f t="shared" ca="1" si="175"/>
        <v>305.63583815028903</v>
      </c>
      <c r="U111" s="43">
        <f t="shared" ca="1" si="175"/>
        <v>16.5234375</v>
      </c>
      <c r="V111" s="43">
        <f t="shared" ca="1" si="175"/>
        <v>82.687335000000004</v>
      </c>
      <c r="X111" s="44" t="str">
        <f t="shared" ref="X111" ca="1" si="486">IF(ABS(G111)&gt;$X$4*$R111,ABS(G111),"-")</f>
        <v>-</v>
      </c>
      <c r="Y111" s="44" t="str">
        <f t="shared" ref="Y111" ca="1" si="487">IF(ABS(H111)&gt;$Y$4*S111,ABS(H111),"-")</f>
        <v>-</v>
      </c>
      <c r="Z111" s="44" t="str">
        <f t="shared" ref="Z111" ca="1" si="488">IF(ABS(I111)&gt;$Z$4*T111,ABS(I111),"-")</f>
        <v>-</v>
      </c>
      <c r="AA111" s="44" t="str">
        <f t="shared" ref="AA111" ca="1" si="489">IF(ABS(K111)&gt;$AA$4*U111,ABS(K111),"-")</f>
        <v>-</v>
      </c>
      <c r="AB111" s="44">
        <f t="shared" ref="AB111" ca="1" si="490">IF(ABS(L111)&gt;$AB$4*V111,ABS(L111),"-")</f>
        <v>34.536000000000001</v>
      </c>
      <c r="AD111" s="69">
        <f t="shared" ref="AD111" ca="1" si="491">IF(COUNT($X111:$AB111)&gt;0,IF(G111&gt;0,CEILING(G111,5),FLOOR(G111,5)),"")</f>
        <v>-20</v>
      </c>
      <c r="AE111" s="69">
        <f t="shared" ref="AE111" ca="1" si="492">IF(COUNT($X111:$AB111)&gt;0,IF(H111&gt;0,CEILING(H111,5),FLOOR(H111,5)),"")</f>
        <v>-45</v>
      </c>
      <c r="AF111" s="69">
        <f t="shared" ref="AF111" ca="1" si="493">IF(COUNT($X111:$AB111)&gt;0,IF(I111&gt;0,CEILING(I111,5),FLOOR(I111,5)),"")</f>
        <v>-5</v>
      </c>
      <c r="AG111" s="69">
        <f t="shared" ref="AG111" ca="1" si="494">IF(COUNT($X111:$AB111)&gt;0,IF(K111&gt;0,CEILING(K111,5),FLOOR(K111,5)),"")</f>
        <v>-5</v>
      </c>
      <c r="AH111" s="69">
        <f t="shared" ref="AH111" ca="1" si="495">IF(COUNT($X111:$AB111)&gt;0,IF(L111&gt;0,CEILING(L111,5),FLOOR(L111,5)),"")</f>
        <v>-35</v>
      </c>
      <c r="AI111" s="1" t="s">
        <v>570</v>
      </c>
      <c r="AJ111" s="76">
        <f t="shared" si="202"/>
        <v>135</v>
      </c>
      <c r="AK111" s="76">
        <f t="shared" si="203"/>
        <v>85</v>
      </c>
    </row>
    <row r="112" spans="1:37" x14ac:dyDescent="0.25">
      <c r="A112" s="69">
        <f t="shared" ref="A112" si="496">D109</f>
        <v>135</v>
      </c>
      <c r="B112" s="69">
        <f t="shared" ref="B112" si="497">E109</f>
        <v>85</v>
      </c>
      <c r="C112" s="69"/>
      <c r="D112" s="76"/>
      <c r="E112" s="76"/>
      <c r="F112" s="76"/>
      <c r="G112" s="76" t="s">
        <v>125</v>
      </c>
      <c r="H112" s="76" t="s">
        <v>106</v>
      </c>
      <c r="I112" s="76" t="s">
        <v>107</v>
      </c>
      <c r="J112" s="76" t="s">
        <v>124</v>
      </c>
      <c r="K112" s="76" t="s">
        <v>116</v>
      </c>
      <c r="L112" s="76" t="s">
        <v>107</v>
      </c>
      <c r="M112" s="72"/>
      <c r="Q112" s="69"/>
      <c r="R112" s="69"/>
      <c r="S112" s="69"/>
      <c r="T112" s="69"/>
      <c r="U112" s="69"/>
      <c r="V112" s="69"/>
      <c r="X112" s="69"/>
      <c r="Y112" s="69"/>
      <c r="Z112" s="69"/>
      <c r="AA112" s="69"/>
      <c r="AB112" s="69"/>
      <c r="AD112" s="69"/>
      <c r="AE112" s="69"/>
      <c r="AF112" s="69"/>
      <c r="AG112" s="69"/>
      <c r="AH112" s="69"/>
      <c r="AJ112" s="76">
        <f t="shared" si="202"/>
        <v>135</v>
      </c>
      <c r="AK112" s="76">
        <f t="shared" si="203"/>
        <v>85</v>
      </c>
    </row>
    <row r="113" spans="1:37" x14ac:dyDescent="0.25">
      <c r="A113" s="69">
        <f t="shared" ref="A113" si="498">D113</f>
        <v>135</v>
      </c>
      <c r="B113" s="69">
        <f t="shared" ref="B113" si="499">E113</f>
        <v>16</v>
      </c>
      <c r="C113" s="69" t="str">
        <f>INDEX(BEAMPROP,MATCH(D113,BLIST,0),2)</f>
        <v>H250X125X6X9</v>
      </c>
      <c r="D113" s="76">
        <v>135</v>
      </c>
      <c r="E113" s="76">
        <v>16</v>
      </c>
      <c r="F113" s="76" t="s">
        <v>8</v>
      </c>
      <c r="G113" s="76">
        <v>18.613</v>
      </c>
      <c r="H113" s="76">
        <v>11.221</v>
      </c>
      <c r="I113" s="76">
        <v>0.67200000000000004</v>
      </c>
      <c r="J113" s="76">
        <v>3.0000000000000001E-3</v>
      </c>
      <c r="K113" s="76">
        <v>1E-3</v>
      </c>
      <c r="L113" s="76">
        <v>38.058</v>
      </c>
      <c r="M113" s="72"/>
      <c r="Q113" s="69" t="str">
        <f t="shared" ca="1" si="175"/>
        <v>H250x125x6x9</v>
      </c>
      <c r="R113" s="43">
        <f t="shared" ca="1" si="175"/>
        <v>868.79499999999996</v>
      </c>
      <c r="S113" s="43">
        <f t="shared" ca="1" si="175"/>
        <v>196.42196531791907</v>
      </c>
      <c r="T113" s="43">
        <f t="shared" ca="1" si="175"/>
        <v>305.63583815028903</v>
      </c>
      <c r="U113" s="43">
        <f t="shared" ca="1" si="175"/>
        <v>16.5234375</v>
      </c>
      <c r="V113" s="43">
        <f t="shared" ca="1" si="175"/>
        <v>82.687335000000004</v>
      </c>
      <c r="X113" s="44" t="str">
        <f t="shared" ref="X113" ca="1" si="500">IF(ABS(G113)&gt;$X$4*$R113,ABS(G113),"-")</f>
        <v>-</v>
      </c>
      <c r="Y113" s="44" t="str">
        <f t="shared" ref="Y113" ca="1" si="501">IF(ABS(H113)&gt;$Y$4*S113,ABS(H113),"-")</f>
        <v>-</v>
      </c>
      <c r="Z113" s="44" t="str">
        <f t="shared" ref="Z113" ca="1" si="502">IF(ABS(I113)&gt;$Z$4*T113,ABS(I113),"-")</f>
        <v>-</v>
      </c>
      <c r="AA113" s="44" t="str">
        <f t="shared" ref="AA113" ca="1" si="503">IF(ABS(K113)&gt;$AA$4*U113,ABS(K113),"-")</f>
        <v>-</v>
      </c>
      <c r="AB113" s="44">
        <f t="shared" ref="AB113" ca="1" si="504">IF(ABS(L113)&gt;$AB$4*V113,ABS(L113),"-")</f>
        <v>38.058</v>
      </c>
      <c r="AD113" s="69">
        <f t="shared" ref="AD113" ca="1" si="505">IF(COUNT($X113:$AB113)&gt;0,IF(G113&gt;0,CEILING(G113,5),FLOOR(G113,5)),"")</f>
        <v>20</v>
      </c>
      <c r="AE113" s="69">
        <f t="shared" ref="AE113" ca="1" si="506">IF(COUNT($X113:$AB113)&gt;0,IF(H113&gt;0,CEILING(H113,5),FLOOR(H113,5)),"")</f>
        <v>15</v>
      </c>
      <c r="AF113" s="69">
        <f t="shared" ref="AF113" ca="1" si="507">IF(COUNT($X113:$AB113)&gt;0,IF(I113&gt;0,CEILING(I113,5),FLOOR(I113,5)),"")</f>
        <v>5</v>
      </c>
      <c r="AG113" s="69">
        <f t="shared" ref="AG113" ca="1" si="508">IF(COUNT($X113:$AB113)&gt;0,IF(K113&gt;0,CEILING(K113,5),FLOOR(K113,5)),"")</f>
        <v>5</v>
      </c>
      <c r="AH113" s="69">
        <f t="shared" ref="AH113" ca="1" si="509">IF(COUNT($X113:$AB113)&gt;0,IF(L113&gt;0,CEILING(L113,5),FLOOR(L113,5)),"")</f>
        <v>40</v>
      </c>
      <c r="AJ113" s="76">
        <f t="shared" si="202"/>
        <v>135</v>
      </c>
      <c r="AK113" s="76">
        <f t="shared" si="203"/>
        <v>16</v>
      </c>
    </row>
    <row r="114" spans="1:37" x14ac:dyDescent="0.25">
      <c r="A114" s="69">
        <f t="shared" ref="A114" si="510">D113</f>
        <v>135</v>
      </c>
      <c r="B114" s="69">
        <f t="shared" ref="B114" si="511">E113</f>
        <v>16</v>
      </c>
      <c r="C114" s="69"/>
      <c r="D114" s="76"/>
      <c r="E114" s="76"/>
      <c r="F114" s="76"/>
      <c r="G114" s="76" t="s">
        <v>106</v>
      </c>
      <c r="H114" s="76" t="s">
        <v>111</v>
      </c>
      <c r="I114" s="76" t="s">
        <v>116</v>
      </c>
      <c r="J114" s="76" t="s">
        <v>566</v>
      </c>
      <c r="K114" s="76" t="s">
        <v>559</v>
      </c>
      <c r="L114" s="76" t="s">
        <v>106</v>
      </c>
      <c r="M114" s="72"/>
      <c r="Q114" s="69"/>
      <c r="R114" s="69"/>
      <c r="S114" s="69"/>
      <c r="T114" s="69"/>
      <c r="U114" s="69"/>
      <c r="V114" s="69"/>
      <c r="X114" s="69"/>
      <c r="Y114" s="69"/>
      <c r="Z114" s="69"/>
      <c r="AA114" s="69"/>
      <c r="AB114" s="69"/>
      <c r="AD114" s="69"/>
      <c r="AE114" s="69"/>
      <c r="AF114" s="69"/>
      <c r="AG114" s="69"/>
      <c r="AH114" s="69"/>
      <c r="AJ114" s="76">
        <f t="shared" si="202"/>
        <v>135</v>
      </c>
      <c r="AK114" s="76">
        <f t="shared" si="203"/>
        <v>16</v>
      </c>
    </row>
    <row r="115" spans="1:37" x14ac:dyDescent="0.25">
      <c r="A115" s="69">
        <f t="shared" ref="A115" si="512">D113</f>
        <v>135</v>
      </c>
      <c r="B115" s="69">
        <f t="shared" ref="B115" si="513">E113</f>
        <v>16</v>
      </c>
      <c r="C115" s="69"/>
      <c r="D115" s="76"/>
      <c r="E115" s="76"/>
      <c r="F115" s="76" t="s">
        <v>10</v>
      </c>
      <c r="G115" s="76">
        <v>-19.2</v>
      </c>
      <c r="H115" s="76">
        <v>-51.460999999999999</v>
      </c>
      <c r="I115" s="76">
        <v>-0.73199999999999998</v>
      </c>
      <c r="J115" s="76">
        <v>-1E-3</v>
      </c>
      <c r="K115" s="76">
        <v>-3.0000000000000001E-3</v>
      </c>
      <c r="L115" s="76">
        <v>-24.597000000000001</v>
      </c>
      <c r="M115" s="72"/>
      <c r="Q115" s="69" t="str">
        <f t="shared" ca="1" si="175"/>
        <v>H250x125x6x9</v>
      </c>
      <c r="R115" s="43">
        <f t="shared" ca="1" si="175"/>
        <v>868.79499999999996</v>
      </c>
      <c r="S115" s="43">
        <f t="shared" ca="1" si="175"/>
        <v>196.42196531791907</v>
      </c>
      <c r="T115" s="43">
        <f t="shared" ca="1" si="175"/>
        <v>305.63583815028903</v>
      </c>
      <c r="U115" s="43">
        <f t="shared" ca="1" si="175"/>
        <v>16.5234375</v>
      </c>
      <c r="V115" s="43">
        <f t="shared" ca="1" si="175"/>
        <v>82.687335000000004</v>
      </c>
      <c r="X115" s="44" t="str">
        <f t="shared" ref="X115" ca="1" si="514">IF(ABS(G115)&gt;$X$4*$R115,ABS(G115),"-")</f>
        <v>-</v>
      </c>
      <c r="Y115" s="44" t="str">
        <f t="shared" ref="Y115" ca="1" si="515">IF(ABS(H115)&gt;$Y$4*S115,ABS(H115),"-")</f>
        <v>-</v>
      </c>
      <c r="Z115" s="44" t="str">
        <f t="shared" ref="Z115" ca="1" si="516">IF(ABS(I115)&gt;$Z$4*T115,ABS(I115),"-")</f>
        <v>-</v>
      </c>
      <c r="AA115" s="44" t="str">
        <f t="shared" ref="AA115" ca="1" si="517">IF(ABS(K115)&gt;$AA$4*U115,ABS(K115),"-")</f>
        <v>-</v>
      </c>
      <c r="AB115" s="44" t="str">
        <f t="shared" ref="AB115" ca="1" si="518">IF(ABS(L115)&gt;$AB$4*V115,ABS(L115),"-")</f>
        <v>-</v>
      </c>
      <c r="AD115" s="69" t="str">
        <f t="shared" ref="AD115" ca="1" si="519">IF(COUNT($X115:$AB115)&gt;0,IF(G115&gt;0,CEILING(G115,5),FLOOR(G115,5)),"")</f>
        <v/>
      </c>
      <c r="AE115" s="69" t="str">
        <f t="shared" ref="AE115" ca="1" si="520">IF(COUNT($X115:$AB115)&gt;0,IF(H115&gt;0,CEILING(H115,5),FLOOR(H115,5)),"")</f>
        <v/>
      </c>
      <c r="AF115" s="69" t="str">
        <f t="shared" ref="AF115" ca="1" si="521">IF(COUNT($X115:$AB115)&gt;0,IF(I115&gt;0,CEILING(I115,5),FLOOR(I115,5)),"")</f>
        <v/>
      </c>
      <c r="AG115" s="69" t="str">
        <f t="shared" ref="AG115" ca="1" si="522">IF(COUNT($X115:$AB115)&gt;0,IF(K115&gt;0,CEILING(K115,5),FLOOR(K115,5)),"")</f>
        <v/>
      </c>
      <c r="AH115" s="69" t="str">
        <f t="shared" ref="AH115" ca="1" si="523">IF(COUNT($X115:$AB115)&gt;0,IF(L115&gt;0,CEILING(L115,5),FLOOR(L115,5)),"")</f>
        <v/>
      </c>
      <c r="AJ115" s="76">
        <f t="shared" si="202"/>
        <v>135</v>
      </c>
      <c r="AK115" s="76">
        <f t="shared" si="203"/>
        <v>16</v>
      </c>
    </row>
    <row r="116" spans="1:37" x14ac:dyDescent="0.25">
      <c r="A116" s="69">
        <f t="shared" ref="A116" si="524">D113</f>
        <v>135</v>
      </c>
      <c r="B116" s="69">
        <f t="shared" ref="B116" si="525">E113</f>
        <v>16</v>
      </c>
      <c r="C116" s="69"/>
      <c r="D116" s="76"/>
      <c r="E116" s="76"/>
      <c r="F116" s="76"/>
      <c r="G116" s="76" t="s">
        <v>125</v>
      </c>
      <c r="H116" s="76" t="s">
        <v>106</v>
      </c>
      <c r="I116" s="76" t="s">
        <v>115</v>
      </c>
      <c r="J116" s="76" t="s">
        <v>124</v>
      </c>
      <c r="K116" s="76" t="s">
        <v>115</v>
      </c>
      <c r="L116" s="76" t="s">
        <v>111</v>
      </c>
      <c r="M116" s="72"/>
      <c r="Q116" s="69"/>
      <c r="R116" s="69"/>
      <c r="S116" s="69"/>
      <c r="T116" s="69"/>
      <c r="U116" s="69"/>
      <c r="V116" s="69"/>
      <c r="X116" s="69"/>
      <c r="Y116" s="69"/>
      <c r="Z116" s="69"/>
      <c r="AA116" s="69"/>
      <c r="AB116" s="69"/>
      <c r="AD116" s="69"/>
      <c r="AE116" s="69"/>
      <c r="AF116" s="69"/>
      <c r="AG116" s="69"/>
      <c r="AH116" s="69"/>
      <c r="AJ116" s="76">
        <f t="shared" si="202"/>
        <v>135</v>
      </c>
      <c r="AK116" s="76">
        <f t="shared" si="203"/>
        <v>16</v>
      </c>
    </row>
    <row r="117" spans="1:37" x14ac:dyDescent="0.25">
      <c r="A117" s="69">
        <f t="shared" ref="A117" si="526">D117</f>
        <v>148</v>
      </c>
      <c r="B117" s="69">
        <f t="shared" ref="B117" si="527">E117</f>
        <v>92</v>
      </c>
      <c r="C117" s="69" t="str">
        <f>INDEX(BEAMPROP,MATCH(D117,BLIST,0),2)</f>
        <v>H300X150X6.5X9</v>
      </c>
      <c r="D117" s="76">
        <v>148</v>
      </c>
      <c r="E117" s="76">
        <v>92</v>
      </c>
      <c r="F117" s="76" t="s">
        <v>8</v>
      </c>
      <c r="G117" s="76">
        <v>23.416</v>
      </c>
      <c r="H117" s="76">
        <v>24.501000000000001</v>
      </c>
      <c r="I117" s="76">
        <v>4.569</v>
      </c>
      <c r="J117" s="76">
        <v>8.9999999999999993E-3</v>
      </c>
      <c r="K117" s="76">
        <v>1.476</v>
      </c>
      <c r="L117" s="76">
        <v>0</v>
      </c>
      <c r="M117" s="72"/>
      <c r="Q117" s="69" t="str">
        <f t="shared" ca="1" si="175"/>
        <v>H300x150x6.5x9</v>
      </c>
      <c r="R117" s="43">
        <f t="shared" ca="1" si="175"/>
        <v>1099.33</v>
      </c>
      <c r="S117" s="43">
        <f t="shared" ca="1" si="175"/>
        <v>256.9378612716763</v>
      </c>
      <c r="T117" s="43">
        <f t="shared" ca="1" si="175"/>
        <v>366.76300578034682</v>
      </c>
      <c r="U117" s="43">
        <f t="shared" ca="1" si="175"/>
        <v>23.793749999999999</v>
      </c>
      <c r="V117" s="43">
        <f t="shared" ca="1" si="175"/>
        <v>122.68797749999999</v>
      </c>
      <c r="X117" s="44" t="str">
        <f t="shared" ref="X117" ca="1" si="528">IF(ABS(G117)&gt;$X$4*$R117,ABS(G117),"-")</f>
        <v>-</v>
      </c>
      <c r="Y117" s="44" t="str">
        <f t="shared" ref="Y117" ca="1" si="529">IF(ABS(H117)&gt;$Y$4*S117,ABS(H117),"-")</f>
        <v>-</v>
      </c>
      <c r="Z117" s="44" t="str">
        <f t="shared" ref="Z117" ca="1" si="530">IF(ABS(I117)&gt;$Z$4*T117,ABS(I117),"-")</f>
        <v>-</v>
      </c>
      <c r="AA117" s="44" t="str">
        <f t="shared" ref="AA117" ca="1" si="531">IF(ABS(K117)&gt;$AA$4*U117,ABS(K117),"-")</f>
        <v>-</v>
      </c>
      <c r="AB117" s="44" t="str">
        <f t="shared" ref="AB117" ca="1" si="532">IF(ABS(L117)&gt;$AB$4*V117,ABS(L117),"-")</f>
        <v>-</v>
      </c>
      <c r="AD117" s="69" t="str">
        <f t="shared" ref="AD117" ca="1" si="533">IF(COUNT($X117:$AB117)&gt;0,IF(G117&gt;0,CEILING(G117,5),FLOOR(G117,5)),"")</f>
        <v/>
      </c>
      <c r="AE117" s="69" t="str">
        <f t="shared" ref="AE117" ca="1" si="534">IF(COUNT($X117:$AB117)&gt;0,IF(H117&gt;0,CEILING(H117,5),FLOOR(H117,5)),"")</f>
        <v/>
      </c>
      <c r="AF117" s="69" t="str">
        <f t="shared" ref="AF117" ca="1" si="535">IF(COUNT($X117:$AB117)&gt;0,IF(I117&gt;0,CEILING(I117,5),FLOOR(I117,5)),"")</f>
        <v/>
      </c>
      <c r="AG117" s="69" t="str">
        <f t="shared" ref="AG117" ca="1" si="536">IF(COUNT($X117:$AB117)&gt;0,IF(K117&gt;0,CEILING(K117,5),FLOOR(K117,5)),"")</f>
        <v/>
      </c>
      <c r="AH117" s="69" t="str">
        <f t="shared" ref="AH117" ca="1" si="537">IF(COUNT($X117:$AB117)&gt;0,IF(L117&gt;0,CEILING(L117,5),FLOOR(L117,5)),"")</f>
        <v/>
      </c>
      <c r="AJ117" s="76">
        <f t="shared" si="202"/>
        <v>148</v>
      </c>
      <c r="AK117" s="76">
        <f t="shared" si="203"/>
        <v>92</v>
      </c>
    </row>
    <row r="118" spans="1:37" x14ac:dyDescent="0.25">
      <c r="A118" s="69">
        <f t="shared" ref="A118" si="538">D117</f>
        <v>148</v>
      </c>
      <c r="B118" s="69">
        <f t="shared" ref="B118" si="539">E117</f>
        <v>92</v>
      </c>
      <c r="C118" s="69"/>
      <c r="D118" s="76"/>
      <c r="E118" s="76"/>
      <c r="F118" s="76"/>
      <c r="G118" s="76" t="s">
        <v>106</v>
      </c>
      <c r="H118" s="76" t="s">
        <v>535</v>
      </c>
      <c r="I118" s="76" t="s">
        <v>110</v>
      </c>
      <c r="J118" s="76" t="s">
        <v>130</v>
      </c>
      <c r="K118" s="76" t="s">
        <v>109</v>
      </c>
      <c r="L118" s="76" t="s">
        <v>9</v>
      </c>
      <c r="M118" s="72"/>
      <c r="Q118" s="69"/>
      <c r="R118" s="69"/>
      <c r="S118" s="69"/>
      <c r="T118" s="69"/>
      <c r="U118" s="69"/>
      <c r="V118" s="69"/>
      <c r="X118" s="69"/>
      <c r="Y118" s="69"/>
      <c r="Z118" s="69"/>
      <c r="AA118" s="69"/>
      <c r="AB118" s="69"/>
      <c r="AD118" s="69"/>
      <c r="AE118" s="69"/>
      <c r="AF118" s="69"/>
      <c r="AG118" s="69"/>
      <c r="AH118" s="69"/>
      <c r="AJ118" s="76">
        <f t="shared" si="202"/>
        <v>148</v>
      </c>
      <c r="AK118" s="76">
        <f t="shared" si="203"/>
        <v>92</v>
      </c>
    </row>
    <row r="119" spans="1:37" x14ac:dyDescent="0.25">
      <c r="A119" s="69">
        <f t="shared" ref="A119" si="540">D117</f>
        <v>148</v>
      </c>
      <c r="B119" s="69">
        <f t="shared" ref="B119" si="541">E117</f>
        <v>92</v>
      </c>
      <c r="C119" s="69"/>
      <c r="D119" s="76"/>
      <c r="E119" s="76"/>
      <c r="F119" s="76" t="s">
        <v>10</v>
      </c>
      <c r="G119" s="76">
        <v>-15.881</v>
      </c>
      <c r="H119" s="76">
        <v>-31.108000000000001</v>
      </c>
      <c r="I119" s="76">
        <v>-5.4530000000000003</v>
      </c>
      <c r="J119" s="76">
        <v>0</v>
      </c>
      <c r="K119" s="76">
        <v>-1.419</v>
      </c>
      <c r="L119" s="76">
        <v>-26.013000000000002</v>
      </c>
      <c r="M119" s="72"/>
      <c r="Q119" s="69" t="str">
        <f t="shared" ca="1" si="175"/>
        <v>H300x150x6.5x9</v>
      </c>
      <c r="R119" s="43">
        <f t="shared" ca="1" si="175"/>
        <v>1099.33</v>
      </c>
      <c r="S119" s="43">
        <f t="shared" ca="1" si="175"/>
        <v>256.9378612716763</v>
      </c>
      <c r="T119" s="43">
        <f t="shared" ca="1" si="175"/>
        <v>366.76300578034682</v>
      </c>
      <c r="U119" s="43">
        <f t="shared" ca="1" si="175"/>
        <v>23.793749999999999</v>
      </c>
      <c r="V119" s="43">
        <f t="shared" ca="1" si="175"/>
        <v>122.68797749999999</v>
      </c>
      <c r="X119" s="44" t="str">
        <f t="shared" ref="X119" ca="1" si="542">IF(ABS(G119)&gt;$X$4*$R119,ABS(G119),"-")</f>
        <v>-</v>
      </c>
      <c r="Y119" s="44" t="str">
        <f t="shared" ref="Y119" ca="1" si="543">IF(ABS(H119)&gt;$Y$4*S119,ABS(H119),"-")</f>
        <v>-</v>
      </c>
      <c r="Z119" s="44" t="str">
        <f t="shared" ref="Z119" ca="1" si="544">IF(ABS(I119)&gt;$Z$4*T119,ABS(I119),"-")</f>
        <v>-</v>
      </c>
      <c r="AA119" s="44" t="str">
        <f t="shared" ref="AA119" ca="1" si="545">IF(ABS(K119)&gt;$AA$4*U119,ABS(K119),"-")</f>
        <v>-</v>
      </c>
      <c r="AB119" s="44" t="str">
        <f t="shared" ref="AB119" ca="1" si="546">IF(ABS(L119)&gt;$AB$4*V119,ABS(L119),"-")</f>
        <v>-</v>
      </c>
      <c r="AD119" s="69" t="str">
        <f t="shared" ref="AD119" ca="1" si="547">IF(COUNT($X119:$AB119)&gt;0,IF(G119&gt;0,CEILING(G119,5),FLOOR(G119,5)),"")</f>
        <v/>
      </c>
      <c r="AE119" s="69" t="str">
        <f t="shared" ref="AE119" ca="1" si="548">IF(COUNT($X119:$AB119)&gt;0,IF(H119&gt;0,CEILING(H119,5),FLOOR(H119,5)),"")</f>
        <v/>
      </c>
      <c r="AF119" s="69" t="str">
        <f t="shared" ref="AF119" ca="1" si="549">IF(COUNT($X119:$AB119)&gt;0,IF(I119&gt;0,CEILING(I119,5),FLOOR(I119,5)),"")</f>
        <v/>
      </c>
      <c r="AG119" s="69" t="str">
        <f t="shared" ref="AG119" ca="1" si="550">IF(COUNT($X119:$AB119)&gt;0,IF(K119&gt;0,CEILING(K119,5),FLOOR(K119,5)),"")</f>
        <v/>
      </c>
      <c r="AH119" s="69" t="str">
        <f t="shared" ref="AH119" ca="1" si="551">IF(COUNT($X119:$AB119)&gt;0,IF(L119&gt;0,CEILING(L119,5),FLOOR(L119,5)),"")</f>
        <v/>
      </c>
      <c r="AJ119" s="76">
        <f t="shared" si="202"/>
        <v>148</v>
      </c>
      <c r="AK119" s="76">
        <f t="shared" si="203"/>
        <v>92</v>
      </c>
    </row>
    <row r="120" spans="1:37" x14ac:dyDescent="0.25">
      <c r="A120" s="69">
        <f t="shared" ref="A120" si="552">D117</f>
        <v>148</v>
      </c>
      <c r="B120" s="69">
        <f t="shared" ref="B120" si="553">E117</f>
        <v>92</v>
      </c>
      <c r="C120" s="69"/>
      <c r="D120" s="76"/>
      <c r="E120" s="76"/>
      <c r="F120" s="76"/>
      <c r="G120" s="76" t="s">
        <v>125</v>
      </c>
      <c r="H120" s="76" t="s">
        <v>112</v>
      </c>
      <c r="I120" s="76" t="s">
        <v>117</v>
      </c>
      <c r="J120" s="76" t="s">
        <v>9</v>
      </c>
      <c r="K120" s="76" t="s">
        <v>108</v>
      </c>
      <c r="L120" s="76" t="s">
        <v>104</v>
      </c>
      <c r="M120" s="72"/>
      <c r="Q120" s="69"/>
      <c r="R120" s="69"/>
      <c r="S120" s="69"/>
      <c r="T120" s="69"/>
      <c r="U120" s="69"/>
      <c r="V120" s="69"/>
      <c r="X120" s="69"/>
      <c r="Y120" s="69"/>
      <c r="Z120" s="69"/>
      <c r="AA120" s="69"/>
      <c r="AB120" s="69"/>
      <c r="AD120" s="69"/>
      <c r="AE120" s="69"/>
      <c r="AF120" s="69"/>
      <c r="AG120" s="69"/>
      <c r="AH120" s="69"/>
      <c r="AJ120" s="76">
        <f t="shared" si="202"/>
        <v>148</v>
      </c>
      <c r="AK120" s="76">
        <f t="shared" si="203"/>
        <v>92</v>
      </c>
    </row>
    <row r="121" spans="1:37" x14ac:dyDescent="0.25">
      <c r="A121" s="69">
        <f t="shared" ref="A121" si="554">D121</f>
        <v>148</v>
      </c>
      <c r="B121" s="69">
        <f t="shared" ref="B121" si="555">E121</f>
        <v>24</v>
      </c>
      <c r="C121" s="69" t="str">
        <f>INDEX(BEAMPROP,MATCH(D121,BLIST,0),2)</f>
        <v>H300X150X6.5X9</v>
      </c>
      <c r="D121" s="76">
        <v>148</v>
      </c>
      <c r="E121" s="76">
        <v>24</v>
      </c>
      <c r="F121" s="76" t="s">
        <v>8</v>
      </c>
      <c r="G121" s="76">
        <v>20.248000000000001</v>
      </c>
      <c r="H121" s="76">
        <v>16.414999999999999</v>
      </c>
      <c r="I121" s="76">
        <v>2.9809999999999999</v>
      </c>
      <c r="J121" s="76">
        <v>8.9999999999999993E-3</v>
      </c>
      <c r="K121" s="76">
        <v>0.67700000000000005</v>
      </c>
      <c r="L121" s="76">
        <v>50.112000000000002</v>
      </c>
      <c r="M121" s="72"/>
      <c r="Q121" s="69" t="str">
        <f t="shared" ca="1" si="175"/>
        <v>H300x150x6.5x9</v>
      </c>
      <c r="R121" s="43">
        <f t="shared" ca="1" si="175"/>
        <v>1099.33</v>
      </c>
      <c r="S121" s="43">
        <f t="shared" ca="1" si="175"/>
        <v>256.9378612716763</v>
      </c>
      <c r="T121" s="43">
        <f t="shared" ca="1" si="175"/>
        <v>366.76300578034682</v>
      </c>
      <c r="U121" s="43">
        <f t="shared" ca="1" si="175"/>
        <v>23.793749999999999</v>
      </c>
      <c r="V121" s="43">
        <f t="shared" ca="1" si="175"/>
        <v>122.68797749999999</v>
      </c>
      <c r="X121" s="44" t="str">
        <f t="shared" ref="X121" ca="1" si="556">IF(ABS(G121)&gt;$X$4*$R121,ABS(G121),"-")</f>
        <v>-</v>
      </c>
      <c r="Y121" s="44" t="str">
        <f t="shared" ref="Y121" ca="1" si="557">IF(ABS(H121)&gt;$Y$4*S121,ABS(H121),"-")</f>
        <v>-</v>
      </c>
      <c r="Z121" s="44" t="str">
        <f t="shared" ref="Z121" ca="1" si="558">IF(ABS(I121)&gt;$Z$4*T121,ABS(I121),"-")</f>
        <v>-</v>
      </c>
      <c r="AA121" s="44" t="str">
        <f t="shared" ref="AA121" ca="1" si="559">IF(ABS(K121)&gt;$AA$4*U121,ABS(K121),"-")</f>
        <v>-</v>
      </c>
      <c r="AB121" s="44">
        <f t="shared" ref="AB121" ca="1" si="560">IF(ABS(L121)&gt;$AB$4*V121,ABS(L121),"-")</f>
        <v>50.112000000000002</v>
      </c>
      <c r="AD121" s="69">
        <f t="shared" ref="AD121" ca="1" si="561">IF(COUNT($X121:$AB121)&gt;0,IF(G121&gt;0,CEILING(G121,5),FLOOR(G121,5)),"")</f>
        <v>25</v>
      </c>
      <c r="AE121" s="69">
        <f t="shared" ref="AE121" ca="1" si="562">IF(COUNT($X121:$AB121)&gt;0,IF(H121&gt;0,CEILING(H121,5),FLOOR(H121,5)),"")</f>
        <v>20</v>
      </c>
      <c r="AF121" s="69">
        <f t="shared" ref="AF121" ca="1" si="563">IF(COUNT($X121:$AB121)&gt;0,IF(I121&gt;0,CEILING(I121,5),FLOOR(I121,5)),"")</f>
        <v>5</v>
      </c>
      <c r="AG121" s="69">
        <f t="shared" ref="AG121" ca="1" si="564">IF(COUNT($X121:$AB121)&gt;0,IF(K121&gt;0,CEILING(K121,5),FLOOR(K121,5)),"")</f>
        <v>5</v>
      </c>
      <c r="AH121" s="69">
        <f t="shared" ref="AH121" ca="1" si="565">IF(COUNT($X121:$AB121)&gt;0,IF(L121&gt;0,CEILING(L121,5),FLOOR(L121,5)),"")</f>
        <v>55</v>
      </c>
      <c r="AJ121" s="76">
        <f t="shared" si="202"/>
        <v>148</v>
      </c>
      <c r="AK121" s="76">
        <f t="shared" si="203"/>
        <v>24</v>
      </c>
    </row>
    <row r="122" spans="1:37" x14ac:dyDescent="0.25">
      <c r="A122" s="69">
        <f t="shared" ref="A122" si="566">D121</f>
        <v>148</v>
      </c>
      <c r="B122" s="69">
        <f t="shared" ref="B122" si="567">E121</f>
        <v>24</v>
      </c>
      <c r="C122" s="69"/>
      <c r="D122" s="76"/>
      <c r="E122" s="76"/>
      <c r="F122" s="76"/>
      <c r="G122" s="76" t="s">
        <v>106</v>
      </c>
      <c r="H122" s="76" t="s">
        <v>535</v>
      </c>
      <c r="I122" s="76" t="s">
        <v>114</v>
      </c>
      <c r="J122" s="76" t="s">
        <v>130</v>
      </c>
      <c r="K122" s="76" t="s">
        <v>104</v>
      </c>
      <c r="L122" s="76" t="s">
        <v>112</v>
      </c>
      <c r="M122" s="72"/>
      <c r="Q122" s="69"/>
      <c r="R122" s="69"/>
      <c r="S122" s="69"/>
      <c r="T122" s="69"/>
      <c r="U122" s="69"/>
      <c r="V122" s="69"/>
      <c r="X122" s="69"/>
      <c r="Y122" s="69"/>
      <c r="Z122" s="69"/>
      <c r="AA122" s="69"/>
      <c r="AB122" s="69"/>
      <c r="AD122" s="69"/>
      <c r="AE122" s="69"/>
      <c r="AF122" s="69"/>
      <c r="AG122" s="69"/>
      <c r="AH122" s="69"/>
      <c r="AJ122" s="76">
        <f t="shared" si="202"/>
        <v>148</v>
      </c>
      <c r="AK122" s="76">
        <f t="shared" si="203"/>
        <v>24</v>
      </c>
    </row>
    <row r="123" spans="1:37" x14ac:dyDescent="0.25">
      <c r="A123" s="69">
        <f t="shared" ref="A123" si="568">D121</f>
        <v>148</v>
      </c>
      <c r="B123" s="69">
        <f t="shared" ref="B123" si="569">E121</f>
        <v>24</v>
      </c>
      <c r="C123" s="69"/>
      <c r="D123" s="76"/>
      <c r="E123" s="76"/>
      <c r="F123" s="76" t="s">
        <v>10</v>
      </c>
      <c r="G123" s="76">
        <v>-13.042999999999999</v>
      </c>
      <c r="H123" s="76">
        <v>-49.542000000000002</v>
      </c>
      <c r="I123" s="76">
        <v>-2.7559999999999998</v>
      </c>
      <c r="J123" s="76">
        <v>0</v>
      </c>
      <c r="K123" s="76">
        <v>-0.70799999999999996</v>
      </c>
      <c r="L123" s="76">
        <v>-36.594000000000001</v>
      </c>
      <c r="M123" s="72"/>
      <c r="Q123" s="69" t="str">
        <f t="shared" ca="1" si="175"/>
        <v>H300x150x6.5x9</v>
      </c>
      <c r="R123" s="43">
        <f t="shared" ca="1" si="175"/>
        <v>1099.33</v>
      </c>
      <c r="S123" s="43">
        <f t="shared" ca="1" si="175"/>
        <v>256.9378612716763</v>
      </c>
      <c r="T123" s="43">
        <f t="shared" ca="1" si="175"/>
        <v>366.76300578034682</v>
      </c>
      <c r="U123" s="43">
        <f t="shared" ca="1" si="175"/>
        <v>23.793749999999999</v>
      </c>
      <c r="V123" s="43">
        <f t="shared" ca="1" si="175"/>
        <v>122.68797749999999</v>
      </c>
      <c r="X123" s="44" t="str">
        <f t="shared" ref="X123" ca="1" si="570">IF(ABS(G123)&gt;$X$4*$R123,ABS(G123),"-")</f>
        <v>-</v>
      </c>
      <c r="Y123" s="44" t="str">
        <f t="shared" ref="Y123" ca="1" si="571">IF(ABS(H123)&gt;$Y$4*S123,ABS(H123),"-")</f>
        <v>-</v>
      </c>
      <c r="Z123" s="44" t="str">
        <f t="shared" ref="Z123" ca="1" si="572">IF(ABS(I123)&gt;$Z$4*T123,ABS(I123),"-")</f>
        <v>-</v>
      </c>
      <c r="AA123" s="44" t="str">
        <f t="shared" ref="AA123" ca="1" si="573">IF(ABS(K123)&gt;$AA$4*U123,ABS(K123),"-")</f>
        <v>-</v>
      </c>
      <c r="AB123" s="44" t="str">
        <f t="shared" ref="AB123" ca="1" si="574">IF(ABS(L123)&gt;$AB$4*V123,ABS(L123),"-")</f>
        <v>-</v>
      </c>
      <c r="AD123" s="69" t="str">
        <f t="shared" ref="AD123" ca="1" si="575">IF(COUNT($X123:$AB123)&gt;0,IF(G123&gt;0,CEILING(G123,5),FLOOR(G123,5)),"")</f>
        <v/>
      </c>
      <c r="AE123" s="69" t="str">
        <f t="shared" ref="AE123" ca="1" si="576">IF(COUNT($X123:$AB123)&gt;0,IF(H123&gt;0,CEILING(H123,5),FLOOR(H123,5)),"")</f>
        <v/>
      </c>
      <c r="AF123" s="69" t="str">
        <f t="shared" ref="AF123" ca="1" si="577">IF(COUNT($X123:$AB123)&gt;0,IF(I123&gt;0,CEILING(I123,5),FLOOR(I123,5)),"")</f>
        <v/>
      </c>
      <c r="AG123" s="69" t="str">
        <f t="shared" ref="AG123" ca="1" si="578">IF(COUNT($X123:$AB123)&gt;0,IF(K123&gt;0,CEILING(K123,5),FLOOR(K123,5)),"")</f>
        <v/>
      </c>
      <c r="AH123" s="69" t="str">
        <f t="shared" ref="AH123" ca="1" si="579">IF(COUNT($X123:$AB123)&gt;0,IF(L123&gt;0,CEILING(L123,5),FLOOR(L123,5)),"")</f>
        <v/>
      </c>
      <c r="AJ123" s="76">
        <f t="shared" si="202"/>
        <v>148</v>
      </c>
      <c r="AK123" s="76">
        <f t="shared" si="203"/>
        <v>24</v>
      </c>
    </row>
    <row r="124" spans="1:37" x14ac:dyDescent="0.25">
      <c r="A124" s="69">
        <f t="shared" ref="A124" si="580">D121</f>
        <v>148</v>
      </c>
      <c r="B124" s="69">
        <f t="shared" ref="B124" si="581">E121</f>
        <v>24</v>
      </c>
      <c r="C124" s="69"/>
      <c r="D124" s="76"/>
      <c r="E124" s="76"/>
      <c r="F124" s="76"/>
      <c r="G124" s="76" t="s">
        <v>125</v>
      </c>
      <c r="H124" s="76" t="s">
        <v>112</v>
      </c>
      <c r="I124" s="76" t="s">
        <v>116</v>
      </c>
      <c r="J124" s="76" t="s">
        <v>9</v>
      </c>
      <c r="K124" s="76" t="s">
        <v>118</v>
      </c>
      <c r="L124" s="76" t="s">
        <v>535</v>
      </c>
      <c r="M124" s="72"/>
      <c r="Q124" s="69"/>
      <c r="R124" s="69"/>
      <c r="S124" s="69"/>
      <c r="T124" s="69"/>
      <c r="U124" s="69"/>
      <c r="V124" s="69"/>
      <c r="X124" s="69"/>
      <c r="Y124" s="69"/>
      <c r="Z124" s="69"/>
      <c r="AA124" s="69"/>
      <c r="AB124" s="69"/>
      <c r="AD124" s="69"/>
      <c r="AE124" s="69"/>
      <c r="AF124" s="69"/>
      <c r="AG124" s="69"/>
      <c r="AH124" s="69"/>
      <c r="AJ124" s="76">
        <f t="shared" si="202"/>
        <v>148</v>
      </c>
      <c r="AK124" s="76">
        <f t="shared" si="203"/>
        <v>24</v>
      </c>
    </row>
    <row r="125" spans="1:37" x14ac:dyDescent="0.25">
      <c r="A125" s="69">
        <f t="shared" ref="A125" si="582">D125</f>
        <v>190</v>
      </c>
      <c r="B125" s="69">
        <f t="shared" ref="B125" si="583">E125</f>
        <v>111</v>
      </c>
      <c r="C125" s="69" t="str">
        <f>INDEX(BEAMPROP,MATCH(D125,BLIST,0),2)</f>
        <v>H150X75X5X7</v>
      </c>
      <c r="D125" s="76">
        <v>190</v>
      </c>
      <c r="E125" s="76">
        <v>111</v>
      </c>
      <c r="F125" s="76" t="s">
        <v>8</v>
      </c>
      <c r="G125" s="76">
        <v>0.106</v>
      </c>
      <c r="H125" s="76">
        <v>0</v>
      </c>
      <c r="I125" s="76">
        <v>0.26100000000000001</v>
      </c>
      <c r="J125" s="76">
        <v>0</v>
      </c>
      <c r="K125" s="76">
        <v>0</v>
      </c>
      <c r="L125" s="76">
        <v>3.0000000000000001E-3</v>
      </c>
      <c r="M125" s="72"/>
      <c r="Q125" s="69" t="str">
        <f t="shared" ca="1" si="175"/>
        <v>H150x75x5x7</v>
      </c>
      <c r="R125" s="43">
        <f t="shared" ca="1" si="175"/>
        <v>419.47500000000008</v>
      </c>
      <c r="S125" s="43">
        <f t="shared" ca="1" si="175"/>
        <v>97.124277456647391</v>
      </c>
      <c r="T125" s="43">
        <f t="shared" ca="1" si="175"/>
        <v>142.63005780346819</v>
      </c>
      <c r="U125" s="43">
        <f t="shared" ca="1" si="175"/>
        <v>4.6265625000000004</v>
      </c>
      <c r="V125" s="43">
        <f t="shared" ca="1" si="175"/>
        <v>23.075825000000002</v>
      </c>
      <c r="X125" s="44" t="str">
        <f t="shared" ref="X125" ca="1" si="584">IF(ABS(G125)&gt;$X$4*$R125,ABS(G125),"-")</f>
        <v>-</v>
      </c>
      <c r="Y125" s="44" t="str">
        <f t="shared" ref="Y125" ca="1" si="585">IF(ABS(H125)&gt;$Y$4*S125,ABS(H125),"-")</f>
        <v>-</v>
      </c>
      <c r="Z125" s="44" t="str">
        <f t="shared" ref="Z125" ca="1" si="586">IF(ABS(I125)&gt;$Z$4*T125,ABS(I125),"-")</f>
        <v>-</v>
      </c>
      <c r="AA125" s="44" t="str">
        <f t="shared" ref="AA125" ca="1" si="587">IF(ABS(K125)&gt;$AA$4*U125,ABS(K125),"-")</f>
        <v>-</v>
      </c>
      <c r="AB125" s="44" t="str">
        <f t="shared" ref="AB125" ca="1" si="588">IF(ABS(L125)&gt;$AB$4*V125,ABS(L125),"-")</f>
        <v>-</v>
      </c>
      <c r="AD125" s="69" t="str">
        <f t="shared" ref="AD125" ca="1" si="589">IF(COUNT($X125:$AB125)&gt;0,IF(G125&gt;0,CEILING(G125,5),FLOOR(G125,5)),"")</f>
        <v/>
      </c>
      <c r="AE125" s="69" t="str">
        <f t="shared" ref="AE125" ca="1" si="590">IF(COUNT($X125:$AB125)&gt;0,IF(H125&gt;0,CEILING(H125,5),FLOOR(H125,5)),"")</f>
        <v/>
      </c>
      <c r="AF125" s="69" t="str">
        <f t="shared" ref="AF125" ca="1" si="591">IF(COUNT($X125:$AB125)&gt;0,IF(I125&gt;0,CEILING(I125,5),FLOOR(I125,5)),"")</f>
        <v/>
      </c>
      <c r="AG125" s="69" t="str">
        <f t="shared" ref="AG125" ca="1" si="592">IF(COUNT($X125:$AB125)&gt;0,IF(K125&gt;0,CEILING(K125,5),FLOOR(K125,5)),"")</f>
        <v/>
      </c>
      <c r="AH125" s="69" t="str">
        <f t="shared" ref="AH125" ca="1" si="593">IF(COUNT($X125:$AB125)&gt;0,IF(L125&gt;0,CEILING(L125,5),FLOOR(L125,5)),"")</f>
        <v/>
      </c>
      <c r="AJ125" s="76">
        <f t="shared" si="202"/>
        <v>190</v>
      </c>
      <c r="AK125" s="76">
        <f t="shared" si="203"/>
        <v>111</v>
      </c>
    </row>
    <row r="126" spans="1:37" x14ac:dyDescent="0.25">
      <c r="A126" s="69">
        <f t="shared" ref="A126" si="594">D125</f>
        <v>190</v>
      </c>
      <c r="B126" s="69">
        <f t="shared" ref="B126" si="595">E125</f>
        <v>111</v>
      </c>
      <c r="C126" s="69"/>
      <c r="D126" s="76"/>
      <c r="E126" s="76"/>
      <c r="F126" s="76"/>
      <c r="G126" s="76" t="s">
        <v>559</v>
      </c>
      <c r="H126" s="76" t="s">
        <v>9</v>
      </c>
      <c r="I126" s="76" t="s">
        <v>118</v>
      </c>
      <c r="J126" s="76" t="s">
        <v>120</v>
      </c>
      <c r="K126" s="76" t="s">
        <v>559</v>
      </c>
      <c r="L126" s="76" t="s">
        <v>129</v>
      </c>
      <c r="M126" s="72"/>
      <c r="Q126" s="69"/>
      <c r="R126" s="69"/>
      <c r="S126" s="69"/>
      <c r="T126" s="69"/>
      <c r="U126" s="69"/>
      <c r="V126" s="69"/>
      <c r="X126" s="69"/>
      <c r="Y126" s="69"/>
      <c r="Z126" s="69"/>
      <c r="AA126" s="69"/>
      <c r="AB126" s="69"/>
      <c r="AD126" s="69"/>
      <c r="AE126" s="69"/>
      <c r="AF126" s="69"/>
      <c r="AG126" s="69"/>
      <c r="AH126" s="69"/>
      <c r="AJ126" s="76">
        <f t="shared" si="202"/>
        <v>190</v>
      </c>
      <c r="AK126" s="76">
        <f t="shared" si="203"/>
        <v>111</v>
      </c>
    </row>
    <row r="127" spans="1:37" x14ac:dyDescent="0.25">
      <c r="A127" s="69">
        <f t="shared" ref="A127" si="596">D125</f>
        <v>190</v>
      </c>
      <c r="B127" s="69">
        <f t="shared" ref="B127" si="597">E125</f>
        <v>111</v>
      </c>
      <c r="C127" s="69"/>
      <c r="D127" s="76"/>
      <c r="E127" s="76"/>
      <c r="F127" s="76" t="s">
        <v>10</v>
      </c>
      <c r="G127" s="76">
        <v>-1.2999999999999999E-2</v>
      </c>
      <c r="H127" s="76">
        <v>-4.7809999999999997</v>
      </c>
      <c r="I127" s="76">
        <v>-0.28399999999999997</v>
      </c>
      <c r="J127" s="76">
        <v>0</v>
      </c>
      <c r="K127" s="76">
        <v>0</v>
      </c>
      <c r="L127" s="76">
        <v>0</v>
      </c>
      <c r="M127" s="72"/>
      <c r="Q127" s="69" t="str">
        <f t="shared" ca="1" si="175"/>
        <v>H150x75x5x7</v>
      </c>
      <c r="R127" s="43">
        <f t="shared" ca="1" si="175"/>
        <v>419.47500000000008</v>
      </c>
      <c r="S127" s="43">
        <f t="shared" ca="1" si="175"/>
        <v>97.124277456647391</v>
      </c>
      <c r="T127" s="43">
        <f t="shared" ca="1" si="175"/>
        <v>142.63005780346819</v>
      </c>
      <c r="U127" s="43">
        <f t="shared" ca="1" si="175"/>
        <v>4.6265625000000004</v>
      </c>
      <c r="V127" s="43">
        <f t="shared" ca="1" si="175"/>
        <v>23.075825000000002</v>
      </c>
      <c r="X127" s="44" t="str">
        <f t="shared" ref="X127" ca="1" si="598">IF(ABS(G127)&gt;$X$4*$R127,ABS(G127),"-")</f>
        <v>-</v>
      </c>
      <c r="Y127" s="44" t="str">
        <f t="shared" ref="Y127" ca="1" si="599">IF(ABS(H127)&gt;$Y$4*S127,ABS(H127),"-")</f>
        <v>-</v>
      </c>
      <c r="Z127" s="44" t="str">
        <f t="shared" ref="Z127" ca="1" si="600">IF(ABS(I127)&gt;$Z$4*T127,ABS(I127),"-")</f>
        <v>-</v>
      </c>
      <c r="AA127" s="44" t="str">
        <f t="shared" ref="AA127" ca="1" si="601">IF(ABS(K127)&gt;$AA$4*U127,ABS(K127),"-")</f>
        <v>-</v>
      </c>
      <c r="AB127" s="44" t="str">
        <f t="shared" ref="AB127" ca="1" si="602">IF(ABS(L127)&gt;$AB$4*V127,ABS(L127),"-")</f>
        <v>-</v>
      </c>
      <c r="AD127" s="69" t="str">
        <f t="shared" ref="AD127" ca="1" si="603">IF(COUNT($X127:$AB127)&gt;0,IF(G127&gt;0,CEILING(G127,5),FLOOR(G127,5)),"")</f>
        <v/>
      </c>
      <c r="AE127" s="69" t="str">
        <f t="shared" ref="AE127" ca="1" si="604">IF(COUNT($X127:$AB127)&gt;0,IF(H127&gt;0,CEILING(H127,5),FLOOR(H127,5)),"")</f>
        <v/>
      </c>
      <c r="AF127" s="69" t="str">
        <f t="shared" ref="AF127" ca="1" si="605">IF(COUNT($X127:$AB127)&gt;0,IF(I127&gt;0,CEILING(I127,5),FLOOR(I127,5)),"")</f>
        <v/>
      </c>
      <c r="AG127" s="69" t="str">
        <f t="shared" ref="AG127" ca="1" si="606">IF(COUNT($X127:$AB127)&gt;0,IF(K127&gt;0,CEILING(K127,5),FLOOR(K127,5)),"")</f>
        <v/>
      </c>
      <c r="AH127" s="69" t="str">
        <f t="shared" ref="AH127" ca="1" si="607">IF(COUNT($X127:$AB127)&gt;0,IF(L127&gt;0,CEILING(L127,5),FLOOR(L127,5)),"")</f>
        <v/>
      </c>
      <c r="AJ127" s="76">
        <f t="shared" si="202"/>
        <v>190</v>
      </c>
      <c r="AK127" s="76">
        <f t="shared" si="203"/>
        <v>111</v>
      </c>
    </row>
    <row r="128" spans="1:37" x14ac:dyDescent="0.25">
      <c r="A128" s="69">
        <f t="shared" ref="A128" si="608">D125</f>
        <v>190</v>
      </c>
      <c r="B128" s="69">
        <f t="shared" ref="B128" si="609">E125</f>
        <v>111</v>
      </c>
      <c r="C128" s="69"/>
      <c r="D128" s="76"/>
      <c r="E128" s="76"/>
      <c r="F128" s="76"/>
      <c r="G128" s="76" t="s">
        <v>116</v>
      </c>
      <c r="H128" s="76" t="s">
        <v>127</v>
      </c>
      <c r="I128" s="76" t="s">
        <v>104</v>
      </c>
      <c r="J128" s="76" t="s">
        <v>112</v>
      </c>
      <c r="K128" s="76" t="s">
        <v>112</v>
      </c>
      <c r="L128" s="76" t="s">
        <v>9</v>
      </c>
      <c r="M128" s="72"/>
      <c r="Q128" s="69"/>
      <c r="R128" s="69"/>
      <c r="S128" s="69"/>
      <c r="T128" s="69"/>
      <c r="U128" s="69"/>
      <c r="V128" s="69"/>
      <c r="X128" s="69"/>
      <c r="Y128" s="69"/>
      <c r="Z128" s="69"/>
      <c r="AA128" s="69"/>
      <c r="AB128" s="69"/>
      <c r="AD128" s="69"/>
      <c r="AE128" s="69"/>
      <c r="AF128" s="69"/>
      <c r="AG128" s="69"/>
      <c r="AH128" s="69"/>
      <c r="AJ128" s="76">
        <f t="shared" si="202"/>
        <v>190</v>
      </c>
      <c r="AK128" s="76">
        <f t="shared" si="203"/>
        <v>111</v>
      </c>
    </row>
    <row r="129" spans="1:37" x14ac:dyDescent="0.25">
      <c r="A129" s="69">
        <f t="shared" ref="A129" si="610">D129</f>
        <v>190</v>
      </c>
      <c r="B129" s="69">
        <f t="shared" ref="B129" si="611">E129</f>
        <v>23</v>
      </c>
      <c r="C129" s="69" t="str">
        <f>INDEX(BEAMPROP,MATCH(D129,BLIST,0),2)</f>
        <v>H150X75X5X7</v>
      </c>
      <c r="D129" s="76">
        <v>190</v>
      </c>
      <c r="E129" s="76">
        <v>23</v>
      </c>
      <c r="F129" s="76" t="s">
        <v>8</v>
      </c>
      <c r="G129" s="76">
        <v>0.106</v>
      </c>
      <c r="H129" s="76">
        <v>0</v>
      </c>
      <c r="I129" s="76">
        <v>0.25800000000000001</v>
      </c>
      <c r="J129" s="76">
        <v>0</v>
      </c>
      <c r="K129" s="76">
        <v>7.6999999999999999E-2</v>
      </c>
      <c r="L129" s="76">
        <v>5.0620000000000003</v>
      </c>
      <c r="M129" s="72"/>
      <c r="Q129" s="69" t="str">
        <f t="shared" ca="1" si="175"/>
        <v>H150x75x5x7</v>
      </c>
      <c r="R129" s="43">
        <f t="shared" ca="1" si="175"/>
        <v>419.47500000000008</v>
      </c>
      <c r="S129" s="43">
        <f t="shared" ca="1" si="175"/>
        <v>97.124277456647391</v>
      </c>
      <c r="T129" s="43">
        <f t="shared" ca="1" si="175"/>
        <v>142.63005780346819</v>
      </c>
      <c r="U129" s="43">
        <f t="shared" ca="1" si="175"/>
        <v>4.6265625000000004</v>
      </c>
      <c r="V129" s="43">
        <f t="shared" ca="1" si="175"/>
        <v>23.075825000000002</v>
      </c>
      <c r="X129" s="44" t="str">
        <f t="shared" ref="X129" ca="1" si="612">IF(ABS(G129)&gt;$X$4*$R129,ABS(G129),"-")</f>
        <v>-</v>
      </c>
      <c r="Y129" s="44" t="str">
        <f t="shared" ref="Y129" ca="1" si="613">IF(ABS(H129)&gt;$Y$4*S129,ABS(H129),"-")</f>
        <v>-</v>
      </c>
      <c r="Z129" s="44" t="str">
        <f t="shared" ref="Z129" ca="1" si="614">IF(ABS(I129)&gt;$Z$4*T129,ABS(I129),"-")</f>
        <v>-</v>
      </c>
      <c r="AA129" s="44" t="str">
        <f t="shared" ref="AA129" ca="1" si="615">IF(ABS(K129)&gt;$AA$4*U129,ABS(K129),"-")</f>
        <v>-</v>
      </c>
      <c r="AB129" s="44" t="str">
        <f t="shared" ref="AB129" ca="1" si="616">IF(ABS(L129)&gt;$AB$4*V129,ABS(L129),"-")</f>
        <v>-</v>
      </c>
      <c r="AD129" s="69" t="str">
        <f t="shared" ref="AD129" ca="1" si="617">IF(COUNT($X129:$AB129)&gt;0,IF(G129&gt;0,CEILING(G129,5),FLOOR(G129,5)),"")</f>
        <v/>
      </c>
      <c r="AE129" s="69" t="str">
        <f t="shared" ref="AE129" ca="1" si="618">IF(COUNT($X129:$AB129)&gt;0,IF(H129&gt;0,CEILING(H129,5),FLOOR(H129,5)),"")</f>
        <v/>
      </c>
      <c r="AF129" s="69" t="str">
        <f t="shared" ref="AF129" ca="1" si="619">IF(COUNT($X129:$AB129)&gt;0,IF(I129&gt;0,CEILING(I129,5),FLOOR(I129,5)),"")</f>
        <v/>
      </c>
      <c r="AG129" s="69" t="str">
        <f t="shared" ref="AG129" ca="1" si="620">IF(COUNT($X129:$AB129)&gt;0,IF(K129&gt;0,CEILING(K129,5),FLOOR(K129,5)),"")</f>
        <v/>
      </c>
      <c r="AH129" s="69" t="str">
        <f t="shared" ref="AH129" ca="1" si="621">IF(COUNT($X129:$AB129)&gt;0,IF(L129&gt;0,CEILING(L129,5),FLOOR(L129,5)),"")</f>
        <v/>
      </c>
      <c r="AJ129" s="76">
        <f t="shared" si="202"/>
        <v>190</v>
      </c>
      <c r="AK129" s="76">
        <f t="shared" si="203"/>
        <v>23</v>
      </c>
    </row>
    <row r="130" spans="1:37" x14ac:dyDescent="0.25">
      <c r="A130" s="69">
        <f t="shared" ref="A130" si="622">D129</f>
        <v>190</v>
      </c>
      <c r="B130" s="69">
        <f t="shared" ref="B130" si="623">E129</f>
        <v>23</v>
      </c>
      <c r="C130" s="69"/>
      <c r="D130" s="76"/>
      <c r="E130" s="76"/>
      <c r="F130" s="76"/>
      <c r="G130" s="76" t="s">
        <v>559</v>
      </c>
      <c r="H130" s="76" t="s">
        <v>9</v>
      </c>
      <c r="I130" s="76" t="s">
        <v>535</v>
      </c>
      <c r="J130" s="76" t="s">
        <v>120</v>
      </c>
      <c r="K130" s="76" t="s">
        <v>116</v>
      </c>
      <c r="L130" s="76" t="s">
        <v>129</v>
      </c>
      <c r="M130" s="72"/>
      <c r="Q130" s="69"/>
      <c r="R130" s="69"/>
      <c r="S130" s="69"/>
      <c r="T130" s="69"/>
      <c r="U130" s="69"/>
      <c r="V130" s="69"/>
      <c r="X130" s="69"/>
      <c r="Y130" s="69"/>
      <c r="Z130" s="69"/>
      <c r="AA130" s="69"/>
      <c r="AB130" s="69"/>
      <c r="AD130" s="69"/>
      <c r="AE130" s="69"/>
      <c r="AF130" s="69"/>
      <c r="AG130" s="69"/>
      <c r="AH130" s="69"/>
      <c r="AJ130" s="76">
        <f t="shared" si="202"/>
        <v>190</v>
      </c>
      <c r="AK130" s="76">
        <f t="shared" si="203"/>
        <v>23</v>
      </c>
    </row>
    <row r="131" spans="1:37" x14ac:dyDescent="0.25">
      <c r="A131" s="69">
        <f t="shared" ref="A131" si="624">D129</f>
        <v>190</v>
      </c>
      <c r="B131" s="69">
        <f t="shared" ref="B131" si="625">E129</f>
        <v>23</v>
      </c>
      <c r="C131" s="69"/>
      <c r="D131" s="76"/>
      <c r="E131" s="76"/>
      <c r="F131" s="76" t="s">
        <v>10</v>
      </c>
      <c r="G131" s="76">
        <v>-1.2999999999999999E-2</v>
      </c>
      <c r="H131" s="76">
        <v>-5.3360000000000003</v>
      </c>
      <c r="I131" s="76">
        <v>-0.26600000000000001</v>
      </c>
      <c r="J131" s="76">
        <v>0</v>
      </c>
      <c r="K131" s="76">
        <v>-8.6999999999999994E-2</v>
      </c>
      <c r="L131" s="76">
        <v>0</v>
      </c>
      <c r="M131" s="72"/>
      <c r="Q131" s="69" t="str">
        <f t="shared" ref="Q131:V179" ca="1" si="626">IF($F131=" -ve",INDEX(CAPACITY,MATCH(OFFSET($C131,-2,0),CAPACITYLIST,0),Q$3),INDEX(CAPACITY,MATCH($C131,CAPACITYLIST,0),Q$3))</f>
        <v>H150x75x5x7</v>
      </c>
      <c r="R131" s="43">
        <f t="shared" ca="1" si="626"/>
        <v>419.47500000000008</v>
      </c>
      <c r="S131" s="43">
        <f t="shared" ca="1" si="626"/>
        <v>97.124277456647391</v>
      </c>
      <c r="T131" s="43">
        <f t="shared" ca="1" si="626"/>
        <v>142.63005780346819</v>
      </c>
      <c r="U131" s="43">
        <f t="shared" ca="1" si="626"/>
        <v>4.6265625000000004</v>
      </c>
      <c r="V131" s="43">
        <f t="shared" ca="1" si="626"/>
        <v>23.075825000000002</v>
      </c>
      <c r="X131" s="44" t="str">
        <f t="shared" ref="X131" ca="1" si="627">IF(ABS(G131)&gt;$X$4*$R131,ABS(G131),"-")</f>
        <v>-</v>
      </c>
      <c r="Y131" s="44" t="str">
        <f t="shared" ref="Y131" ca="1" si="628">IF(ABS(H131)&gt;$Y$4*S131,ABS(H131),"-")</f>
        <v>-</v>
      </c>
      <c r="Z131" s="44" t="str">
        <f t="shared" ref="Z131" ca="1" si="629">IF(ABS(I131)&gt;$Z$4*T131,ABS(I131),"-")</f>
        <v>-</v>
      </c>
      <c r="AA131" s="44" t="str">
        <f t="shared" ref="AA131" ca="1" si="630">IF(ABS(K131)&gt;$AA$4*U131,ABS(K131),"-")</f>
        <v>-</v>
      </c>
      <c r="AB131" s="44" t="str">
        <f t="shared" ref="AB131" ca="1" si="631">IF(ABS(L131)&gt;$AB$4*V131,ABS(L131),"-")</f>
        <v>-</v>
      </c>
      <c r="AD131" s="69" t="str">
        <f t="shared" ref="AD131" ca="1" si="632">IF(COUNT($X131:$AB131)&gt;0,IF(G131&gt;0,CEILING(G131,5),FLOOR(G131,5)),"")</f>
        <v/>
      </c>
      <c r="AE131" s="69" t="str">
        <f t="shared" ref="AE131" ca="1" si="633">IF(COUNT($X131:$AB131)&gt;0,IF(H131&gt;0,CEILING(H131,5),FLOOR(H131,5)),"")</f>
        <v/>
      </c>
      <c r="AF131" s="69" t="str">
        <f t="shared" ref="AF131" ca="1" si="634">IF(COUNT($X131:$AB131)&gt;0,IF(I131&gt;0,CEILING(I131,5),FLOOR(I131,5)),"")</f>
        <v/>
      </c>
      <c r="AG131" s="69" t="str">
        <f t="shared" ref="AG131" ca="1" si="635">IF(COUNT($X131:$AB131)&gt;0,IF(K131&gt;0,CEILING(K131,5),FLOOR(K131,5)),"")</f>
        <v/>
      </c>
      <c r="AH131" s="69" t="str">
        <f t="shared" ref="AH131" ca="1" si="636">IF(COUNT($X131:$AB131)&gt;0,IF(L131&gt;0,CEILING(L131,5),FLOOR(L131,5)),"")</f>
        <v/>
      </c>
      <c r="AJ131" s="76">
        <f t="shared" si="202"/>
        <v>190</v>
      </c>
      <c r="AK131" s="76">
        <f t="shared" si="203"/>
        <v>23</v>
      </c>
    </row>
    <row r="132" spans="1:37" x14ac:dyDescent="0.25">
      <c r="A132" s="69">
        <f t="shared" ref="A132" si="637">D129</f>
        <v>190</v>
      </c>
      <c r="B132" s="69">
        <f t="shared" ref="B132" si="638">E129</f>
        <v>23</v>
      </c>
      <c r="C132" s="69"/>
      <c r="D132" s="76"/>
      <c r="E132" s="76"/>
      <c r="F132" s="76"/>
      <c r="G132" s="76" t="s">
        <v>116</v>
      </c>
      <c r="H132" s="76" t="s">
        <v>127</v>
      </c>
      <c r="I132" s="76" t="s">
        <v>111</v>
      </c>
      <c r="J132" s="76" t="s">
        <v>112</v>
      </c>
      <c r="K132" s="76" t="s">
        <v>114</v>
      </c>
      <c r="L132" s="76" t="s">
        <v>9</v>
      </c>
      <c r="M132" s="72"/>
      <c r="Q132" s="69"/>
      <c r="R132" s="69"/>
      <c r="S132" s="69"/>
      <c r="T132" s="69"/>
      <c r="U132" s="69"/>
      <c r="V132" s="69"/>
      <c r="X132" s="69"/>
      <c r="Y132" s="69"/>
      <c r="Z132" s="69"/>
      <c r="AA132" s="69"/>
      <c r="AB132" s="69"/>
      <c r="AD132" s="69"/>
      <c r="AE132" s="69"/>
      <c r="AF132" s="69"/>
      <c r="AG132" s="69"/>
      <c r="AH132" s="69"/>
      <c r="AJ132" s="76">
        <f t="shared" si="202"/>
        <v>190</v>
      </c>
      <c r="AK132" s="76">
        <f t="shared" si="203"/>
        <v>23</v>
      </c>
    </row>
    <row r="133" spans="1:37" x14ac:dyDescent="0.25">
      <c r="A133" s="69">
        <f t="shared" ref="A133" si="639">D133</f>
        <v>192</v>
      </c>
      <c r="B133" s="69">
        <f t="shared" ref="B133" si="640">E133</f>
        <v>110</v>
      </c>
      <c r="C133" s="69" t="str">
        <f>INDEX(BEAMPROP,MATCH(D133,BLIST,0),2)</f>
        <v>H150X75X5X7</v>
      </c>
      <c r="D133" s="76">
        <v>192</v>
      </c>
      <c r="E133" s="76">
        <v>110</v>
      </c>
      <c r="F133" s="76" t="s">
        <v>8</v>
      </c>
      <c r="G133" s="76">
        <v>7.0000000000000007E-2</v>
      </c>
      <c r="H133" s="76">
        <v>0</v>
      </c>
      <c r="I133" s="76">
        <v>0.16200000000000001</v>
      </c>
      <c r="J133" s="76">
        <v>0</v>
      </c>
      <c r="K133" s="76">
        <v>0</v>
      </c>
      <c r="L133" s="76">
        <v>0</v>
      </c>
      <c r="M133" s="72"/>
      <c r="Q133" s="69" t="str">
        <f t="shared" ca="1" si="626"/>
        <v>H150x75x5x7</v>
      </c>
      <c r="R133" s="43">
        <f t="shared" ca="1" si="626"/>
        <v>419.47500000000008</v>
      </c>
      <c r="S133" s="43">
        <f t="shared" ca="1" si="626"/>
        <v>97.124277456647391</v>
      </c>
      <c r="T133" s="43">
        <f t="shared" ca="1" si="626"/>
        <v>142.63005780346819</v>
      </c>
      <c r="U133" s="43">
        <f t="shared" ca="1" si="626"/>
        <v>4.6265625000000004</v>
      </c>
      <c r="V133" s="43">
        <f t="shared" ca="1" si="626"/>
        <v>23.075825000000002</v>
      </c>
      <c r="X133" s="44" t="str">
        <f t="shared" ref="X133" ca="1" si="641">IF(ABS(G133)&gt;$X$4*$R133,ABS(G133),"-")</f>
        <v>-</v>
      </c>
      <c r="Y133" s="44" t="str">
        <f t="shared" ref="Y133" ca="1" si="642">IF(ABS(H133)&gt;$Y$4*S133,ABS(H133),"-")</f>
        <v>-</v>
      </c>
      <c r="Z133" s="44" t="str">
        <f t="shared" ref="Z133" ca="1" si="643">IF(ABS(I133)&gt;$Z$4*T133,ABS(I133),"-")</f>
        <v>-</v>
      </c>
      <c r="AA133" s="44" t="str">
        <f t="shared" ref="AA133" ca="1" si="644">IF(ABS(K133)&gt;$AA$4*U133,ABS(K133),"-")</f>
        <v>-</v>
      </c>
      <c r="AB133" s="44" t="str">
        <f t="shared" ref="AB133" ca="1" si="645">IF(ABS(L133)&gt;$AB$4*V133,ABS(L133),"-")</f>
        <v>-</v>
      </c>
      <c r="AD133" s="69" t="str">
        <f t="shared" ref="AD133" ca="1" si="646">IF(COUNT($X133:$AB133)&gt;0,IF(G133&gt;0,CEILING(G133,5),FLOOR(G133,5)),"")</f>
        <v/>
      </c>
      <c r="AE133" s="69" t="str">
        <f t="shared" ref="AE133" ca="1" si="647">IF(COUNT($X133:$AB133)&gt;0,IF(H133&gt;0,CEILING(H133,5),FLOOR(H133,5)),"")</f>
        <v/>
      </c>
      <c r="AF133" s="69" t="str">
        <f t="shared" ref="AF133" ca="1" si="648">IF(COUNT($X133:$AB133)&gt;0,IF(I133&gt;0,CEILING(I133,5),FLOOR(I133,5)),"")</f>
        <v/>
      </c>
      <c r="AG133" s="69" t="str">
        <f t="shared" ref="AG133" ca="1" si="649">IF(COUNT($X133:$AB133)&gt;0,IF(K133&gt;0,CEILING(K133,5),FLOOR(K133,5)),"")</f>
        <v/>
      </c>
      <c r="AH133" s="69" t="str">
        <f t="shared" ref="AH133" ca="1" si="650">IF(COUNT($X133:$AB133)&gt;0,IF(L133&gt;0,CEILING(L133,5),FLOOR(L133,5)),"")</f>
        <v/>
      </c>
      <c r="AJ133" s="76">
        <f t="shared" si="202"/>
        <v>192</v>
      </c>
      <c r="AK133" s="76">
        <f t="shared" si="203"/>
        <v>110</v>
      </c>
    </row>
    <row r="134" spans="1:37" x14ac:dyDescent="0.25">
      <c r="A134" s="69">
        <f t="shared" ref="A134" si="651">D133</f>
        <v>192</v>
      </c>
      <c r="B134" s="69">
        <f t="shared" ref="B134" si="652">E133</f>
        <v>110</v>
      </c>
      <c r="C134" s="69"/>
      <c r="D134" s="76"/>
      <c r="E134" s="76"/>
      <c r="F134" s="76"/>
      <c r="G134" s="76" t="s">
        <v>559</v>
      </c>
      <c r="H134" s="76" t="s">
        <v>9</v>
      </c>
      <c r="I134" s="76" t="s">
        <v>111</v>
      </c>
      <c r="J134" s="76" t="s">
        <v>106</v>
      </c>
      <c r="K134" s="76" t="s">
        <v>106</v>
      </c>
      <c r="L134" s="76" t="s">
        <v>9</v>
      </c>
      <c r="M134" s="72"/>
      <c r="Q134" s="69"/>
      <c r="R134" s="69"/>
      <c r="S134" s="69"/>
      <c r="T134" s="69"/>
      <c r="U134" s="69"/>
      <c r="V134" s="69"/>
      <c r="X134" s="69"/>
      <c r="Y134" s="69"/>
      <c r="Z134" s="69"/>
      <c r="AA134" s="69"/>
      <c r="AB134" s="69"/>
      <c r="AD134" s="69"/>
      <c r="AE134" s="69"/>
      <c r="AF134" s="69"/>
      <c r="AG134" s="69"/>
      <c r="AH134" s="69"/>
      <c r="AJ134" s="76">
        <f t="shared" ref="AJ134:AJ147" si="653">A134</f>
        <v>192</v>
      </c>
      <c r="AK134" s="76">
        <f t="shared" ref="AK134:AK147" si="654">B134</f>
        <v>110</v>
      </c>
    </row>
    <row r="135" spans="1:37" x14ac:dyDescent="0.25">
      <c r="A135" s="69">
        <f t="shared" ref="A135" si="655">D133</f>
        <v>192</v>
      </c>
      <c r="B135" s="69">
        <f t="shared" ref="B135" si="656">E133</f>
        <v>110</v>
      </c>
      <c r="C135" s="69"/>
      <c r="D135" s="76"/>
      <c r="E135" s="76"/>
      <c r="F135" s="76" t="s">
        <v>10</v>
      </c>
      <c r="G135" s="76">
        <v>-1.2999999999999999E-2</v>
      </c>
      <c r="H135" s="76">
        <v>-4.7809999999999997</v>
      </c>
      <c r="I135" s="76">
        <v>-0.153</v>
      </c>
      <c r="J135" s="76">
        <v>0</v>
      </c>
      <c r="K135" s="76">
        <v>0</v>
      </c>
      <c r="L135" s="76">
        <v>-3.0000000000000001E-3</v>
      </c>
      <c r="M135" s="72"/>
      <c r="Q135" s="69" t="str">
        <f t="shared" ca="1" si="626"/>
        <v>H150x75x5x7</v>
      </c>
      <c r="R135" s="43">
        <f t="shared" ca="1" si="626"/>
        <v>419.47500000000008</v>
      </c>
      <c r="S135" s="43">
        <f t="shared" ca="1" si="626"/>
        <v>97.124277456647391</v>
      </c>
      <c r="T135" s="43">
        <f t="shared" ca="1" si="626"/>
        <v>142.63005780346819</v>
      </c>
      <c r="U135" s="43">
        <f t="shared" ca="1" si="626"/>
        <v>4.6265625000000004</v>
      </c>
      <c r="V135" s="43">
        <f t="shared" ca="1" si="626"/>
        <v>23.075825000000002</v>
      </c>
      <c r="X135" s="44" t="str">
        <f t="shared" ref="X135" ca="1" si="657">IF(ABS(G135)&gt;$X$4*$R135,ABS(G135),"-")</f>
        <v>-</v>
      </c>
      <c r="Y135" s="44" t="str">
        <f t="shared" ref="Y135" ca="1" si="658">IF(ABS(H135)&gt;$Y$4*S135,ABS(H135),"-")</f>
        <v>-</v>
      </c>
      <c r="Z135" s="44" t="str">
        <f t="shared" ref="Z135" ca="1" si="659">IF(ABS(I135)&gt;$Z$4*T135,ABS(I135),"-")</f>
        <v>-</v>
      </c>
      <c r="AA135" s="44" t="str">
        <f t="shared" ref="AA135" ca="1" si="660">IF(ABS(K135)&gt;$AA$4*U135,ABS(K135),"-")</f>
        <v>-</v>
      </c>
      <c r="AB135" s="44" t="str">
        <f t="shared" ref="AB135" ca="1" si="661">IF(ABS(L135)&gt;$AB$4*V135,ABS(L135),"-")</f>
        <v>-</v>
      </c>
      <c r="AD135" s="69" t="str">
        <f t="shared" ref="AD135" ca="1" si="662">IF(COUNT($X135:$AB135)&gt;0,IF(G135&gt;0,CEILING(G135,5),FLOOR(G135,5)),"")</f>
        <v/>
      </c>
      <c r="AE135" s="69" t="str">
        <f t="shared" ref="AE135" ca="1" si="663">IF(COUNT($X135:$AB135)&gt;0,IF(H135&gt;0,CEILING(H135,5),FLOOR(H135,5)),"")</f>
        <v/>
      </c>
      <c r="AF135" s="69" t="str">
        <f t="shared" ref="AF135" ca="1" si="664">IF(COUNT($X135:$AB135)&gt;0,IF(I135&gt;0,CEILING(I135,5),FLOOR(I135,5)),"")</f>
        <v/>
      </c>
      <c r="AG135" s="69" t="str">
        <f t="shared" ref="AG135" ca="1" si="665">IF(COUNT($X135:$AB135)&gt;0,IF(K135&gt;0,CEILING(K135,5),FLOOR(K135,5)),"")</f>
        <v/>
      </c>
      <c r="AH135" s="69" t="str">
        <f t="shared" ref="AH135" ca="1" si="666">IF(COUNT($X135:$AB135)&gt;0,IF(L135&gt;0,CEILING(L135,5),FLOOR(L135,5)),"")</f>
        <v/>
      </c>
      <c r="AJ135" s="76">
        <f t="shared" si="653"/>
        <v>192</v>
      </c>
      <c r="AK135" s="76">
        <f t="shared" si="654"/>
        <v>110</v>
      </c>
    </row>
    <row r="136" spans="1:37" x14ac:dyDescent="0.25">
      <c r="A136" s="69">
        <f t="shared" ref="A136" si="667">D133</f>
        <v>192</v>
      </c>
      <c r="B136" s="69">
        <f t="shared" ref="B136" si="668">E133</f>
        <v>110</v>
      </c>
      <c r="C136" s="69"/>
      <c r="D136" s="76"/>
      <c r="E136" s="76"/>
      <c r="F136" s="76"/>
      <c r="G136" s="76" t="s">
        <v>116</v>
      </c>
      <c r="H136" s="76" t="s">
        <v>127</v>
      </c>
      <c r="I136" s="76" t="s">
        <v>535</v>
      </c>
      <c r="J136" s="76" t="s">
        <v>125</v>
      </c>
      <c r="K136" s="76" t="s">
        <v>111</v>
      </c>
      <c r="L136" s="76" t="s">
        <v>129</v>
      </c>
      <c r="M136" s="72"/>
      <c r="Q136" s="69"/>
      <c r="R136" s="69"/>
      <c r="S136" s="69"/>
      <c r="T136" s="69"/>
      <c r="U136" s="69"/>
      <c r="V136" s="69"/>
      <c r="X136" s="69"/>
      <c r="Y136" s="69"/>
      <c r="Z136" s="69"/>
      <c r="AA136" s="69"/>
      <c r="AB136" s="69"/>
      <c r="AD136" s="69"/>
      <c r="AE136" s="69"/>
      <c r="AF136" s="69"/>
      <c r="AG136" s="69"/>
      <c r="AH136" s="69"/>
      <c r="AJ136" s="76">
        <f t="shared" si="653"/>
        <v>192</v>
      </c>
      <c r="AK136" s="76">
        <f t="shared" si="654"/>
        <v>110</v>
      </c>
    </row>
    <row r="137" spans="1:37" x14ac:dyDescent="0.25">
      <c r="A137" s="69">
        <f t="shared" ref="A137" si="669">D137</f>
        <v>192</v>
      </c>
      <c r="B137" s="69">
        <f t="shared" ref="B137" si="670">E137</f>
        <v>14</v>
      </c>
      <c r="C137" s="69" t="str">
        <f>INDEX(BEAMPROP,MATCH(D137,BLIST,0),2)</f>
        <v>H150X75X5X7</v>
      </c>
      <c r="D137" s="76">
        <v>192</v>
      </c>
      <c r="E137" s="76">
        <v>14</v>
      </c>
      <c r="F137" s="76" t="s">
        <v>8</v>
      </c>
      <c r="G137" s="76">
        <v>7.0000000000000007E-2</v>
      </c>
      <c r="H137" s="76">
        <v>0</v>
      </c>
      <c r="I137" s="76">
        <v>0.38800000000000001</v>
      </c>
      <c r="J137" s="76">
        <v>0</v>
      </c>
      <c r="K137" s="76">
        <v>0.13500000000000001</v>
      </c>
      <c r="L137" s="76">
        <v>5.056</v>
      </c>
      <c r="M137" s="72"/>
      <c r="Q137" s="69" t="str">
        <f t="shared" ca="1" si="626"/>
        <v>H150x75x5x7</v>
      </c>
      <c r="R137" s="43">
        <f t="shared" ca="1" si="626"/>
        <v>419.47500000000008</v>
      </c>
      <c r="S137" s="43">
        <f t="shared" ca="1" si="626"/>
        <v>97.124277456647391</v>
      </c>
      <c r="T137" s="43">
        <f t="shared" ca="1" si="626"/>
        <v>142.63005780346819</v>
      </c>
      <c r="U137" s="43">
        <f t="shared" ca="1" si="626"/>
        <v>4.6265625000000004</v>
      </c>
      <c r="V137" s="43">
        <f t="shared" ca="1" si="626"/>
        <v>23.075825000000002</v>
      </c>
      <c r="X137" s="44" t="str">
        <f t="shared" ref="X137" ca="1" si="671">IF(ABS(G137)&gt;$X$4*$R137,ABS(G137),"-")</f>
        <v>-</v>
      </c>
      <c r="Y137" s="44" t="str">
        <f t="shared" ref="Y137" ca="1" si="672">IF(ABS(H137)&gt;$Y$4*S137,ABS(H137),"-")</f>
        <v>-</v>
      </c>
      <c r="Z137" s="44" t="str">
        <f t="shared" ref="Z137" ca="1" si="673">IF(ABS(I137)&gt;$Z$4*T137,ABS(I137),"-")</f>
        <v>-</v>
      </c>
      <c r="AA137" s="44" t="str">
        <f t="shared" ref="AA137" ca="1" si="674">IF(ABS(K137)&gt;$AA$4*U137,ABS(K137),"-")</f>
        <v>-</v>
      </c>
      <c r="AB137" s="44" t="str">
        <f t="shared" ref="AB137" ca="1" si="675">IF(ABS(L137)&gt;$AB$4*V137,ABS(L137),"-")</f>
        <v>-</v>
      </c>
      <c r="AD137" s="69" t="str">
        <f t="shared" ref="AD137" ca="1" si="676">IF(COUNT($X137:$AB137)&gt;0,IF(G137&gt;0,CEILING(G137,5),FLOOR(G137,5)),"")</f>
        <v/>
      </c>
      <c r="AE137" s="69" t="str">
        <f t="shared" ref="AE137" ca="1" si="677">IF(COUNT($X137:$AB137)&gt;0,IF(H137&gt;0,CEILING(H137,5),FLOOR(H137,5)),"")</f>
        <v/>
      </c>
      <c r="AF137" s="69" t="str">
        <f t="shared" ref="AF137" ca="1" si="678">IF(COUNT($X137:$AB137)&gt;0,IF(I137&gt;0,CEILING(I137,5),FLOOR(I137,5)),"")</f>
        <v/>
      </c>
      <c r="AG137" s="69" t="str">
        <f t="shared" ref="AG137" ca="1" si="679">IF(COUNT($X137:$AB137)&gt;0,IF(K137&gt;0,CEILING(K137,5),FLOOR(K137,5)),"")</f>
        <v/>
      </c>
      <c r="AH137" s="69" t="str">
        <f t="shared" ref="AH137" ca="1" si="680">IF(COUNT($X137:$AB137)&gt;0,IF(L137&gt;0,CEILING(L137,5),FLOOR(L137,5)),"")</f>
        <v/>
      </c>
      <c r="AJ137" s="76">
        <f t="shared" si="653"/>
        <v>192</v>
      </c>
      <c r="AK137" s="76">
        <f t="shared" si="654"/>
        <v>14</v>
      </c>
    </row>
    <row r="138" spans="1:37" x14ac:dyDescent="0.25">
      <c r="A138" s="69">
        <f t="shared" ref="A138" si="681">D137</f>
        <v>192</v>
      </c>
      <c r="B138" s="69">
        <f t="shared" ref="B138" si="682">E137</f>
        <v>14</v>
      </c>
      <c r="C138" s="69"/>
      <c r="D138" s="76"/>
      <c r="E138" s="76"/>
      <c r="F138" s="76"/>
      <c r="G138" s="76" t="s">
        <v>559</v>
      </c>
      <c r="H138" s="76" t="s">
        <v>9</v>
      </c>
      <c r="I138" s="76" t="s">
        <v>104</v>
      </c>
      <c r="J138" s="76" t="s">
        <v>106</v>
      </c>
      <c r="K138" s="76" t="s">
        <v>104</v>
      </c>
      <c r="L138" s="76" t="s">
        <v>131</v>
      </c>
      <c r="M138" s="72"/>
      <c r="Q138" s="69"/>
      <c r="R138" s="69"/>
      <c r="S138" s="69"/>
      <c r="T138" s="69"/>
      <c r="U138" s="69"/>
      <c r="V138" s="69"/>
      <c r="X138" s="69"/>
      <c r="Y138" s="69"/>
      <c r="Z138" s="69"/>
      <c r="AA138" s="69"/>
      <c r="AB138" s="69"/>
      <c r="AD138" s="69"/>
      <c r="AE138" s="69"/>
      <c r="AF138" s="69"/>
      <c r="AG138" s="69"/>
      <c r="AH138" s="69"/>
      <c r="AJ138" s="76">
        <f t="shared" si="653"/>
        <v>192</v>
      </c>
      <c r="AK138" s="76">
        <f t="shared" si="654"/>
        <v>14</v>
      </c>
    </row>
    <row r="139" spans="1:37" x14ac:dyDescent="0.25">
      <c r="A139" s="69">
        <f t="shared" ref="A139" si="683">D137</f>
        <v>192</v>
      </c>
      <c r="B139" s="69">
        <f t="shared" ref="B139" si="684">E137</f>
        <v>14</v>
      </c>
      <c r="C139" s="69"/>
      <c r="D139" s="76"/>
      <c r="E139" s="76"/>
      <c r="F139" s="76" t="s">
        <v>10</v>
      </c>
      <c r="G139" s="76">
        <v>-1.2999999999999999E-2</v>
      </c>
      <c r="H139" s="76">
        <v>-5.3360000000000003</v>
      </c>
      <c r="I139" s="76">
        <v>-0.36399999999999999</v>
      </c>
      <c r="J139" s="76">
        <v>0</v>
      </c>
      <c r="K139" s="76">
        <v>-0.111</v>
      </c>
      <c r="L139" s="76">
        <v>0</v>
      </c>
      <c r="M139" s="72"/>
      <c r="Q139" s="69" t="str">
        <f t="shared" ca="1" si="626"/>
        <v>H150x75x5x7</v>
      </c>
      <c r="R139" s="43">
        <f t="shared" ca="1" si="626"/>
        <v>419.47500000000008</v>
      </c>
      <c r="S139" s="43">
        <f t="shared" ca="1" si="626"/>
        <v>97.124277456647391</v>
      </c>
      <c r="T139" s="43">
        <f t="shared" ca="1" si="626"/>
        <v>142.63005780346819</v>
      </c>
      <c r="U139" s="43">
        <f t="shared" ca="1" si="626"/>
        <v>4.6265625000000004</v>
      </c>
      <c r="V139" s="43">
        <f t="shared" ca="1" si="626"/>
        <v>23.075825000000002</v>
      </c>
      <c r="X139" s="44" t="str">
        <f t="shared" ref="X139" ca="1" si="685">IF(ABS(G139)&gt;$X$4*$R139,ABS(G139),"-")</f>
        <v>-</v>
      </c>
      <c r="Y139" s="44" t="str">
        <f t="shared" ref="Y139" ca="1" si="686">IF(ABS(H139)&gt;$Y$4*S139,ABS(H139),"-")</f>
        <v>-</v>
      </c>
      <c r="Z139" s="44" t="str">
        <f t="shared" ref="Z139" ca="1" si="687">IF(ABS(I139)&gt;$Z$4*T139,ABS(I139),"-")</f>
        <v>-</v>
      </c>
      <c r="AA139" s="44" t="str">
        <f t="shared" ref="AA139" ca="1" si="688">IF(ABS(K139)&gt;$AA$4*U139,ABS(K139),"-")</f>
        <v>-</v>
      </c>
      <c r="AB139" s="44" t="str">
        <f t="shared" ref="AB139" ca="1" si="689">IF(ABS(L139)&gt;$AB$4*V139,ABS(L139),"-")</f>
        <v>-</v>
      </c>
      <c r="AD139" s="69" t="str">
        <f t="shared" ref="AD139" ca="1" si="690">IF(COUNT($X139:$AB139)&gt;0,IF(G139&gt;0,CEILING(G139,5),FLOOR(G139,5)),"")</f>
        <v/>
      </c>
      <c r="AE139" s="69" t="str">
        <f t="shared" ref="AE139" ca="1" si="691">IF(COUNT($X139:$AB139)&gt;0,IF(H139&gt;0,CEILING(H139,5),FLOOR(H139,5)),"")</f>
        <v/>
      </c>
      <c r="AF139" s="69" t="str">
        <f t="shared" ref="AF139" ca="1" si="692">IF(COUNT($X139:$AB139)&gt;0,IF(I139&gt;0,CEILING(I139,5),FLOOR(I139,5)),"")</f>
        <v/>
      </c>
      <c r="AG139" s="69" t="str">
        <f t="shared" ref="AG139" ca="1" si="693">IF(COUNT($X139:$AB139)&gt;0,IF(K139&gt;0,CEILING(K139,5),FLOOR(K139,5)),"")</f>
        <v/>
      </c>
      <c r="AH139" s="69" t="str">
        <f t="shared" ref="AH139" ca="1" si="694">IF(COUNT($X139:$AB139)&gt;0,IF(L139&gt;0,CEILING(L139,5),FLOOR(L139,5)),"")</f>
        <v/>
      </c>
      <c r="AJ139" s="76">
        <f t="shared" si="653"/>
        <v>192</v>
      </c>
      <c r="AK139" s="76">
        <f t="shared" si="654"/>
        <v>14</v>
      </c>
    </row>
    <row r="140" spans="1:37" x14ac:dyDescent="0.25">
      <c r="A140" s="69">
        <f t="shared" ref="A140" si="695">D137</f>
        <v>192</v>
      </c>
      <c r="B140" s="69">
        <f t="shared" ref="B140" si="696">E137</f>
        <v>14</v>
      </c>
      <c r="C140" s="69"/>
      <c r="D140" s="76"/>
      <c r="E140" s="76"/>
      <c r="F140" s="76"/>
      <c r="G140" s="76" t="s">
        <v>116</v>
      </c>
      <c r="H140" s="76" t="s">
        <v>127</v>
      </c>
      <c r="I140" s="76" t="s">
        <v>118</v>
      </c>
      <c r="J140" s="76" t="s">
        <v>125</v>
      </c>
      <c r="K140" s="76" t="s">
        <v>118</v>
      </c>
      <c r="L140" s="76" t="s">
        <v>9</v>
      </c>
      <c r="M140" s="72"/>
      <c r="Q140" s="69"/>
      <c r="R140" s="69"/>
      <c r="S140" s="69"/>
      <c r="T140" s="69"/>
      <c r="U140" s="69"/>
      <c r="V140" s="69"/>
      <c r="X140" s="69"/>
      <c r="Y140" s="69"/>
      <c r="Z140" s="69"/>
      <c r="AA140" s="69"/>
      <c r="AB140" s="69"/>
      <c r="AD140" s="69"/>
      <c r="AE140" s="69"/>
      <c r="AF140" s="69"/>
      <c r="AG140" s="69"/>
      <c r="AH140" s="69"/>
      <c r="AJ140" s="76">
        <f t="shared" si="653"/>
        <v>192</v>
      </c>
      <c r="AK140" s="76">
        <f t="shared" si="654"/>
        <v>14</v>
      </c>
    </row>
    <row r="141" spans="1:37" x14ac:dyDescent="0.25">
      <c r="A141" s="69">
        <f t="shared" ref="A141" si="697">D141</f>
        <v>266</v>
      </c>
      <c r="B141" s="69">
        <f t="shared" ref="B141" si="698">E141</f>
        <v>136</v>
      </c>
      <c r="C141" s="69" t="str">
        <f>INDEX(BEAMPROP,MATCH(D141,BLIST,0),2)</f>
        <v>H200X100X5.5X8</v>
      </c>
      <c r="D141" s="76">
        <v>266</v>
      </c>
      <c r="E141" s="76">
        <v>136</v>
      </c>
      <c r="F141" s="76" t="s">
        <v>8</v>
      </c>
      <c r="G141" s="76">
        <v>14.981999999999999</v>
      </c>
      <c r="H141" s="76">
        <v>6.4770000000000003</v>
      </c>
      <c r="I141" s="76">
        <v>1.01</v>
      </c>
      <c r="J141" s="76">
        <v>2E-3</v>
      </c>
      <c r="K141" s="76">
        <v>0.996</v>
      </c>
      <c r="L141" s="76">
        <v>0.372</v>
      </c>
      <c r="M141" s="72"/>
      <c r="Q141" s="69" t="str">
        <f t="shared" ca="1" si="626"/>
        <v>H200x100x5.5x8</v>
      </c>
      <c r="R141" s="43">
        <f t="shared" ca="1" si="626"/>
        <v>626.745</v>
      </c>
      <c r="S141" s="43">
        <f t="shared" ca="1" si="626"/>
        <v>143.44508670520233</v>
      </c>
      <c r="T141" s="43">
        <f t="shared" ca="1" si="626"/>
        <v>217.34104046242774</v>
      </c>
      <c r="U141" s="43">
        <f t="shared" ca="1" si="626"/>
        <v>9.4</v>
      </c>
      <c r="V141" s="43">
        <f t="shared" ca="1" si="626"/>
        <v>47.035719999999998</v>
      </c>
      <c r="X141" s="44" t="str">
        <f t="shared" ref="X141" ca="1" si="699">IF(ABS(G141)&gt;$X$4*$R141,ABS(G141),"-")</f>
        <v>-</v>
      </c>
      <c r="Y141" s="44" t="str">
        <f t="shared" ref="Y141" ca="1" si="700">IF(ABS(H141)&gt;$Y$4*S141,ABS(H141),"-")</f>
        <v>-</v>
      </c>
      <c r="Z141" s="44" t="str">
        <f t="shared" ref="Z141" ca="1" si="701">IF(ABS(I141)&gt;$Z$4*T141,ABS(I141),"-")</f>
        <v>-</v>
      </c>
      <c r="AA141" s="44">
        <f t="shared" ref="AA141" ca="1" si="702">IF(ABS(K141)&gt;$AA$4*U141,ABS(K141),"-")</f>
        <v>0.996</v>
      </c>
      <c r="AB141" s="44" t="str">
        <f t="shared" ref="AB141" ca="1" si="703">IF(ABS(L141)&gt;$AB$4*V141,ABS(L141),"-")</f>
        <v>-</v>
      </c>
      <c r="AD141" s="69">
        <f t="shared" ref="AD141" ca="1" si="704">IF(COUNT($X141:$AB141)&gt;0,IF(G141&gt;0,CEILING(G141,5),FLOOR(G141,5)),"")</f>
        <v>15</v>
      </c>
      <c r="AE141" s="69">
        <f t="shared" ref="AE141" ca="1" si="705">IF(COUNT($X141:$AB141)&gt;0,IF(H141&gt;0,CEILING(H141,5),FLOOR(H141,5)),"")</f>
        <v>10</v>
      </c>
      <c r="AF141" s="69">
        <f t="shared" ref="AF141" ca="1" si="706">IF(COUNT($X141:$AB141)&gt;0,IF(I141&gt;0,CEILING(I141,5),FLOOR(I141,5)),"")</f>
        <v>5</v>
      </c>
      <c r="AG141" s="69">
        <f t="shared" ref="AG141" ca="1" si="707">IF(COUNT($X141:$AB141)&gt;0,IF(K141&gt;0,CEILING(K141,5),FLOOR(K141,5)),"")</f>
        <v>5</v>
      </c>
      <c r="AH141" s="69">
        <f t="shared" ref="AH141" ca="1" si="708">IF(COUNT($X141:$AB141)&gt;0,IF(L141&gt;0,CEILING(L141,5),FLOOR(L141,5)),"")</f>
        <v>5</v>
      </c>
      <c r="AI141" s="1" t="s">
        <v>570</v>
      </c>
      <c r="AJ141" s="76">
        <f t="shared" si="653"/>
        <v>266</v>
      </c>
      <c r="AK141" s="76">
        <f t="shared" si="654"/>
        <v>136</v>
      </c>
    </row>
    <row r="142" spans="1:37" x14ac:dyDescent="0.25">
      <c r="A142" s="69">
        <f t="shared" ref="A142" si="709">D141</f>
        <v>266</v>
      </c>
      <c r="B142" s="69">
        <f t="shared" ref="B142" si="710">E141</f>
        <v>136</v>
      </c>
      <c r="C142" s="69"/>
      <c r="D142" s="76"/>
      <c r="E142" s="76"/>
      <c r="F142" s="76"/>
      <c r="G142" s="76" t="s">
        <v>106</v>
      </c>
      <c r="H142" s="76" t="s">
        <v>109</v>
      </c>
      <c r="I142" s="76" t="s">
        <v>125</v>
      </c>
      <c r="J142" s="76" t="s">
        <v>536</v>
      </c>
      <c r="K142" s="76" t="s">
        <v>106</v>
      </c>
      <c r="L142" s="76" t="s">
        <v>535</v>
      </c>
      <c r="M142" s="72"/>
      <c r="Q142" s="69"/>
      <c r="R142" s="69"/>
      <c r="S142" s="69"/>
      <c r="T142" s="69"/>
      <c r="U142" s="69"/>
      <c r="V142" s="69"/>
      <c r="X142" s="69"/>
      <c r="Y142" s="69"/>
      <c r="Z142" s="69"/>
      <c r="AA142" s="69"/>
      <c r="AB142" s="69"/>
      <c r="AD142" s="69"/>
      <c r="AE142" s="69"/>
      <c r="AF142" s="69"/>
      <c r="AG142" s="69"/>
      <c r="AH142" s="69"/>
      <c r="AJ142" s="76">
        <f t="shared" si="653"/>
        <v>266</v>
      </c>
      <c r="AK142" s="76">
        <f t="shared" si="654"/>
        <v>136</v>
      </c>
    </row>
    <row r="143" spans="1:37" x14ac:dyDescent="0.25">
      <c r="A143" s="69">
        <f t="shared" ref="A143" si="711">D141</f>
        <v>266</v>
      </c>
      <c r="B143" s="69">
        <f t="shared" ref="B143" si="712">E141</f>
        <v>136</v>
      </c>
      <c r="C143" s="69"/>
      <c r="D143" s="76"/>
      <c r="E143" s="76"/>
      <c r="F143" s="76" t="s">
        <v>10</v>
      </c>
      <c r="G143" s="76">
        <v>-16.074000000000002</v>
      </c>
      <c r="H143" s="76">
        <v>-13.763999999999999</v>
      </c>
      <c r="I143" s="76">
        <v>-1.214</v>
      </c>
      <c r="J143" s="76">
        <v>0</v>
      </c>
      <c r="K143" s="76">
        <v>-0.88500000000000001</v>
      </c>
      <c r="L143" s="76">
        <v>-7.4710000000000001</v>
      </c>
      <c r="M143" s="72"/>
      <c r="Q143" s="69" t="str">
        <f t="shared" ca="1" si="626"/>
        <v>H200x100x5.5x8</v>
      </c>
      <c r="R143" s="43">
        <f t="shared" ca="1" si="626"/>
        <v>626.745</v>
      </c>
      <c r="S143" s="43">
        <f t="shared" ca="1" si="626"/>
        <v>143.44508670520233</v>
      </c>
      <c r="T143" s="43">
        <f t="shared" ca="1" si="626"/>
        <v>217.34104046242774</v>
      </c>
      <c r="U143" s="43">
        <f t="shared" ca="1" si="626"/>
        <v>9.4</v>
      </c>
      <c r="V143" s="43">
        <f t="shared" ca="1" si="626"/>
        <v>47.035719999999998</v>
      </c>
      <c r="X143" s="44" t="str">
        <f t="shared" ref="X143" ca="1" si="713">IF(ABS(G143)&gt;$X$4*$R143,ABS(G143),"-")</f>
        <v>-</v>
      </c>
      <c r="Y143" s="44" t="str">
        <f t="shared" ref="Y143" ca="1" si="714">IF(ABS(H143)&gt;$Y$4*S143,ABS(H143),"-")</f>
        <v>-</v>
      </c>
      <c r="Z143" s="44" t="str">
        <f t="shared" ref="Z143" ca="1" si="715">IF(ABS(I143)&gt;$Z$4*T143,ABS(I143),"-")</f>
        <v>-</v>
      </c>
      <c r="AA143" s="44" t="str">
        <f t="shared" ref="AA143" ca="1" si="716">IF(ABS(K143)&gt;$AA$4*U143,ABS(K143),"-")</f>
        <v>-</v>
      </c>
      <c r="AB143" s="44" t="str">
        <f t="shared" ref="AB143" ca="1" si="717">IF(ABS(L143)&gt;$AB$4*V143,ABS(L143),"-")</f>
        <v>-</v>
      </c>
      <c r="AD143" s="69" t="str">
        <f t="shared" ref="AD143" ca="1" si="718">IF(COUNT($X143:$AB143)&gt;0,IF(G143&gt;0,CEILING(G143,5),FLOOR(G143,5)),"")</f>
        <v/>
      </c>
      <c r="AE143" s="69" t="str">
        <f t="shared" ref="AE143" ca="1" si="719">IF(COUNT($X143:$AB143)&gt;0,IF(H143&gt;0,CEILING(H143,5),FLOOR(H143,5)),"")</f>
        <v/>
      </c>
      <c r="AF143" s="69" t="str">
        <f t="shared" ref="AF143" ca="1" si="720">IF(COUNT($X143:$AB143)&gt;0,IF(I143&gt;0,CEILING(I143,5),FLOOR(I143,5)),"")</f>
        <v/>
      </c>
      <c r="AG143" s="69" t="str">
        <f t="shared" ref="AG143" ca="1" si="721">IF(COUNT($X143:$AB143)&gt;0,IF(K143&gt;0,CEILING(K143,5),FLOOR(K143,5)),"")</f>
        <v/>
      </c>
      <c r="AH143" s="69" t="str">
        <f t="shared" ref="AH143" ca="1" si="722">IF(COUNT($X143:$AB143)&gt;0,IF(L143&gt;0,CEILING(L143,5),FLOOR(L143,5)),"")</f>
        <v/>
      </c>
      <c r="AJ143" s="76">
        <f t="shared" si="653"/>
        <v>266</v>
      </c>
      <c r="AK143" s="76">
        <f t="shared" si="654"/>
        <v>136</v>
      </c>
    </row>
    <row r="144" spans="1:37" x14ac:dyDescent="0.25">
      <c r="A144" s="69">
        <f t="shared" ref="A144" si="723">D141</f>
        <v>266</v>
      </c>
      <c r="B144" s="69">
        <f t="shared" ref="B144" si="724">E141</f>
        <v>136</v>
      </c>
      <c r="C144" s="69"/>
      <c r="D144" s="76"/>
      <c r="E144" s="76"/>
      <c r="F144" s="76"/>
      <c r="G144" s="76" t="s">
        <v>111</v>
      </c>
      <c r="H144" s="76" t="s">
        <v>104</v>
      </c>
      <c r="I144" s="76" t="s">
        <v>106</v>
      </c>
      <c r="J144" s="76" t="s">
        <v>9</v>
      </c>
      <c r="K144" s="76" t="s">
        <v>125</v>
      </c>
      <c r="L144" s="76" t="s">
        <v>112</v>
      </c>
      <c r="M144" s="72"/>
      <c r="Q144" s="69"/>
      <c r="R144" s="69"/>
      <c r="S144" s="69"/>
      <c r="T144" s="69"/>
      <c r="U144" s="69"/>
      <c r="V144" s="69"/>
      <c r="X144" s="69"/>
      <c r="Y144" s="69"/>
      <c r="Z144" s="69"/>
      <c r="AA144" s="69"/>
      <c r="AB144" s="69"/>
      <c r="AD144" s="69"/>
      <c r="AE144" s="69"/>
      <c r="AF144" s="69"/>
      <c r="AG144" s="69"/>
      <c r="AH144" s="69"/>
      <c r="AJ144" s="76">
        <f t="shared" si="653"/>
        <v>266</v>
      </c>
      <c r="AK144" s="76">
        <f t="shared" si="654"/>
        <v>136</v>
      </c>
    </row>
    <row r="145" spans="1:37" x14ac:dyDescent="0.25">
      <c r="A145" s="69">
        <f t="shared" ref="A145" si="725">D145</f>
        <v>266</v>
      </c>
      <c r="B145" s="69">
        <f t="shared" ref="B145" si="726">E145</f>
        <v>15</v>
      </c>
      <c r="C145" s="69" t="str">
        <f>INDEX(BEAMPROP,MATCH(D145,BLIST,0),2)</f>
        <v>H200X100X5.5X8</v>
      </c>
      <c r="D145" s="76">
        <v>266</v>
      </c>
      <c r="E145" s="76">
        <v>15</v>
      </c>
      <c r="F145" s="76" t="s">
        <v>8</v>
      </c>
      <c r="G145" s="76">
        <v>15.002000000000001</v>
      </c>
      <c r="H145" s="76">
        <v>5.8330000000000002</v>
      </c>
      <c r="I145" s="76">
        <v>1.01</v>
      </c>
      <c r="J145" s="76">
        <v>2E-3</v>
      </c>
      <c r="K145" s="76">
        <v>0.29699999999999999</v>
      </c>
      <c r="L145" s="76">
        <v>14.843</v>
      </c>
      <c r="M145" s="72"/>
      <c r="Q145" s="69" t="str">
        <f t="shared" ca="1" si="626"/>
        <v>H200x100x5.5x8</v>
      </c>
      <c r="R145" s="43">
        <f t="shared" ca="1" si="626"/>
        <v>626.745</v>
      </c>
      <c r="S145" s="43">
        <f t="shared" ca="1" si="626"/>
        <v>143.44508670520233</v>
      </c>
      <c r="T145" s="43">
        <f t="shared" ca="1" si="626"/>
        <v>217.34104046242774</v>
      </c>
      <c r="U145" s="43">
        <f t="shared" ca="1" si="626"/>
        <v>9.4</v>
      </c>
      <c r="V145" s="43">
        <f t="shared" ca="1" si="626"/>
        <v>47.035719999999998</v>
      </c>
      <c r="X145" s="44" t="str">
        <f t="shared" ref="X145" ca="1" si="727">IF(ABS(G145)&gt;$X$4*$R145,ABS(G145),"-")</f>
        <v>-</v>
      </c>
      <c r="Y145" s="44" t="str">
        <f t="shared" ref="Y145" ca="1" si="728">IF(ABS(H145)&gt;$Y$4*S145,ABS(H145),"-")</f>
        <v>-</v>
      </c>
      <c r="Z145" s="44" t="str">
        <f t="shared" ref="Z145" ca="1" si="729">IF(ABS(I145)&gt;$Z$4*T145,ABS(I145),"-")</f>
        <v>-</v>
      </c>
      <c r="AA145" s="44" t="str">
        <f t="shared" ref="AA145" ca="1" si="730">IF(ABS(K145)&gt;$AA$4*U145,ABS(K145),"-")</f>
        <v>-</v>
      </c>
      <c r="AB145" s="44" t="str">
        <f t="shared" ref="AB145" ca="1" si="731">IF(ABS(L145)&gt;$AB$4*V145,ABS(L145),"-")</f>
        <v>-</v>
      </c>
      <c r="AD145" s="69" t="str">
        <f t="shared" ref="AD145" ca="1" si="732">IF(COUNT($X145:$AB145)&gt;0,IF(G145&gt;0,CEILING(G145,5),FLOOR(G145,5)),"")</f>
        <v/>
      </c>
      <c r="AE145" s="69" t="str">
        <f t="shared" ref="AE145" ca="1" si="733">IF(COUNT($X145:$AB145)&gt;0,IF(H145&gt;0,CEILING(H145,5),FLOOR(H145,5)),"")</f>
        <v/>
      </c>
      <c r="AF145" s="69" t="str">
        <f t="shared" ref="AF145" ca="1" si="734">IF(COUNT($X145:$AB145)&gt;0,IF(I145&gt;0,CEILING(I145,5),FLOOR(I145,5)),"")</f>
        <v/>
      </c>
      <c r="AG145" s="69" t="str">
        <f t="shared" ref="AG145" ca="1" si="735">IF(COUNT($X145:$AB145)&gt;0,IF(K145&gt;0,CEILING(K145,5),FLOOR(K145,5)),"")</f>
        <v/>
      </c>
      <c r="AH145" s="69" t="str">
        <f t="shared" ref="AH145" ca="1" si="736">IF(COUNT($X145:$AB145)&gt;0,IF(L145&gt;0,CEILING(L145,5),FLOOR(L145,5)),"")</f>
        <v/>
      </c>
      <c r="AJ145" s="76">
        <f t="shared" si="653"/>
        <v>266</v>
      </c>
      <c r="AK145" s="76">
        <f t="shared" si="654"/>
        <v>15</v>
      </c>
    </row>
    <row r="146" spans="1:37" x14ac:dyDescent="0.25">
      <c r="A146" s="69">
        <f t="shared" ref="A146" si="737">D145</f>
        <v>266</v>
      </c>
      <c r="B146" s="69">
        <f t="shared" ref="B146" si="738">E145</f>
        <v>15</v>
      </c>
      <c r="C146" s="69"/>
      <c r="D146" s="76"/>
      <c r="E146" s="76"/>
      <c r="F146" s="76"/>
      <c r="G146" s="76" t="s">
        <v>106</v>
      </c>
      <c r="H146" s="76" t="s">
        <v>109</v>
      </c>
      <c r="I146" s="76" t="s">
        <v>125</v>
      </c>
      <c r="J146" s="76" t="s">
        <v>536</v>
      </c>
      <c r="K146" s="76" t="s">
        <v>125</v>
      </c>
      <c r="L146" s="76" t="s">
        <v>106</v>
      </c>
      <c r="M146" s="72"/>
      <c r="Q146" s="69"/>
      <c r="R146" s="69"/>
      <c r="S146" s="69"/>
      <c r="T146" s="69"/>
      <c r="U146" s="69"/>
      <c r="V146" s="69"/>
      <c r="X146" s="69"/>
      <c r="Y146" s="69"/>
      <c r="Z146" s="69"/>
      <c r="AA146" s="69"/>
      <c r="AB146" s="69"/>
      <c r="AD146" s="69"/>
      <c r="AE146" s="69"/>
      <c r="AF146" s="69"/>
      <c r="AG146" s="69"/>
      <c r="AH146" s="69"/>
      <c r="AJ146" s="76">
        <f t="shared" si="653"/>
        <v>266</v>
      </c>
      <c r="AK146" s="76">
        <f t="shared" si="654"/>
        <v>15</v>
      </c>
    </row>
    <row r="147" spans="1:37" x14ac:dyDescent="0.25">
      <c r="A147" s="69">
        <f t="shared" ref="A147" si="739">D145</f>
        <v>266</v>
      </c>
      <c r="B147" s="69">
        <f t="shared" ref="B147" si="740">E145</f>
        <v>15</v>
      </c>
      <c r="C147" s="69"/>
      <c r="D147" s="76"/>
      <c r="E147" s="76"/>
      <c r="F147" s="76" t="s">
        <v>10</v>
      </c>
      <c r="G147" s="76">
        <v>-16.093</v>
      </c>
      <c r="H147" s="76">
        <v>-17.858000000000001</v>
      </c>
      <c r="I147" s="76">
        <v>-1.214</v>
      </c>
      <c r="J147" s="76">
        <v>0</v>
      </c>
      <c r="K147" s="76">
        <v>-0.42499999999999999</v>
      </c>
      <c r="L147" s="76">
        <v>-10.827999999999999</v>
      </c>
      <c r="M147" s="72"/>
      <c r="Q147" s="69" t="str">
        <f t="shared" ca="1" si="626"/>
        <v>H200x100x5.5x8</v>
      </c>
      <c r="R147" s="43">
        <f t="shared" ca="1" si="626"/>
        <v>626.745</v>
      </c>
      <c r="S147" s="43">
        <f t="shared" ca="1" si="626"/>
        <v>143.44508670520233</v>
      </c>
      <c r="T147" s="43">
        <f t="shared" ca="1" si="626"/>
        <v>217.34104046242774</v>
      </c>
      <c r="U147" s="43">
        <f t="shared" ca="1" si="626"/>
        <v>9.4</v>
      </c>
      <c r="V147" s="43">
        <f t="shared" ca="1" si="626"/>
        <v>47.035719999999998</v>
      </c>
      <c r="X147" s="44" t="str">
        <f t="shared" ref="X147" ca="1" si="741">IF(ABS(G147)&gt;$X$4*$R147,ABS(G147),"-")</f>
        <v>-</v>
      </c>
      <c r="Y147" s="44" t="str">
        <f t="shared" ref="Y147" ca="1" si="742">IF(ABS(H147)&gt;$Y$4*S147,ABS(H147),"-")</f>
        <v>-</v>
      </c>
      <c r="Z147" s="44" t="str">
        <f t="shared" ref="Z147" ca="1" si="743">IF(ABS(I147)&gt;$Z$4*T147,ABS(I147),"-")</f>
        <v>-</v>
      </c>
      <c r="AA147" s="44" t="str">
        <f t="shared" ref="AA147" ca="1" si="744">IF(ABS(K147)&gt;$AA$4*U147,ABS(K147),"-")</f>
        <v>-</v>
      </c>
      <c r="AB147" s="44" t="str">
        <f t="shared" ref="AB147" ca="1" si="745">IF(ABS(L147)&gt;$AB$4*V147,ABS(L147),"-")</f>
        <v>-</v>
      </c>
      <c r="AD147" s="69" t="str">
        <f t="shared" ref="AD147" ca="1" si="746">IF(COUNT($X147:$AB147)&gt;0,IF(G147&gt;0,CEILING(G147,5),FLOOR(G147,5)),"")</f>
        <v/>
      </c>
      <c r="AE147" s="69" t="str">
        <f t="shared" ref="AE147" ca="1" si="747">IF(COUNT($X147:$AB147)&gt;0,IF(H147&gt;0,CEILING(H147,5),FLOOR(H147,5)),"")</f>
        <v/>
      </c>
      <c r="AF147" s="69" t="str">
        <f t="shared" ref="AF147" ca="1" si="748">IF(COUNT($X147:$AB147)&gt;0,IF(I147&gt;0,CEILING(I147,5),FLOOR(I147,5)),"")</f>
        <v/>
      </c>
      <c r="AG147" s="69" t="str">
        <f t="shared" ref="AG147" ca="1" si="749">IF(COUNT($X147:$AB147)&gt;0,IF(K147&gt;0,CEILING(K147,5),FLOOR(K147,5)),"")</f>
        <v/>
      </c>
      <c r="AH147" s="69" t="str">
        <f t="shared" ref="AH147" ca="1" si="750">IF(COUNT($X147:$AB147)&gt;0,IF(L147&gt;0,CEILING(L147,5),FLOOR(L147,5)),"")</f>
        <v/>
      </c>
      <c r="AJ147" s="76">
        <f t="shared" si="653"/>
        <v>266</v>
      </c>
      <c r="AK147" s="76">
        <f t="shared" si="654"/>
        <v>15</v>
      </c>
    </row>
    <row r="148" spans="1:37" x14ac:dyDescent="0.25">
      <c r="A148" s="69">
        <f t="shared" ref="A148" si="751">D145</f>
        <v>266</v>
      </c>
      <c r="B148" s="69">
        <f t="shared" ref="B148" si="752">E145</f>
        <v>15</v>
      </c>
      <c r="C148" s="69"/>
      <c r="D148" s="76"/>
      <c r="E148" s="76"/>
      <c r="F148" s="76"/>
      <c r="G148" s="76" t="s">
        <v>111</v>
      </c>
      <c r="H148" s="76" t="s">
        <v>104</v>
      </c>
      <c r="I148" s="76" t="s">
        <v>106</v>
      </c>
      <c r="J148" s="76" t="s">
        <v>9</v>
      </c>
      <c r="K148" s="76" t="s">
        <v>106</v>
      </c>
      <c r="L148" s="76" t="s">
        <v>111</v>
      </c>
      <c r="M148" s="72"/>
      <c r="Q148" s="69"/>
      <c r="R148" s="69"/>
      <c r="S148" s="69"/>
      <c r="T148" s="69"/>
      <c r="U148" s="69"/>
      <c r="V148" s="69"/>
      <c r="X148" s="69"/>
      <c r="Y148" s="69"/>
      <c r="Z148" s="69"/>
      <c r="AA148" s="69"/>
      <c r="AB148" s="69"/>
      <c r="AD148" s="69"/>
      <c r="AE148" s="69"/>
      <c r="AF148" s="69"/>
      <c r="AG148" s="69"/>
      <c r="AH148" s="69"/>
      <c r="AJ148" s="76">
        <f t="shared" ref="AJ148:AJ179" si="753">A148</f>
        <v>266</v>
      </c>
      <c r="AK148" s="76">
        <f t="shared" ref="AK148:AK179" si="754">B148</f>
        <v>15</v>
      </c>
    </row>
    <row r="149" spans="1:37" x14ac:dyDescent="0.25">
      <c r="A149" s="69">
        <f t="shared" ref="A149" si="755">D149</f>
        <v>269</v>
      </c>
      <c r="B149" s="69">
        <f t="shared" ref="B149" si="756">E149</f>
        <v>21</v>
      </c>
      <c r="C149" s="69" t="str">
        <f>INDEX(BEAMPROP,MATCH(D149,BLIST,0),2)</f>
        <v>H250X125X6X9</v>
      </c>
      <c r="D149" s="76">
        <v>269</v>
      </c>
      <c r="E149" s="76">
        <v>21</v>
      </c>
      <c r="F149" s="76" t="s">
        <v>8</v>
      </c>
      <c r="G149" s="76">
        <v>8.0000000000000002E-3</v>
      </c>
      <c r="H149" s="76">
        <v>1.647</v>
      </c>
      <c r="I149" s="76">
        <v>0.42099999999999999</v>
      </c>
      <c r="J149" s="76">
        <v>0</v>
      </c>
      <c r="K149" s="76">
        <v>0.105</v>
      </c>
      <c r="L149" s="76">
        <v>0.41199999999999998</v>
      </c>
      <c r="M149" s="72"/>
      <c r="Q149" s="69" t="str">
        <f t="shared" ca="1" si="626"/>
        <v>H250x125x6x9</v>
      </c>
      <c r="R149" s="43">
        <f t="shared" ca="1" si="626"/>
        <v>868.79499999999996</v>
      </c>
      <c r="S149" s="43">
        <f t="shared" ca="1" si="626"/>
        <v>196.42196531791907</v>
      </c>
      <c r="T149" s="43">
        <f t="shared" ca="1" si="626"/>
        <v>305.63583815028903</v>
      </c>
      <c r="U149" s="43">
        <f t="shared" ca="1" si="626"/>
        <v>16.5234375</v>
      </c>
      <c r="V149" s="43">
        <f t="shared" ca="1" si="626"/>
        <v>82.687335000000004</v>
      </c>
      <c r="X149" s="44" t="str">
        <f t="shared" ref="X149" ca="1" si="757">IF(ABS(G149)&gt;$X$4*$R149,ABS(G149),"-")</f>
        <v>-</v>
      </c>
      <c r="Y149" s="44" t="str">
        <f t="shared" ref="Y149" ca="1" si="758">IF(ABS(H149)&gt;$Y$4*S149,ABS(H149),"-")</f>
        <v>-</v>
      </c>
      <c r="Z149" s="44" t="str">
        <f t="shared" ref="Z149" ca="1" si="759">IF(ABS(I149)&gt;$Z$4*T149,ABS(I149),"-")</f>
        <v>-</v>
      </c>
      <c r="AA149" s="44" t="str">
        <f t="shared" ref="AA149" ca="1" si="760">IF(ABS(K149)&gt;$AA$4*U149,ABS(K149),"-")</f>
        <v>-</v>
      </c>
      <c r="AB149" s="44" t="str">
        <f t="shared" ref="AB149" ca="1" si="761">IF(ABS(L149)&gt;$AB$4*V149,ABS(L149),"-")</f>
        <v>-</v>
      </c>
      <c r="AD149" s="69" t="str">
        <f t="shared" ref="AD149" ca="1" si="762">IF(COUNT($X149:$AB149)&gt;0,IF(G149&gt;0,CEILING(G149,5),FLOOR(G149,5)),"")</f>
        <v/>
      </c>
      <c r="AE149" s="69" t="str">
        <f t="shared" ref="AE149" ca="1" si="763">IF(COUNT($X149:$AB149)&gt;0,IF(H149&gt;0,CEILING(H149,5),FLOOR(H149,5)),"")</f>
        <v/>
      </c>
      <c r="AF149" s="69" t="str">
        <f t="shared" ref="AF149" ca="1" si="764">IF(COUNT($X149:$AB149)&gt;0,IF(I149&gt;0,CEILING(I149,5),FLOOR(I149,5)),"")</f>
        <v/>
      </c>
      <c r="AG149" s="69" t="str">
        <f t="shared" ref="AG149" ca="1" si="765">IF(COUNT($X149:$AB149)&gt;0,IF(K149&gt;0,CEILING(K149,5),FLOOR(K149,5)),"")</f>
        <v/>
      </c>
      <c r="AH149" s="69" t="str">
        <f t="shared" ref="AH149" ca="1" si="766">IF(COUNT($X149:$AB149)&gt;0,IF(L149&gt;0,CEILING(L149,5),FLOOR(L149,5)),"")</f>
        <v/>
      </c>
      <c r="AJ149" s="76">
        <f t="shared" si="753"/>
        <v>269</v>
      </c>
      <c r="AK149" s="76">
        <f t="shared" si="754"/>
        <v>21</v>
      </c>
    </row>
    <row r="150" spans="1:37" x14ac:dyDescent="0.25">
      <c r="A150" s="69">
        <f t="shared" ref="A150" si="767">D149</f>
        <v>269</v>
      </c>
      <c r="B150" s="69">
        <f t="shared" ref="B150" si="768">E149</f>
        <v>21</v>
      </c>
      <c r="C150" s="69"/>
      <c r="D150" s="76"/>
      <c r="E150" s="76"/>
      <c r="F150" s="76"/>
      <c r="G150" s="76" t="s">
        <v>558</v>
      </c>
      <c r="H150" s="76" t="s">
        <v>127</v>
      </c>
      <c r="I150" s="76" t="s">
        <v>116</v>
      </c>
      <c r="J150" s="76" t="s">
        <v>107</v>
      </c>
      <c r="K150" s="76" t="s">
        <v>117</v>
      </c>
      <c r="L150" s="76" t="s">
        <v>127</v>
      </c>
      <c r="M150" s="72"/>
      <c r="Q150" s="69"/>
      <c r="R150" s="69"/>
      <c r="S150" s="69"/>
      <c r="T150" s="69"/>
      <c r="U150" s="69"/>
      <c r="V150" s="69"/>
      <c r="X150" s="69"/>
      <c r="Y150" s="69"/>
      <c r="Z150" s="69"/>
      <c r="AA150" s="69"/>
      <c r="AB150" s="69"/>
      <c r="AD150" s="69"/>
      <c r="AE150" s="69"/>
      <c r="AF150" s="69"/>
      <c r="AG150" s="69"/>
      <c r="AH150" s="69"/>
      <c r="AJ150" s="76">
        <f t="shared" si="753"/>
        <v>269</v>
      </c>
      <c r="AK150" s="76">
        <f t="shared" si="754"/>
        <v>21</v>
      </c>
    </row>
    <row r="151" spans="1:37" x14ac:dyDescent="0.25">
      <c r="A151" s="69">
        <f t="shared" ref="A151" si="769">D149</f>
        <v>269</v>
      </c>
      <c r="B151" s="69">
        <f t="shared" ref="B151" si="770">E149</f>
        <v>21</v>
      </c>
      <c r="C151" s="69"/>
      <c r="D151" s="76"/>
      <c r="E151" s="76"/>
      <c r="F151" s="76" t="s">
        <v>10</v>
      </c>
      <c r="G151" s="76">
        <v>-1E-3</v>
      </c>
      <c r="H151" s="76">
        <v>0</v>
      </c>
      <c r="I151" s="76">
        <v>-0.42099999999999999</v>
      </c>
      <c r="J151" s="76">
        <v>0</v>
      </c>
      <c r="K151" s="76">
        <v>-0.105</v>
      </c>
      <c r="L151" s="76">
        <v>0</v>
      </c>
      <c r="M151" s="72"/>
      <c r="Q151" s="69" t="str">
        <f t="shared" ca="1" si="626"/>
        <v>H250x125x6x9</v>
      </c>
      <c r="R151" s="43">
        <f t="shared" ca="1" si="626"/>
        <v>868.79499999999996</v>
      </c>
      <c r="S151" s="43">
        <f t="shared" ca="1" si="626"/>
        <v>196.42196531791907</v>
      </c>
      <c r="T151" s="43">
        <f t="shared" ca="1" si="626"/>
        <v>305.63583815028903</v>
      </c>
      <c r="U151" s="43">
        <f t="shared" ca="1" si="626"/>
        <v>16.5234375</v>
      </c>
      <c r="V151" s="43">
        <f t="shared" ca="1" si="626"/>
        <v>82.687335000000004</v>
      </c>
      <c r="X151" s="44" t="str">
        <f t="shared" ref="X151" ca="1" si="771">IF(ABS(G151)&gt;$X$4*$R151,ABS(G151),"-")</f>
        <v>-</v>
      </c>
      <c r="Y151" s="44" t="str">
        <f t="shared" ref="Y151" ca="1" si="772">IF(ABS(H151)&gt;$Y$4*S151,ABS(H151),"-")</f>
        <v>-</v>
      </c>
      <c r="Z151" s="44" t="str">
        <f t="shared" ref="Z151" ca="1" si="773">IF(ABS(I151)&gt;$Z$4*T151,ABS(I151),"-")</f>
        <v>-</v>
      </c>
      <c r="AA151" s="44" t="str">
        <f t="shared" ref="AA151" ca="1" si="774">IF(ABS(K151)&gt;$AA$4*U151,ABS(K151),"-")</f>
        <v>-</v>
      </c>
      <c r="AB151" s="44" t="str">
        <f t="shared" ref="AB151" ca="1" si="775">IF(ABS(L151)&gt;$AB$4*V151,ABS(L151),"-")</f>
        <v>-</v>
      </c>
      <c r="AD151" s="69" t="str">
        <f t="shared" ref="AD151" ca="1" si="776">IF(COUNT($X151:$AB151)&gt;0,IF(G151&gt;0,CEILING(G151,5),FLOOR(G151,5)),"")</f>
        <v/>
      </c>
      <c r="AE151" s="69" t="str">
        <f t="shared" ref="AE151" ca="1" si="777">IF(COUNT($X151:$AB151)&gt;0,IF(H151&gt;0,CEILING(H151,5),FLOOR(H151,5)),"")</f>
        <v/>
      </c>
      <c r="AF151" s="69" t="str">
        <f t="shared" ref="AF151" ca="1" si="778">IF(COUNT($X151:$AB151)&gt;0,IF(I151&gt;0,CEILING(I151,5),FLOOR(I151,5)),"")</f>
        <v/>
      </c>
      <c r="AG151" s="69" t="str">
        <f t="shared" ref="AG151" ca="1" si="779">IF(COUNT($X151:$AB151)&gt;0,IF(K151&gt;0,CEILING(K151,5),FLOOR(K151,5)),"")</f>
        <v/>
      </c>
      <c r="AH151" s="69" t="str">
        <f t="shared" ref="AH151" ca="1" si="780">IF(COUNT($X151:$AB151)&gt;0,IF(L151&gt;0,CEILING(L151,5),FLOOR(L151,5)),"")</f>
        <v/>
      </c>
      <c r="AJ151" s="76">
        <f t="shared" si="753"/>
        <v>269</v>
      </c>
      <c r="AK151" s="76">
        <f t="shared" si="754"/>
        <v>21</v>
      </c>
    </row>
    <row r="152" spans="1:37" x14ac:dyDescent="0.25">
      <c r="A152" s="69">
        <f t="shared" ref="A152" si="781">D149</f>
        <v>269</v>
      </c>
      <c r="B152" s="69">
        <f t="shared" ref="B152" si="782">E149</f>
        <v>21</v>
      </c>
      <c r="C152" s="69"/>
      <c r="D152" s="76"/>
      <c r="E152" s="76"/>
      <c r="F152" s="76"/>
      <c r="G152" s="76" t="s">
        <v>109</v>
      </c>
      <c r="H152" s="76" t="s">
        <v>9</v>
      </c>
      <c r="I152" s="76" t="s">
        <v>117</v>
      </c>
      <c r="J152" s="76" t="s">
        <v>567</v>
      </c>
      <c r="K152" s="76" t="s">
        <v>116</v>
      </c>
      <c r="L152" s="76" t="s">
        <v>9</v>
      </c>
      <c r="M152" s="72"/>
      <c r="Q152" s="69"/>
      <c r="R152" s="69"/>
      <c r="S152" s="69"/>
      <c r="T152" s="69"/>
      <c r="U152" s="69"/>
      <c r="V152" s="69"/>
      <c r="X152" s="69"/>
      <c r="Y152" s="69"/>
      <c r="Z152" s="69"/>
      <c r="AA152" s="69"/>
      <c r="AB152" s="69"/>
      <c r="AD152" s="69"/>
      <c r="AE152" s="69"/>
      <c r="AF152" s="69"/>
      <c r="AG152" s="69"/>
      <c r="AH152" s="69"/>
      <c r="AJ152" s="76">
        <f t="shared" si="753"/>
        <v>269</v>
      </c>
      <c r="AK152" s="76">
        <f t="shared" si="754"/>
        <v>21</v>
      </c>
    </row>
    <row r="153" spans="1:37" x14ac:dyDescent="0.25">
      <c r="A153" s="69">
        <f t="shared" ref="A153" si="783">D153</f>
        <v>269</v>
      </c>
      <c r="B153" s="69">
        <f t="shared" ref="B153" si="784">E153</f>
        <v>138</v>
      </c>
      <c r="C153" s="69" t="str">
        <f>INDEX(BEAMPROP,MATCH(D153,BLIST,0),2)</f>
        <v>H250X125X6X9</v>
      </c>
      <c r="D153" s="76">
        <v>269</v>
      </c>
      <c r="E153" s="76">
        <v>138</v>
      </c>
      <c r="F153" s="76" t="s">
        <v>8</v>
      </c>
      <c r="G153" s="76">
        <v>8.0000000000000002E-3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M153" s="72"/>
      <c r="Q153" s="69" t="str">
        <f t="shared" ca="1" si="626"/>
        <v>H250x125x6x9</v>
      </c>
      <c r="R153" s="43">
        <f t="shared" ca="1" si="626"/>
        <v>868.79499999999996</v>
      </c>
      <c r="S153" s="43">
        <f t="shared" ca="1" si="626"/>
        <v>196.42196531791907</v>
      </c>
      <c r="T153" s="43">
        <f t="shared" ca="1" si="626"/>
        <v>305.63583815028903</v>
      </c>
      <c r="U153" s="43">
        <f t="shared" ca="1" si="626"/>
        <v>16.5234375</v>
      </c>
      <c r="V153" s="43">
        <f t="shared" ca="1" si="626"/>
        <v>82.687335000000004</v>
      </c>
      <c r="X153" s="44" t="str">
        <f t="shared" ref="X153" ca="1" si="785">IF(ABS(G153)&gt;$X$4*$R153,ABS(G153),"-")</f>
        <v>-</v>
      </c>
      <c r="Y153" s="44" t="str">
        <f t="shared" ref="Y153" ca="1" si="786">IF(ABS(H153)&gt;$Y$4*S153,ABS(H153),"-")</f>
        <v>-</v>
      </c>
      <c r="Z153" s="44" t="str">
        <f t="shared" ref="Z153" ca="1" si="787">IF(ABS(I153)&gt;$Z$4*T153,ABS(I153),"-")</f>
        <v>-</v>
      </c>
      <c r="AA153" s="44" t="str">
        <f t="shared" ref="AA153" ca="1" si="788">IF(ABS(K153)&gt;$AA$4*U153,ABS(K153),"-")</f>
        <v>-</v>
      </c>
      <c r="AB153" s="44" t="str">
        <f t="shared" ref="AB153" ca="1" si="789">IF(ABS(L153)&gt;$AB$4*V153,ABS(L153),"-")</f>
        <v>-</v>
      </c>
      <c r="AD153" s="69" t="str">
        <f t="shared" ref="AD153" ca="1" si="790">IF(COUNT($X153:$AB153)&gt;0,IF(G153&gt;0,CEILING(G153,5),FLOOR(G153,5)),"")</f>
        <v/>
      </c>
      <c r="AE153" s="69" t="str">
        <f t="shared" ref="AE153" ca="1" si="791">IF(COUNT($X153:$AB153)&gt;0,IF(H153&gt;0,CEILING(H153,5),FLOOR(H153,5)),"")</f>
        <v/>
      </c>
      <c r="AF153" s="69" t="str">
        <f t="shared" ref="AF153" ca="1" si="792">IF(COUNT($X153:$AB153)&gt;0,IF(I153&gt;0,CEILING(I153,5),FLOOR(I153,5)),"")</f>
        <v/>
      </c>
      <c r="AG153" s="69" t="str">
        <f t="shared" ref="AG153" ca="1" si="793">IF(COUNT($X153:$AB153)&gt;0,IF(K153&gt;0,CEILING(K153,5),FLOOR(K153,5)),"")</f>
        <v/>
      </c>
      <c r="AH153" s="69" t="str">
        <f t="shared" ref="AH153" ca="1" si="794">IF(COUNT($X153:$AB153)&gt;0,IF(L153&gt;0,CEILING(L153,5),FLOOR(L153,5)),"")</f>
        <v/>
      </c>
      <c r="AJ153" s="76">
        <f t="shared" si="753"/>
        <v>269</v>
      </c>
      <c r="AK153" s="76">
        <f t="shared" si="754"/>
        <v>138</v>
      </c>
    </row>
    <row r="154" spans="1:37" x14ac:dyDescent="0.25">
      <c r="A154" s="69">
        <f t="shared" ref="A154" si="795">D153</f>
        <v>269</v>
      </c>
      <c r="B154" s="69">
        <f t="shared" ref="B154" si="796">E153</f>
        <v>138</v>
      </c>
      <c r="C154" s="69"/>
      <c r="D154" s="76"/>
      <c r="E154" s="76"/>
      <c r="F154" s="76"/>
      <c r="G154" s="76" t="s">
        <v>558</v>
      </c>
      <c r="H154" s="76" t="s">
        <v>558</v>
      </c>
      <c r="I154" s="76" t="s">
        <v>559</v>
      </c>
      <c r="J154" s="76" t="s">
        <v>107</v>
      </c>
      <c r="K154" s="76" t="s">
        <v>116</v>
      </c>
      <c r="L154" s="76" t="s">
        <v>112</v>
      </c>
      <c r="M154" s="72"/>
      <c r="Q154" s="69"/>
      <c r="R154" s="69"/>
      <c r="S154" s="69"/>
      <c r="T154" s="69"/>
      <c r="U154" s="69"/>
      <c r="V154" s="69"/>
      <c r="X154" s="69"/>
      <c r="Y154" s="69"/>
      <c r="Z154" s="69"/>
      <c r="AA154" s="69"/>
      <c r="AB154" s="69"/>
      <c r="AD154" s="69"/>
      <c r="AE154" s="69"/>
      <c r="AF154" s="69"/>
      <c r="AG154" s="69"/>
      <c r="AH154" s="69"/>
      <c r="AJ154" s="76">
        <f t="shared" si="753"/>
        <v>269</v>
      </c>
      <c r="AK154" s="76">
        <f t="shared" si="754"/>
        <v>138</v>
      </c>
    </row>
    <row r="155" spans="1:37" x14ac:dyDescent="0.25">
      <c r="A155" s="69">
        <f t="shared" ref="A155" si="797">D153</f>
        <v>269</v>
      </c>
      <c r="B155" s="69">
        <f t="shared" ref="B155" si="798">E153</f>
        <v>138</v>
      </c>
      <c r="C155" s="69"/>
      <c r="D155" s="76"/>
      <c r="E155" s="76"/>
      <c r="F155" s="76" t="s">
        <v>10</v>
      </c>
      <c r="G155" s="76">
        <v>0</v>
      </c>
      <c r="H155" s="76">
        <v>0</v>
      </c>
      <c r="I155" s="76">
        <v>0</v>
      </c>
      <c r="J155" s="76">
        <v>0</v>
      </c>
      <c r="K155" s="76">
        <v>0</v>
      </c>
      <c r="L155" s="76">
        <v>0</v>
      </c>
      <c r="M155" s="72"/>
      <c r="Q155" s="69" t="str">
        <f t="shared" ca="1" si="626"/>
        <v>H250x125x6x9</v>
      </c>
      <c r="R155" s="43">
        <f t="shared" ca="1" si="626"/>
        <v>868.79499999999996</v>
      </c>
      <c r="S155" s="43">
        <f t="shared" ca="1" si="626"/>
        <v>196.42196531791907</v>
      </c>
      <c r="T155" s="43">
        <f t="shared" ca="1" si="626"/>
        <v>305.63583815028903</v>
      </c>
      <c r="U155" s="43">
        <f t="shared" ca="1" si="626"/>
        <v>16.5234375</v>
      </c>
      <c r="V155" s="43">
        <f t="shared" ca="1" si="626"/>
        <v>82.687335000000004</v>
      </c>
      <c r="X155" s="44" t="str">
        <f t="shared" ref="X155" ca="1" si="799">IF(ABS(G155)&gt;$X$4*$R155,ABS(G155),"-")</f>
        <v>-</v>
      </c>
      <c r="Y155" s="44" t="str">
        <f t="shared" ref="Y155" ca="1" si="800">IF(ABS(H155)&gt;$Y$4*S155,ABS(H155),"-")</f>
        <v>-</v>
      </c>
      <c r="Z155" s="44" t="str">
        <f t="shared" ref="Z155" ca="1" si="801">IF(ABS(I155)&gt;$Z$4*T155,ABS(I155),"-")</f>
        <v>-</v>
      </c>
      <c r="AA155" s="44" t="str">
        <f t="shared" ref="AA155" ca="1" si="802">IF(ABS(K155)&gt;$AA$4*U155,ABS(K155),"-")</f>
        <v>-</v>
      </c>
      <c r="AB155" s="44" t="str">
        <f t="shared" ref="AB155" ca="1" si="803">IF(ABS(L155)&gt;$AB$4*V155,ABS(L155),"-")</f>
        <v>-</v>
      </c>
      <c r="AD155" s="69" t="str">
        <f t="shared" ref="AD155" ca="1" si="804">IF(COUNT($X155:$AB155)&gt;0,IF(G155&gt;0,CEILING(G155,5),FLOOR(G155,5)),"")</f>
        <v/>
      </c>
      <c r="AE155" s="69" t="str">
        <f t="shared" ref="AE155" ca="1" si="805">IF(COUNT($X155:$AB155)&gt;0,IF(H155&gt;0,CEILING(H155,5),FLOOR(H155,5)),"")</f>
        <v/>
      </c>
      <c r="AF155" s="69" t="str">
        <f t="shared" ref="AF155" ca="1" si="806">IF(COUNT($X155:$AB155)&gt;0,IF(I155&gt;0,CEILING(I155,5),FLOOR(I155,5)),"")</f>
        <v/>
      </c>
      <c r="AG155" s="69" t="str">
        <f t="shared" ref="AG155" ca="1" si="807">IF(COUNT($X155:$AB155)&gt;0,IF(K155&gt;0,CEILING(K155,5),FLOOR(K155,5)),"")</f>
        <v/>
      </c>
      <c r="AH155" s="69" t="str">
        <f t="shared" ref="AH155" ca="1" si="808">IF(COUNT($X155:$AB155)&gt;0,IF(L155&gt;0,CEILING(L155,5),FLOOR(L155,5)),"")</f>
        <v/>
      </c>
      <c r="AJ155" s="76">
        <f t="shared" si="753"/>
        <v>269</v>
      </c>
      <c r="AK155" s="76">
        <f t="shared" si="754"/>
        <v>138</v>
      </c>
    </row>
    <row r="156" spans="1:37" x14ac:dyDescent="0.25">
      <c r="A156" s="69">
        <f t="shared" ref="A156" si="809">D153</f>
        <v>269</v>
      </c>
      <c r="B156" s="69">
        <f t="shared" ref="B156" si="810">E153</f>
        <v>138</v>
      </c>
      <c r="C156" s="69"/>
      <c r="D156" s="76"/>
      <c r="E156" s="76"/>
      <c r="F156" s="76"/>
      <c r="G156" s="76" t="s">
        <v>105</v>
      </c>
      <c r="H156" s="76" t="s">
        <v>112</v>
      </c>
      <c r="I156" s="76" t="s">
        <v>114</v>
      </c>
      <c r="J156" s="76" t="s">
        <v>567</v>
      </c>
      <c r="K156" s="76" t="s">
        <v>114</v>
      </c>
      <c r="L156" s="76" t="s">
        <v>119</v>
      </c>
      <c r="M156" s="72"/>
      <c r="Q156" s="69"/>
      <c r="R156" s="69"/>
      <c r="S156" s="69"/>
      <c r="T156" s="69"/>
      <c r="U156" s="69"/>
      <c r="V156" s="69"/>
      <c r="X156" s="69"/>
      <c r="Y156" s="69"/>
      <c r="Z156" s="69"/>
      <c r="AA156" s="69"/>
      <c r="AB156" s="69"/>
      <c r="AD156" s="69"/>
      <c r="AE156" s="69"/>
      <c r="AF156" s="69"/>
      <c r="AG156" s="69"/>
      <c r="AH156" s="69"/>
      <c r="AJ156" s="76">
        <f t="shared" si="753"/>
        <v>269</v>
      </c>
      <c r="AK156" s="76">
        <f t="shared" si="754"/>
        <v>138</v>
      </c>
    </row>
    <row r="157" spans="1:37" x14ac:dyDescent="0.25">
      <c r="A157" s="69">
        <f t="shared" ref="A157" si="811">D157</f>
        <v>270</v>
      </c>
      <c r="B157" s="69">
        <f t="shared" ref="B157" si="812">E157</f>
        <v>22</v>
      </c>
      <c r="C157" s="69" t="str">
        <f>INDEX(BEAMPROP,MATCH(D157,BLIST,0),2)</f>
        <v>H250X125X6X9</v>
      </c>
      <c r="D157" s="76">
        <v>270</v>
      </c>
      <c r="E157" s="76">
        <v>22</v>
      </c>
      <c r="F157" s="76" t="s">
        <v>8</v>
      </c>
      <c r="G157" s="76">
        <v>8.9999999999999993E-3</v>
      </c>
      <c r="H157" s="76">
        <v>1.647</v>
      </c>
      <c r="I157" s="76">
        <v>0.42099999999999999</v>
      </c>
      <c r="J157" s="76">
        <v>0</v>
      </c>
      <c r="K157" s="76">
        <v>0.105</v>
      </c>
      <c r="L157" s="76">
        <v>0.41199999999999998</v>
      </c>
      <c r="M157" s="72"/>
      <c r="Q157" s="69" t="str">
        <f t="shared" ca="1" si="626"/>
        <v>H250x125x6x9</v>
      </c>
      <c r="R157" s="43">
        <f t="shared" ca="1" si="626"/>
        <v>868.79499999999996</v>
      </c>
      <c r="S157" s="43">
        <f t="shared" ca="1" si="626"/>
        <v>196.42196531791907</v>
      </c>
      <c r="T157" s="43">
        <f t="shared" ca="1" si="626"/>
        <v>305.63583815028903</v>
      </c>
      <c r="U157" s="43">
        <f t="shared" ca="1" si="626"/>
        <v>16.5234375</v>
      </c>
      <c r="V157" s="43">
        <f t="shared" ca="1" si="626"/>
        <v>82.687335000000004</v>
      </c>
      <c r="X157" s="44" t="str">
        <f t="shared" ref="X157" ca="1" si="813">IF(ABS(G157)&gt;$X$4*$R157,ABS(G157),"-")</f>
        <v>-</v>
      </c>
      <c r="Y157" s="44" t="str">
        <f t="shared" ref="Y157" ca="1" si="814">IF(ABS(H157)&gt;$Y$4*S157,ABS(H157),"-")</f>
        <v>-</v>
      </c>
      <c r="Z157" s="44" t="str">
        <f t="shared" ref="Z157" ca="1" si="815">IF(ABS(I157)&gt;$Z$4*T157,ABS(I157),"-")</f>
        <v>-</v>
      </c>
      <c r="AA157" s="44" t="str">
        <f t="shared" ref="AA157" ca="1" si="816">IF(ABS(K157)&gt;$AA$4*U157,ABS(K157),"-")</f>
        <v>-</v>
      </c>
      <c r="AB157" s="44" t="str">
        <f t="shared" ref="AB157" ca="1" si="817">IF(ABS(L157)&gt;$AB$4*V157,ABS(L157),"-")</f>
        <v>-</v>
      </c>
      <c r="AD157" s="69" t="str">
        <f t="shared" ref="AD157" ca="1" si="818">IF(COUNT($X157:$AB157)&gt;0,IF(G157&gt;0,CEILING(G157,5),FLOOR(G157,5)),"")</f>
        <v/>
      </c>
      <c r="AE157" s="69" t="str">
        <f t="shared" ref="AE157" ca="1" si="819">IF(COUNT($X157:$AB157)&gt;0,IF(H157&gt;0,CEILING(H157,5),FLOOR(H157,5)),"")</f>
        <v/>
      </c>
      <c r="AF157" s="69" t="str">
        <f t="shared" ref="AF157" ca="1" si="820">IF(COUNT($X157:$AB157)&gt;0,IF(I157&gt;0,CEILING(I157,5),FLOOR(I157,5)),"")</f>
        <v/>
      </c>
      <c r="AG157" s="69" t="str">
        <f t="shared" ref="AG157" ca="1" si="821">IF(COUNT($X157:$AB157)&gt;0,IF(K157&gt;0,CEILING(K157,5),FLOOR(K157,5)),"")</f>
        <v/>
      </c>
      <c r="AH157" s="69" t="str">
        <f t="shared" ref="AH157" ca="1" si="822">IF(COUNT($X157:$AB157)&gt;0,IF(L157&gt;0,CEILING(L157,5),FLOOR(L157,5)),"")</f>
        <v/>
      </c>
      <c r="AJ157" s="76">
        <f t="shared" si="753"/>
        <v>270</v>
      </c>
      <c r="AK157" s="76">
        <f t="shared" si="754"/>
        <v>22</v>
      </c>
    </row>
    <row r="158" spans="1:37" x14ac:dyDescent="0.25">
      <c r="A158" s="69">
        <f t="shared" ref="A158" si="823">D157</f>
        <v>270</v>
      </c>
      <c r="B158" s="69">
        <f t="shared" ref="B158" si="824">E157</f>
        <v>22</v>
      </c>
      <c r="C158" s="69"/>
      <c r="D158" s="76"/>
      <c r="E158" s="76"/>
      <c r="F158" s="76"/>
      <c r="G158" s="76" t="s">
        <v>558</v>
      </c>
      <c r="H158" s="76" t="s">
        <v>127</v>
      </c>
      <c r="I158" s="76" t="s">
        <v>116</v>
      </c>
      <c r="J158" s="76" t="s">
        <v>116</v>
      </c>
      <c r="K158" s="76" t="s">
        <v>117</v>
      </c>
      <c r="L158" s="76" t="s">
        <v>127</v>
      </c>
      <c r="M158" s="72"/>
      <c r="Q158" s="69"/>
      <c r="R158" s="69"/>
      <c r="S158" s="69"/>
      <c r="T158" s="69"/>
      <c r="U158" s="69"/>
      <c r="V158" s="69"/>
      <c r="X158" s="69"/>
      <c r="Y158" s="69"/>
      <c r="Z158" s="69"/>
      <c r="AA158" s="69"/>
      <c r="AB158" s="69"/>
      <c r="AD158" s="69"/>
      <c r="AE158" s="69"/>
      <c r="AF158" s="69"/>
      <c r="AG158" s="69"/>
      <c r="AH158" s="69"/>
      <c r="AJ158" s="76">
        <f t="shared" si="753"/>
        <v>270</v>
      </c>
      <c r="AK158" s="76">
        <f t="shared" si="754"/>
        <v>22</v>
      </c>
    </row>
    <row r="159" spans="1:37" x14ac:dyDescent="0.25">
      <c r="A159" s="69">
        <f t="shared" ref="A159" si="825">D157</f>
        <v>270</v>
      </c>
      <c r="B159" s="69">
        <f t="shared" ref="B159" si="826">E157</f>
        <v>22</v>
      </c>
      <c r="C159" s="69"/>
      <c r="D159" s="76"/>
      <c r="E159" s="76"/>
      <c r="F159" s="76" t="s">
        <v>10</v>
      </c>
      <c r="G159" s="76">
        <v>-1E-3</v>
      </c>
      <c r="H159" s="76">
        <v>0</v>
      </c>
      <c r="I159" s="76">
        <v>-0.42099999999999999</v>
      </c>
      <c r="J159" s="76">
        <v>0</v>
      </c>
      <c r="K159" s="76">
        <v>-0.105</v>
      </c>
      <c r="L159" s="76">
        <v>0</v>
      </c>
      <c r="M159" s="72"/>
      <c r="Q159" s="69" t="str">
        <f t="shared" ca="1" si="626"/>
        <v>H250x125x6x9</v>
      </c>
      <c r="R159" s="43">
        <f t="shared" ca="1" si="626"/>
        <v>868.79499999999996</v>
      </c>
      <c r="S159" s="43">
        <f t="shared" ca="1" si="626"/>
        <v>196.42196531791907</v>
      </c>
      <c r="T159" s="43">
        <f t="shared" ca="1" si="626"/>
        <v>305.63583815028903</v>
      </c>
      <c r="U159" s="43">
        <f t="shared" ca="1" si="626"/>
        <v>16.5234375</v>
      </c>
      <c r="V159" s="43">
        <f t="shared" ca="1" si="626"/>
        <v>82.687335000000004</v>
      </c>
      <c r="X159" s="44" t="str">
        <f t="shared" ref="X159" ca="1" si="827">IF(ABS(G159)&gt;$X$4*$R159,ABS(G159),"-")</f>
        <v>-</v>
      </c>
      <c r="Y159" s="44" t="str">
        <f t="shared" ref="Y159" ca="1" si="828">IF(ABS(H159)&gt;$Y$4*S159,ABS(H159),"-")</f>
        <v>-</v>
      </c>
      <c r="Z159" s="44" t="str">
        <f t="shared" ref="Z159" ca="1" si="829">IF(ABS(I159)&gt;$Z$4*T159,ABS(I159),"-")</f>
        <v>-</v>
      </c>
      <c r="AA159" s="44" t="str">
        <f t="shared" ref="AA159" ca="1" si="830">IF(ABS(K159)&gt;$AA$4*U159,ABS(K159),"-")</f>
        <v>-</v>
      </c>
      <c r="AB159" s="44" t="str">
        <f t="shared" ref="AB159" ca="1" si="831">IF(ABS(L159)&gt;$AB$4*V159,ABS(L159),"-")</f>
        <v>-</v>
      </c>
      <c r="AD159" s="69" t="str">
        <f t="shared" ref="AD159" ca="1" si="832">IF(COUNT($X159:$AB159)&gt;0,IF(G159&gt;0,CEILING(G159,5),FLOOR(G159,5)),"")</f>
        <v/>
      </c>
      <c r="AE159" s="69" t="str">
        <f t="shared" ref="AE159" ca="1" si="833">IF(COUNT($X159:$AB159)&gt;0,IF(H159&gt;0,CEILING(H159,5),FLOOR(H159,5)),"")</f>
        <v/>
      </c>
      <c r="AF159" s="69" t="str">
        <f t="shared" ref="AF159" ca="1" si="834">IF(COUNT($X159:$AB159)&gt;0,IF(I159&gt;0,CEILING(I159,5),FLOOR(I159,5)),"")</f>
        <v/>
      </c>
      <c r="AG159" s="69" t="str">
        <f t="shared" ref="AG159" ca="1" si="835">IF(COUNT($X159:$AB159)&gt;0,IF(K159&gt;0,CEILING(K159,5),FLOOR(K159,5)),"")</f>
        <v/>
      </c>
      <c r="AH159" s="69" t="str">
        <f t="shared" ref="AH159" ca="1" si="836">IF(COUNT($X159:$AB159)&gt;0,IF(L159&gt;0,CEILING(L159,5),FLOOR(L159,5)),"")</f>
        <v/>
      </c>
      <c r="AJ159" s="76">
        <f t="shared" si="753"/>
        <v>270</v>
      </c>
      <c r="AK159" s="76">
        <f t="shared" si="754"/>
        <v>22</v>
      </c>
    </row>
    <row r="160" spans="1:37" x14ac:dyDescent="0.25">
      <c r="A160" s="69">
        <f t="shared" ref="A160" si="837">D157</f>
        <v>270</v>
      </c>
      <c r="B160" s="69">
        <f t="shared" ref="B160" si="838">E157</f>
        <v>22</v>
      </c>
      <c r="C160" s="69"/>
      <c r="D160" s="76"/>
      <c r="E160" s="76"/>
      <c r="F160" s="76"/>
      <c r="G160" s="76" t="s">
        <v>109</v>
      </c>
      <c r="H160" s="76" t="s">
        <v>9</v>
      </c>
      <c r="I160" s="76" t="s">
        <v>117</v>
      </c>
      <c r="J160" s="76" t="s">
        <v>564</v>
      </c>
      <c r="K160" s="76" t="s">
        <v>116</v>
      </c>
      <c r="L160" s="76" t="s">
        <v>9</v>
      </c>
      <c r="M160" s="72"/>
      <c r="Q160" s="69"/>
      <c r="R160" s="69"/>
      <c r="S160" s="69"/>
      <c r="T160" s="69"/>
      <c r="U160" s="69"/>
      <c r="V160" s="69"/>
      <c r="X160" s="69"/>
      <c r="Y160" s="69"/>
      <c r="Z160" s="69"/>
      <c r="AA160" s="69"/>
      <c r="AB160" s="69"/>
      <c r="AD160" s="69"/>
      <c r="AE160" s="69"/>
      <c r="AF160" s="69"/>
      <c r="AG160" s="69"/>
      <c r="AH160" s="69"/>
      <c r="AJ160" s="76">
        <f t="shared" si="753"/>
        <v>270</v>
      </c>
      <c r="AK160" s="76">
        <f t="shared" si="754"/>
        <v>22</v>
      </c>
    </row>
    <row r="161" spans="1:37" x14ac:dyDescent="0.25">
      <c r="A161" s="69">
        <f t="shared" ref="A161" si="839">D161</f>
        <v>270</v>
      </c>
      <c r="B161" s="69">
        <f t="shared" ref="B161" si="840">E161</f>
        <v>139</v>
      </c>
      <c r="C161" s="69" t="str">
        <f>INDEX(BEAMPROP,MATCH(D161,BLIST,0),2)</f>
        <v>H250X125X6X9</v>
      </c>
      <c r="D161" s="76">
        <v>270</v>
      </c>
      <c r="E161" s="76">
        <v>139</v>
      </c>
      <c r="F161" s="76" t="s">
        <v>8</v>
      </c>
      <c r="G161" s="76">
        <v>8.9999999999999993E-3</v>
      </c>
      <c r="H161" s="76">
        <v>1E-3</v>
      </c>
      <c r="I161" s="76">
        <v>0</v>
      </c>
      <c r="J161" s="76">
        <v>0</v>
      </c>
      <c r="K161" s="76">
        <v>0</v>
      </c>
      <c r="L161" s="76">
        <v>0</v>
      </c>
      <c r="M161" s="72"/>
      <c r="Q161" s="69" t="str">
        <f t="shared" ca="1" si="626"/>
        <v>H250x125x6x9</v>
      </c>
      <c r="R161" s="43">
        <f t="shared" ca="1" si="626"/>
        <v>868.79499999999996</v>
      </c>
      <c r="S161" s="43">
        <f t="shared" ca="1" si="626"/>
        <v>196.42196531791907</v>
      </c>
      <c r="T161" s="43">
        <f t="shared" ca="1" si="626"/>
        <v>305.63583815028903</v>
      </c>
      <c r="U161" s="43">
        <f t="shared" ca="1" si="626"/>
        <v>16.5234375</v>
      </c>
      <c r="V161" s="43">
        <f t="shared" ca="1" si="626"/>
        <v>82.687335000000004</v>
      </c>
      <c r="X161" s="44" t="str">
        <f t="shared" ref="X161" ca="1" si="841">IF(ABS(G161)&gt;$X$4*$R161,ABS(G161),"-")</f>
        <v>-</v>
      </c>
      <c r="Y161" s="44" t="str">
        <f t="shared" ref="Y161" ca="1" si="842">IF(ABS(H161)&gt;$Y$4*S161,ABS(H161),"-")</f>
        <v>-</v>
      </c>
      <c r="Z161" s="44" t="str">
        <f t="shared" ref="Z161" ca="1" si="843">IF(ABS(I161)&gt;$Z$4*T161,ABS(I161),"-")</f>
        <v>-</v>
      </c>
      <c r="AA161" s="44" t="str">
        <f t="shared" ref="AA161" ca="1" si="844">IF(ABS(K161)&gt;$AA$4*U161,ABS(K161),"-")</f>
        <v>-</v>
      </c>
      <c r="AB161" s="44" t="str">
        <f t="shared" ref="AB161" ca="1" si="845">IF(ABS(L161)&gt;$AB$4*V161,ABS(L161),"-")</f>
        <v>-</v>
      </c>
      <c r="AD161" s="69" t="str">
        <f t="shared" ref="AD161" ca="1" si="846">IF(COUNT($X161:$AB161)&gt;0,IF(G161&gt;0,CEILING(G161,5),FLOOR(G161,5)),"")</f>
        <v/>
      </c>
      <c r="AE161" s="69" t="str">
        <f t="shared" ref="AE161" ca="1" si="847">IF(COUNT($X161:$AB161)&gt;0,IF(H161&gt;0,CEILING(H161,5),FLOOR(H161,5)),"")</f>
        <v/>
      </c>
      <c r="AF161" s="69" t="str">
        <f t="shared" ref="AF161" ca="1" si="848">IF(COUNT($X161:$AB161)&gt;0,IF(I161&gt;0,CEILING(I161,5),FLOOR(I161,5)),"")</f>
        <v/>
      </c>
      <c r="AG161" s="69" t="str">
        <f t="shared" ref="AG161" ca="1" si="849">IF(COUNT($X161:$AB161)&gt;0,IF(K161&gt;0,CEILING(K161,5),FLOOR(K161,5)),"")</f>
        <v/>
      </c>
      <c r="AH161" s="69" t="str">
        <f t="shared" ref="AH161" ca="1" si="850">IF(COUNT($X161:$AB161)&gt;0,IF(L161&gt;0,CEILING(L161,5),FLOOR(L161,5)),"")</f>
        <v/>
      </c>
      <c r="AJ161" s="76">
        <f t="shared" si="753"/>
        <v>270</v>
      </c>
      <c r="AK161" s="76">
        <f t="shared" si="754"/>
        <v>139</v>
      </c>
    </row>
    <row r="162" spans="1:37" x14ac:dyDescent="0.25">
      <c r="A162" s="69">
        <f t="shared" ref="A162" si="851">D161</f>
        <v>270</v>
      </c>
      <c r="B162" s="69">
        <f t="shared" ref="B162" si="852">E161</f>
        <v>139</v>
      </c>
      <c r="C162" s="69"/>
      <c r="D162" s="76"/>
      <c r="E162" s="76"/>
      <c r="F162" s="76"/>
      <c r="G162" s="76" t="s">
        <v>558</v>
      </c>
      <c r="H162" s="76" t="s">
        <v>558</v>
      </c>
      <c r="I162" s="76" t="s">
        <v>559</v>
      </c>
      <c r="J162" s="76" t="s">
        <v>116</v>
      </c>
      <c r="K162" s="76" t="s">
        <v>106</v>
      </c>
      <c r="L162" s="76" t="s">
        <v>118</v>
      </c>
      <c r="M162" s="72"/>
      <c r="Q162" s="69"/>
      <c r="R162" s="69"/>
      <c r="S162" s="69"/>
      <c r="T162" s="69"/>
      <c r="U162" s="69"/>
      <c r="V162" s="69"/>
      <c r="X162" s="69"/>
      <c r="Y162" s="69"/>
      <c r="Z162" s="69"/>
      <c r="AA162" s="69"/>
      <c r="AB162" s="69"/>
      <c r="AD162" s="69"/>
      <c r="AE162" s="69"/>
      <c r="AF162" s="69"/>
      <c r="AG162" s="69"/>
      <c r="AH162" s="69"/>
      <c r="AJ162" s="76">
        <f t="shared" si="753"/>
        <v>270</v>
      </c>
      <c r="AK162" s="76">
        <f t="shared" si="754"/>
        <v>139</v>
      </c>
    </row>
    <row r="163" spans="1:37" x14ac:dyDescent="0.25">
      <c r="A163" s="69">
        <f t="shared" ref="A163" si="853">D161</f>
        <v>270</v>
      </c>
      <c r="B163" s="69">
        <f t="shared" ref="B163" si="854">E161</f>
        <v>139</v>
      </c>
      <c r="C163" s="69"/>
      <c r="D163" s="76"/>
      <c r="E163" s="76"/>
      <c r="F163" s="76" t="s">
        <v>10</v>
      </c>
      <c r="G163" s="76">
        <v>0</v>
      </c>
      <c r="H163" s="76">
        <v>0</v>
      </c>
      <c r="I163" s="76">
        <v>0</v>
      </c>
      <c r="J163" s="76">
        <v>0</v>
      </c>
      <c r="K163" s="76">
        <v>0</v>
      </c>
      <c r="L163" s="76">
        <v>0</v>
      </c>
      <c r="M163" s="72"/>
      <c r="Q163" s="69" t="str">
        <f t="shared" ca="1" si="626"/>
        <v>H250x125x6x9</v>
      </c>
      <c r="R163" s="43">
        <f t="shared" ca="1" si="626"/>
        <v>868.79499999999996</v>
      </c>
      <c r="S163" s="43">
        <f t="shared" ca="1" si="626"/>
        <v>196.42196531791907</v>
      </c>
      <c r="T163" s="43">
        <f t="shared" ca="1" si="626"/>
        <v>305.63583815028903</v>
      </c>
      <c r="U163" s="43">
        <f t="shared" ca="1" si="626"/>
        <v>16.5234375</v>
      </c>
      <c r="V163" s="43">
        <f t="shared" ca="1" si="626"/>
        <v>82.687335000000004</v>
      </c>
      <c r="X163" s="44" t="str">
        <f t="shared" ref="X163" ca="1" si="855">IF(ABS(G163)&gt;$X$4*$R163,ABS(G163),"-")</f>
        <v>-</v>
      </c>
      <c r="Y163" s="44" t="str">
        <f t="shared" ref="Y163" ca="1" si="856">IF(ABS(H163)&gt;$Y$4*S163,ABS(H163),"-")</f>
        <v>-</v>
      </c>
      <c r="Z163" s="44" t="str">
        <f t="shared" ref="Z163" ca="1" si="857">IF(ABS(I163)&gt;$Z$4*T163,ABS(I163),"-")</f>
        <v>-</v>
      </c>
      <c r="AA163" s="44" t="str">
        <f t="shared" ref="AA163" ca="1" si="858">IF(ABS(K163)&gt;$AA$4*U163,ABS(K163),"-")</f>
        <v>-</v>
      </c>
      <c r="AB163" s="44" t="str">
        <f t="shared" ref="AB163" ca="1" si="859">IF(ABS(L163)&gt;$AB$4*V163,ABS(L163),"-")</f>
        <v>-</v>
      </c>
      <c r="AD163" s="69" t="str">
        <f t="shared" ref="AD163" ca="1" si="860">IF(COUNT($X163:$AB163)&gt;0,IF(G163&gt;0,CEILING(G163,5),FLOOR(G163,5)),"")</f>
        <v/>
      </c>
      <c r="AE163" s="69" t="str">
        <f t="shared" ref="AE163" ca="1" si="861">IF(COUNT($X163:$AB163)&gt;0,IF(H163&gt;0,CEILING(H163,5),FLOOR(H163,5)),"")</f>
        <v/>
      </c>
      <c r="AF163" s="69" t="str">
        <f t="shared" ref="AF163" ca="1" si="862">IF(COUNT($X163:$AB163)&gt;0,IF(I163&gt;0,CEILING(I163,5),FLOOR(I163,5)),"")</f>
        <v/>
      </c>
      <c r="AG163" s="69" t="str">
        <f t="shared" ref="AG163" ca="1" si="863">IF(COUNT($X163:$AB163)&gt;0,IF(K163&gt;0,CEILING(K163,5),FLOOR(K163,5)),"")</f>
        <v/>
      </c>
      <c r="AH163" s="69" t="str">
        <f t="shared" ref="AH163" ca="1" si="864">IF(COUNT($X163:$AB163)&gt;0,IF(L163&gt;0,CEILING(L163,5),FLOOR(L163,5)),"")</f>
        <v/>
      </c>
      <c r="AJ163" s="76">
        <f t="shared" si="753"/>
        <v>270</v>
      </c>
      <c r="AK163" s="76">
        <f t="shared" si="754"/>
        <v>139</v>
      </c>
    </row>
    <row r="164" spans="1:37" x14ac:dyDescent="0.25">
      <c r="A164" s="69">
        <f t="shared" ref="A164" si="865">D161</f>
        <v>270</v>
      </c>
      <c r="B164" s="69">
        <f t="shared" ref="B164" si="866">E161</f>
        <v>139</v>
      </c>
      <c r="C164" s="69"/>
      <c r="D164" s="76"/>
      <c r="E164" s="76"/>
      <c r="F164" s="76"/>
      <c r="G164" s="76" t="s">
        <v>118</v>
      </c>
      <c r="H164" s="76" t="s">
        <v>127</v>
      </c>
      <c r="I164" s="76" t="s">
        <v>122</v>
      </c>
      <c r="J164" s="76" t="s">
        <v>564</v>
      </c>
      <c r="K164" s="76" t="s">
        <v>110</v>
      </c>
      <c r="L164" s="76" t="s">
        <v>104</v>
      </c>
      <c r="M164" s="72"/>
      <c r="Q164" s="69"/>
      <c r="R164" s="69"/>
      <c r="S164" s="69"/>
      <c r="T164" s="69"/>
      <c r="U164" s="69"/>
      <c r="V164" s="69"/>
      <c r="X164" s="69"/>
      <c r="Y164" s="69"/>
      <c r="Z164" s="69"/>
      <c r="AA164" s="69"/>
      <c r="AB164" s="69"/>
      <c r="AD164" s="69"/>
      <c r="AE164" s="69"/>
      <c r="AF164" s="69"/>
      <c r="AG164" s="69"/>
      <c r="AH164" s="69"/>
      <c r="AJ164" s="76">
        <f t="shared" si="753"/>
        <v>270</v>
      </c>
      <c r="AK164" s="76">
        <f t="shared" si="754"/>
        <v>139</v>
      </c>
    </row>
    <row r="165" spans="1:37" x14ac:dyDescent="0.25">
      <c r="A165" s="69">
        <f t="shared" ref="A165" si="867">D165</f>
        <v>281</v>
      </c>
      <c r="B165" s="69">
        <f t="shared" ref="B165" si="868">E165</f>
        <v>146</v>
      </c>
      <c r="C165" s="69" t="str">
        <f>INDEX(BEAMPROP,MATCH(D165,BLIST,0),2)</f>
        <v>H150X75X5X7</v>
      </c>
      <c r="D165" s="76">
        <v>281</v>
      </c>
      <c r="E165" s="76">
        <v>146</v>
      </c>
      <c r="F165" s="76" t="s">
        <v>8</v>
      </c>
      <c r="G165" s="76">
        <v>0.35199999999999998</v>
      </c>
      <c r="H165" s="76">
        <v>0.251</v>
      </c>
      <c r="I165" s="76">
        <v>0</v>
      </c>
      <c r="J165" s="76">
        <v>2E-3</v>
      </c>
      <c r="K165" s="76">
        <v>2E-3</v>
      </c>
      <c r="L165" s="76">
        <v>0.20699999999999999</v>
      </c>
      <c r="M165" s="72"/>
      <c r="Q165" s="69" t="str">
        <f t="shared" ca="1" si="626"/>
        <v>H150x75x5x7</v>
      </c>
      <c r="R165" s="43">
        <f t="shared" ca="1" si="626"/>
        <v>419.47500000000008</v>
      </c>
      <c r="S165" s="43">
        <f t="shared" ca="1" si="626"/>
        <v>97.124277456647391</v>
      </c>
      <c r="T165" s="43">
        <f t="shared" ca="1" si="626"/>
        <v>142.63005780346819</v>
      </c>
      <c r="U165" s="43">
        <f t="shared" ca="1" si="626"/>
        <v>4.6265625000000004</v>
      </c>
      <c r="V165" s="43">
        <f t="shared" ca="1" si="626"/>
        <v>23.075825000000002</v>
      </c>
      <c r="X165" s="44" t="str">
        <f t="shared" ref="X165" ca="1" si="869">IF(ABS(G165)&gt;$X$4*$R165,ABS(G165),"-")</f>
        <v>-</v>
      </c>
      <c r="Y165" s="44" t="str">
        <f t="shared" ref="Y165" ca="1" si="870">IF(ABS(H165)&gt;$Y$4*S165,ABS(H165),"-")</f>
        <v>-</v>
      </c>
      <c r="Z165" s="44" t="str">
        <f t="shared" ref="Z165" ca="1" si="871">IF(ABS(I165)&gt;$Z$4*T165,ABS(I165),"-")</f>
        <v>-</v>
      </c>
      <c r="AA165" s="44" t="str">
        <f t="shared" ref="AA165" ca="1" si="872">IF(ABS(K165)&gt;$AA$4*U165,ABS(K165),"-")</f>
        <v>-</v>
      </c>
      <c r="AB165" s="44" t="str">
        <f t="shared" ref="AB165" ca="1" si="873">IF(ABS(L165)&gt;$AB$4*V165,ABS(L165),"-")</f>
        <v>-</v>
      </c>
      <c r="AD165" s="69" t="str">
        <f t="shared" ref="AD165" ca="1" si="874">IF(COUNT($X165:$AB165)&gt;0,IF(G165&gt;0,CEILING(G165,5),FLOOR(G165,5)),"")</f>
        <v/>
      </c>
      <c r="AE165" s="69" t="str">
        <f t="shared" ref="AE165" ca="1" si="875">IF(COUNT($X165:$AB165)&gt;0,IF(H165&gt;0,CEILING(H165,5),FLOOR(H165,5)),"")</f>
        <v/>
      </c>
      <c r="AF165" s="69" t="str">
        <f t="shared" ref="AF165" ca="1" si="876">IF(COUNT($X165:$AB165)&gt;0,IF(I165&gt;0,CEILING(I165,5),FLOOR(I165,5)),"")</f>
        <v/>
      </c>
      <c r="AG165" s="69" t="str">
        <f t="shared" ref="AG165" ca="1" si="877">IF(COUNT($X165:$AB165)&gt;0,IF(K165&gt;0,CEILING(K165,5),FLOOR(K165,5)),"")</f>
        <v/>
      </c>
      <c r="AH165" s="69" t="str">
        <f t="shared" ref="AH165" ca="1" si="878">IF(COUNT($X165:$AB165)&gt;0,IF(L165&gt;0,CEILING(L165,5),FLOOR(L165,5)),"")</f>
        <v/>
      </c>
      <c r="AJ165" s="76">
        <f t="shared" si="753"/>
        <v>281</v>
      </c>
      <c r="AK165" s="76">
        <f t="shared" si="754"/>
        <v>146</v>
      </c>
    </row>
    <row r="166" spans="1:37" x14ac:dyDescent="0.25">
      <c r="A166" s="69">
        <f t="shared" ref="A166" si="879">D165</f>
        <v>281</v>
      </c>
      <c r="B166" s="69">
        <f t="shared" ref="B166" si="880">E165</f>
        <v>146</v>
      </c>
      <c r="C166" s="69"/>
      <c r="D166" s="76"/>
      <c r="E166" s="76"/>
      <c r="F166" s="76"/>
      <c r="G166" s="76" t="s">
        <v>108</v>
      </c>
      <c r="H166" s="76" t="s">
        <v>106</v>
      </c>
      <c r="I166" s="76" t="s">
        <v>117</v>
      </c>
      <c r="J166" s="76" t="s">
        <v>131</v>
      </c>
      <c r="K166" s="76" t="s">
        <v>131</v>
      </c>
      <c r="L166" s="76" t="s">
        <v>103</v>
      </c>
      <c r="M166" s="72"/>
      <c r="Q166" s="69"/>
      <c r="R166" s="69"/>
      <c r="S166" s="69"/>
      <c r="T166" s="69"/>
      <c r="U166" s="69"/>
      <c r="V166" s="69"/>
      <c r="X166" s="69"/>
      <c r="Y166" s="69"/>
      <c r="Z166" s="69"/>
      <c r="AA166" s="69"/>
      <c r="AB166" s="69"/>
      <c r="AD166" s="69"/>
      <c r="AE166" s="69"/>
      <c r="AF166" s="69"/>
      <c r="AG166" s="69"/>
      <c r="AH166" s="69"/>
      <c r="AJ166" s="76">
        <f t="shared" si="753"/>
        <v>281</v>
      </c>
      <c r="AK166" s="76">
        <f t="shared" si="754"/>
        <v>146</v>
      </c>
    </row>
    <row r="167" spans="1:37" x14ac:dyDescent="0.25">
      <c r="A167" s="69">
        <f t="shared" ref="A167" si="881">D165</f>
        <v>281</v>
      </c>
      <c r="B167" s="69">
        <f t="shared" ref="B167" si="882">E165</f>
        <v>146</v>
      </c>
      <c r="C167" s="69"/>
      <c r="D167" s="76"/>
      <c r="E167" s="76"/>
      <c r="F167" s="76" t="s">
        <v>10</v>
      </c>
      <c r="G167" s="76">
        <v>-0.56899999999999995</v>
      </c>
      <c r="H167" s="76">
        <v>0</v>
      </c>
      <c r="I167" s="76">
        <v>-2E-3</v>
      </c>
      <c r="J167" s="76">
        <v>0</v>
      </c>
      <c r="K167" s="76">
        <v>-1E-3</v>
      </c>
      <c r="L167" s="76">
        <v>-0.12</v>
      </c>
      <c r="M167" s="72"/>
      <c r="Q167" s="69" t="str">
        <f t="shared" ca="1" si="626"/>
        <v>H150x75x5x7</v>
      </c>
      <c r="R167" s="43">
        <f t="shared" ca="1" si="626"/>
        <v>419.47500000000008</v>
      </c>
      <c r="S167" s="43">
        <f t="shared" ca="1" si="626"/>
        <v>97.124277456647391</v>
      </c>
      <c r="T167" s="43">
        <f t="shared" ca="1" si="626"/>
        <v>142.63005780346819</v>
      </c>
      <c r="U167" s="43">
        <f t="shared" ca="1" si="626"/>
        <v>4.6265625000000004</v>
      </c>
      <c r="V167" s="43">
        <f t="shared" ca="1" si="626"/>
        <v>23.075825000000002</v>
      </c>
      <c r="X167" s="44" t="str">
        <f t="shared" ref="X167" ca="1" si="883">IF(ABS(G167)&gt;$X$4*$R167,ABS(G167),"-")</f>
        <v>-</v>
      </c>
      <c r="Y167" s="44" t="str">
        <f t="shared" ref="Y167" ca="1" si="884">IF(ABS(H167)&gt;$Y$4*S167,ABS(H167),"-")</f>
        <v>-</v>
      </c>
      <c r="Z167" s="44" t="str">
        <f t="shared" ref="Z167" ca="1" si="885">IF(ABS(I167)&gt;$Z$4*T167,ABS(I167),"-")</f>
        <v>-</v>
      </c>
      <c r="AA167" s="44" t="str">
        <f t="shared" ref="AA167" ca="1" si="886">IF(ABS(K167)&gt;$AA$4*U167,ABS(K167),"-")</f>
        <v>-</v>
      </c>
      <c r="AB167" s="44" t="str">
        <f t="shared" ref="AB167" ca="1" si="887">IF(ABS(L167)&gt;$AB$4*V167,ABS(L167),"-")</f>
        <v>-</v>
      </c>
      <c r="AD167" s="69" t="str">
        <f t="shared" ref="AD167" ca="1" si="888">IF(COUNT($X167:$AB167)&gt;0,IF(G167&gt;0,CEILING(G167,5),FLOOR(G167,5)),"")</f>
        <v/>
      </c>
      <c r="AE167" s="69" t="str">
        <f t="shared" ref="AE167" ca="1" si="889">IF(COUNT($X167:$AB167)&gt;0,IF(H167&gt;0,CEILING(H167,5),FLOOR(H167,5)),"")</f>
        <v/>
      </c>
      <c r="AF167" s="69" t="str">
        <f t="shared" ref="AF167" ca="1" si="890">IF(COUNT($X167:$AB167)&gt;0,IF(I167&gt;0,CEILING(I167,5),FLOOR(I167,5)),"")</f>
        <v/>
      </c>
      <c r="AG167" s="69" t="str">
        <f t="shared" ref="AG167" ca="1" si="891">IF(COUNT($X167:$AB167)&gt;0,IF(K167&gt;0,CEILING(K167,5),FLOOR(K167,5)),"")</f>
        <v/>
      </c>
      <c r="AH167" s="69" t="str">
        <f t="shared" ref="AH167" ca="1" si="892">IF(COUNT($X167:$AB167)&gt;0,IF(L167&gt;0,CEILING(L167,5),FLOOR(L167,5)),"")</f>
        <v/>
      </c>
      <c r="AJ167" s="76">
        <f t="shared" si="753"/>
        <v>281</v>
      </c>
      <c r="AK167" s="76">
        <f t="shared" si="754"/>
        <v>146</v>
      </c>
    </row>
    <row r="168" spans="1:37" x14ac:dyDescent="0.25">
      <c r="A168" s="69">
        <f t="shared" ref="A168" si="893">D165</f>
        <v>281</v>
      </c>
      <c r="B168" s="69">
        <f t="shared" ref="B168" si="894">E165</f>
        <v>146</v>
      </c>
      <c r="C168" s="69"/>
      <c r="D168" s="76"/>
      <c r="E168" s="76"/>
      <c r="F168" s="76"/>
      <c r="G168" s="76" t="s">
        <v>103</v>
      </c>
      <c r="H168" s="76" t="s">
        <v>9</v>
      </c>
      <c r="I168" s="76" t="s">
        <v>131</v>
      </c>
      <c r="J168" s="76" t="s">
        <v>535</v>
      </c>
      <c r="K168" s="76" t="s">
        <v>117</v>
      </c>
      <c r="L168" s="76" t="s">
        <v>108</v>
      </c>
      <c r="M168" s="72"/>
      <c r="Q168" s="69"/>
      <c r="R168" s="69"/>
      <c r="S168" s="69"/>
      <c r="T168" s="69"/>
      <c r="U168" s="69"/>
      <c r="V168" s="69"/>
      <c r="X168" s="69"/>
      <c r="Y168" s="69"/>
      <c r="Z168" s="69"/>
      <c r="AA168" s="69"/>
      <c r="AB168" s="69"/>
      <c r="AD168" s="69"/>
      <c r="AE168" s="69"/>
      <c r="AF168" s="69"/>
      <c r="AG168" s="69"/>
      <c r="AH168" s="69"/>
      <c r="AJ168" s="76">
        <f t="shared" si="753"/>
        <v>281</v>
      </c>
      <c r="AK168" s="76">
        <f t="shared" si="754"/>
        <v>146</v>
      </c>
    </row>
    <row r="169" spans="1:37" x14ac:dyDescent="0.25">
      <c r="A169" s="69">
        <f t="shared" ref="A169" si="895">D169</f>
        <v>281</v>
      </c>
      <c r="B169" s="69">
        <f t="shared" ref="B169" si="896">E169</f>
        <v>144</v>
      </c>
      <c r="C169" s="69" t="str">
        <f>INDEX(BEAMPROP,MATCH(D169,BLIST,0),2)</f>
        <v>H150X75X5X7</v>
      </c>
      <c r="D169" s="76">
        <v>281</v>
      </c>
      <c r="E169" s="76">
        <v>144</v>
      </c>
      <c r="F169" s="76" t="s">
        <v>8</v>
      </c>
      <c r="G169" s="76">
        <v>0.35399999999999998</v>
      </c>
      <c r="H169" s="76">
        <v>0</v>
      </c>
      <c r="I169" s="76">
        <v>0</v>
      </c>
      <c r="J169" s="76">
        <v>2E-3</v>
      </c>
      <c r="K169" s="76">
        <v>1E-3</v>
      </c>
      <c r="L169" s="76">
        <v>0.22900000000000001</v>
      </c>
      <c r="M169" s="72"/>
      <c r="Q169" s="69" t="str">
        <f t="shared" ca="1" si="626"/>
        <v>H150x75x5x7</v>
      </c>
      <c r="R169" s="43">
        <f t="shared" ca="1" si="626"/>
        <v>419.47500000000008</v>
      </c>
      <c r="S169" s="43">
        <f t="shared" ca="1" si="626"/>
        <v>97.124277456647391</v>
      </c>
      <c r="T169" s="43">
        <f t="shared" ca="1" si="626"/>
        <v>142.63005780346819</v>
      </c>
      <c r="U169" s="43">
        <f t="shared" ca="1" si="626"/>
        <v>4.6265625000000004</v>
      </c>
      <c r="V169" s="43">
        <f t="shared" ca="1" si="626"/>
        <v>23.075825000000002</v>
      </c>
      <c r="X169" s="44" t="str">
        <f t="shared" ref="X169" ca="1" si="897">IF(ABS(G169)&gt;$X$4*$R169,ABS(G169),"-")</f>
        <v>-</v>
      </c>
      <c r="Y169" s="44" t="str">
        <f t="shared" ref="Y169" ca="1" si="898">IF(ABS(H169)&gt;$Y$4*S169,ABS(H169),"-")</f>
        <v>-</v>
      </c>
      <c r="Z169" s="44" t="str">
        <f t="shared" ref="Z169" ca="1" si="899">IF(ABS(I169)&gt;$Z$4*T169,ABS(I169),"-")</f>
        <v>-</v>
      </c>
      <c r="AA169" s="44" t="str">
        <f t="shared" ref="AA169" ca="1" si="900">IF(ABS(K169)&gt;$AA$4*U169,ABS(K169),"-")</f>
        <v>-</v>
      </c>
      <c r="AB169" s="44" t="str">
        <f t="shared" ref="AB169" ca="1" si="901">IF(ABS(L169)&gt;$AB$4*V169,ABS(L169),"-")</f>
        <v>-</v>
      </c>
      <c r="AD169" s="69" t="str">
        <f t="shared" ref="AD169" ca="1" si="902">IF(COUNT($X169:$AB169)&gt;0,IF(G169&gt;0,CEILING(G169,5),FLOOR(G169,5)),"")</f>
        <v/>
      </c>
      <c r="AE169" s="69" t="str">
        <f t="shared" ref="AE169" ca="1" si="903">IF(COUNT($X169:$AB169)&gt;0,IF(H169&gt;0,CEILING(H169,5),FLOOR(H169,5)),"")</f>
        <v/>
      </c>
      <c r="AF169" s="69" t="str">
        <f t="shared" ref="AF169" ca="1" si="904">IF(COUNT($X169:$AB169)&gt;0,IF(I169&gt;0,CEILING(I169,5),FLOOR(I169,5)),"")</f>
        <v/>
      </c>
      <c r="AG169" s="69" t="str">
        <f t="shared" ref="AG169" ca="1" si="905">IF(COUNT($X169:$AB169)&gt;0,IF(K169&gt;0,CEILING(K169,5),FLOOR(K169,5)),"")</f>
        <v/>
      </c>
      <c r="AH169" s="69" t="str">
        <f t="shared" ref="AH169" ca="1" si="906">IF(COUNT($X169:$AB169)&gt;0,IF(L169&gt;0,CEILING(L169,5),FLOOR(L169,5)),"")</f>
        <v/>
      </c>
      <c r="AJ169" s="76">
        <f t="shared" si="753"/>
        <v>281</v>
      </c>
      <c r="AK169" s="76">
        <f t="shared" si="754"/>
        <v>144</v>
      </c>
    </row>
    <row r="170" spans="1:37" x14ac:dyDescent="0.25">
      <c r="A170" s="69">
        <f t="shared" ref="A170" si="907">D169</f>
        <v>281</v>
      </c>
      <c r="B170" s="69">
        <f t="shared" ref="B170" si="908">E169</f>
        <v>144</v>
      </c>
      <c r="C170" s="69"/>
      <c r="D170" s="76"/>
      <c r="E170" s="76"/>
      <c r="F170" s="76"/>
      <c r="G170" s="76" t="s">
        <v>108</v>
      </c>
      <c r="H170" s="76" t="s">
        <v>9</v>
      </c>
      <c r="I170" s="76" t="s">
        <v>117</v>
      </c>
      <c r="J170" s="76" t="s">
        <v>131</v>
      </c>
      <c r="K170" s="76" t="s">
        <v>116</v>
      </c>
      <c r="L170" s="76" t="s">
        <v>103</v>
      </c>
      <c r="M170" s="72"/>
      <c r="Q170" s="69"/>
      <c r="R170" s="69"/>
      <c r="S170" s="69"/>
      <c r="T170" s="69"/>
      <c r="U170" s="69"/>
      <c r="V170" s="69"/>
      <c r="X170" s="69"/>
      <c r="Y170" s="69"/>
      <c r="Z170" s="69"/>
      <c r="AA170" s="69"/>
      <c r="AB170" s="69"/>
      <c r="AD170" s="69"/>
      <c r="AE170" s="69"/>
      <c r="AF170" s="69"/>
      <c r="AG170" s="69"/>
      <c r="AH170" s="69"/>
      <c r="AJ170" s="76">
        <f t="shared" si="753"/>
        <v>281</v>
      </c>
      <c r="AK170" s="76">
        <f t="shared" si="754"/>
        <v>144</v>
      </c>
    </row>
    <row r="171" spans="1:37" x14ac:dyDescent="0.25">
      <c r="A171" s="69">
        <f t="shared" ref="A171" si="909">D169</f>
        <v>281</v>
      </c>
      <c r="B171" s="69">
        <f t="shared" ref="B171" si="910">E169</f>
        <v>144</v>
      </c>
      <c r="C171" s="69"/>
      <c r="D171" s="76"/>
      <c r="E171" s="76"/>
      <c r="F171" s="76" t="s">
        <v>10</v>
      </c>
      <c r="G171" s="76">
        <v>-0.57099999999999995</v>
      </c>
      <c r="H171" s="76">
        <v>-0.251</v>
      </c>
      <c r="I171" s="76">
        <v>-2E-3</v>
      </c>
      <c r="J171" s="76">
        <v>0</v>
      </c>
      <c r="K171" s="76">
        <v>-2E-3</v>
      </c>
      <c r="L171" s="76">
        <v>-0.14199999999999999</v>
      </c>
      <c r="M171" s="72"/>
      <c r="Q171" s="69" t="str">
        <f t="shared" ca="1" si="626"/>
        <v>H150x75x5x7</v>
      </c>
      <c r="R171" s="43">
        <f t="shared" ca="1" si="626"/>
        <v>419.47500000000008</v>
      </c>
      <c r="S171" s="43">
        <f t="shared" ca="1" si="626"/>
        <v>97.124277456647391</v>
      </c>
      <c r="T171" s="43">
        <f t="shared" ca="1" si="626"/>
        <v>142.63005780346819</v>
      </c>
      <c r="U171" s="43">
        <f t="shared" ca="1" si="626"/>
        <v>4.6265625000000004</v>
      </c>
      <c r="V171" s="43">
        <f t="shared" ca="1" si="626"/>
        <v>23.075825000000002</v>
      </c>
      <c r="X171" s="44" t="str">
        <f t="shared" ref="X171" ca="1" si="911">IF(ABS(G171)&gt;$X$4*$R171,ABS(G171),"-")</f>
        <v>-</v>
      </c>
      <c r="Y171" s="44" t="str">
        <f t="shared" ref="Y171" ca="1" si="912">IF(ABS(H171)&gt;$Y$4*S171,ABS(H171),"-")</f>
        <v>-</v>
      </c>
      <c r="Z171" s="44" t="str">
        <f t="shared" ref="Z171" ca="1" si="913">IF(ABS(I171)&gt;$Z$4*T171,ABS(I171),"-")</f>
        <v>-</v>
      </c>
      <c r="AA171" s="44" t="str">
        <f t="shared" ref="AA171" ca="1" si="914">IF(ABS(K171)&gt;$AA$4*U171,ABS(K171),"-")</f>
        <v>-</v>
      </c>
      <c r="AB171" s="44" t="str">
        <f t="shared" ref="AB171" ca="1" si="915">IF(ABS(L171)&gt;$AB$4*V171,ABS(L171),"-")</f>
        <v>-</v>
      </c>
      <c r="AD171" s="69" t="str">
        <f t="shared" ref="AD171" ca="1" si="916">IF(COUNT($X171:$AB171)&gt;0,IF(G171&gt;0,CEILING(G171,5),FLOOR(G171,5)),"")</f>
        <v/>
      </c>
      <c r="AE171" s="69" t="str">
        <f t="shared" ref="AE171" ca="1" si="917">IF(COUNT($X171:$AB171)&gt;0,IF(H171&gt;0,CEILING(H171,5),FLOOR(H171,5)),"")</f>
        <v/>
      </c>
      <c r="AF171" s="69" t="str">
        <f t="shared" ref="AF171" ca="1" si="918">IF(COUNT($X171:$AB171)&gt;0,IF(I171&gt;0,CEILING(I171,5),FLOOR(I171,5)),"")</f>
        <v/>
      </c>
      <c r="AG171" s="69" t="str">
        <f t="shared" ref="AG171" ca="1" si="919">IF(COUNT($X171:$AB171)&gt;0,IF(K171&gt;0,CEILING(K171,5),FLOOR(K171,5)),"")</f>
        <v/>
      </c>
      <c r="AH171" s="69" t="str">
        <f t="shared" ref="AH171" ca="1" si="920">IF(COUNT($X171:$AB171)&gt;0,IF(L171&gt;0,CEILING(L171,5),FLOOR(L171,5)),"")</f>
        <v/>
      </c>
      <c r="AJ171" s="76">
        <f t="shared" si="753"/>
        <v>281</v>
      </c>
      <c r="AK171" s="76">
        <f t="shared" si="754"/>
        <v>144</v>
      </c>
    </row>
    <row r="172" spans="1:37" x14ac:dyDescent="0.25">
      <c r="A172" s="69">
        <f t="shared" ref="A172" si="921">D169</f>
        <v>281</v>
      </c>
      <c r="B172" s="69">
        <f t="shared" ref="B172" si="922">E169</f>
        <v>144</v>
      </c>
      <c r="C172" s="69"/>
      <c r="D172" s="76"/>
      <c r="E172" s="76"/>
      <c r="F172" s="76"/>
      <c r="G172" s="76" t="s">
        <v>103</v>
      </c>
      <c r="H172" s="76" t="s">
        <v>103</v>
      </c>
      <c r="I172" s="76" t="s">
        <v>131</v>
      </c>
      <c r="J172" s="76" t="s">
        <v>535</v>
      </c>
      <c r="K172" s="76" t="s">
        <v>126</v>
      </c>
      <c r="L172" s="76" t="s">
        <v>108</v>
      </c>
      <c r="M172" s="72"/>
      <c r="Q172" s="69"/>
      <c r="R172" s="69"/>
      <c r="S172" s="69"/>
      <c r="T172" s="69"/>
      <c r="U172" s="69"/>
      <c r="V172" s="69"/>
      <c r="X172" s="69"/>
      <c r="Y172" s="69"/>
      <c r="Z172" s="69"/>
      <c r="AA172" s="69"/>
      <c r="AB172" s="69"/>
      <c r="AD172" s="69"/>
      <c r="AE172" s="69"/>
      <c r="AF172" s="69"/>
      <c r="AG172" s="69"/>
      <c r="AH172" s="69"/>
      <c r="AJ172" s="76">
        <f t="shared" si="753"/>
        <v>281</v>
      </c>
      <c r="AK172" s="76">
        <f t="shared" si="754"/>
        <v>144</v>
      </c>
    </row>
    <row r="173" spans="1:37" x14ac:dyDescent="0.25">
      <c r="A173" s="69">
        <f t="shared" ref="A173" si="923">D173</f>
        <v>282</v>
      </c>
      <c r="B173" s="69">
        <f t="shared" ref="B173" si="924">E173</f>
        <v>145</v>
      </c>
      <c r="C173" s="69" t="str">
        <f>INDEX(BEAMPROP,MATCH(D173,BLIST,0),2)</f>
        <v>H150X75X5X7</v>
      </c>
      <c r="D173" s="76">
        <v>282</v>
      </c>
      <c r="E173" s="76">
        <v>145</v>
      </c>
      <c r="F173" s="76" t="s">
        <v>8</v>
      </c>
      <c r="G173" s="76">
        <v>1.139</v>
      </c>
      <c r="H173" s="76">
        <v>0.20499999999999999</v>
      </c>
      <c r="I173" s="76">
        <v>8.0000000000000002E-3</v>
      </c>
      <c r="J173" s="76">
        <v>0</v>
      </c>
      <c r="K173" s="76">
        <v>5.0000000000000001E-3</v>
      </c>
      <c r="L173" s="76">
        <v>0.45500000000000002</v>
      </c>
      <c r="M173" s="72"/>
      <c r="Q173" s="69" t="str">
        <f t="shared" ca="1" si="626"/>
        <v>H150x75x5x7</v>
      </c>
      <c r="R173" s="43">
        <f t="shared" ca="1" si="626"/>
        <v>419.47500000000008</v>
      </c>
      <c r="S173" s="43">
        <f t="shared" ca="1" si="626"/>
        <v>97.124277456647391</v>
      </c>
      <c r="T173" s="43">
        <f t="shared" ca="1" si="626"/>
        <v>142.63005780346819</v>
      </c>
      <c r="U173" s="43">
        <f t="shared" ca="1" si="626"/>
        <v>4.6265625000000004</v>
      </c>
      <c r="V173" s="43">
        <f t="shared" ca="1" si="626"/>
        <v>23.075825000000002</v>
      </c>
      <c r="X173" s="44" t="str">
        <f t="shared" ref="X173" ca="1" si="925">IF(ABS(G173)&gt;$X$4*$R173,ABS(G173),"-")</f>
        <v>-</v>
      </c>
      <c r="Y173" s="44" t="str">
        <f t="shared" ref="Y173" ca="1" si="926">IF(ABS(H173)&gt;$Y$4*S173,ABS(H173),"-")</f>
        <v>-</v>
      </c>
      <c r="Z173" s="44" t="str">
        <f t="shared" ref="Z173" ca="1" si="927">IF(ABS(I173)&gt;$Z$4*T173,ABS(I173),"-")</f>
        <v>-</v>
      </c>
      <c r="AA173" s="44" t="str">
        <f t="shared" ref="AA173" ca="1" si="928">IF(ABS(K173)&gt;$AA$4*U173,ABS(K173),"-")</f>
        <v>-</v>
      </c>
      <c r="AB173" s="44" t="str">
        <f t="shared" ref="AB173" ca="1" si="929">IF(ABS(L173)&gt;$AB$4*V173,ABS(L173),"-")</f>
        <v>-</v>
      </c>
      <c r="AD173" s="69" t="str">
        <f t="shared" ref="AD173" ca="1" si="930">IF(COUNT($X173:$AB173)&gt;0,IF(G173&gt;0,CEILING(G173,5),FLOOR(G173,5)),"")</f>
        <v/>
      </c>
      <c r="AE173" s="69" t="str">
        <f t="shared" ref="AE173" ca="1" si="931">IF(COUNT($X173:$AB173)&gt;0,IF(H173&gt;0,CEILING(H173,5),FLOOR(H173,5)),"")</f>
        <v/>
      </c>
      <c r="AF173" s="69" t="str">
        <f t="shared" ref="AF173" ca="1" si="932">IF(COUNT($X173:$AB173)&gt;0,IF(I173&gt;0,CEILING(I173,5),FLOOR(I173,5)),"")</f>
        <v/>
      </c>
      <c r="AG173" s="69" t="str">
        <f t="shared" ref="AG173" ca="1" si="933">IF(COUNT($X173:$AB173)&gt;0,IF(K173&gt;0,CEILING(K173,5),FLOOR(K173,5)),"")</f>
        <v/>
      </c>
      <c r="AH173" s="69" t="str">
        <f t="shared" ref="AH173" ca="1" si="934">IF(COUNT($X173:$AB173)&gt;0,IF(L173&gt;0,CEILING(L173,5),FLOOR(L173,5)),"")</f>
        <v/>
      </c>
      <c r="AJ173" s="76">
        <f t="shared" si="753"/>
        <v>282</v>
      </c>
      <c r="AK173" s="76">
        <f t="shared" si="754"/>
        <v>145</v>
      </c>
    </row>
    <row r="174" spans="1:37" x14ac:dyDescent="0.25">
      <c r="A174" s="69">
        <f t="shared" ref="A174" si="935">D173</f>
        <v>282</v>
      </c>
      <c r="B174" s="69">
        <f t="shared" ref="B174" si="936">E173</f>
        <v>145</v>
      </c>
      <c r="C174" s="69"/>
      <c r="D174" s="76"/>
      <c r="E174" s="76"/>
      <c r="F174" s="76"/>
      <c r="G174" s="76" t="s">
        <v>111</v>
      </c>
      <c r="H174" s="76" t="s">
        <v>106</v>
      </c>
      <c r="I174" s="76" t="s">
        <v>104</v>
      </c>
      <c r="J174" s="76" t="s">
        <v>9</v>
      </c>
      <c r="K174" s="76" t="s">
        <v>118</v>
      </c>
      <c r="L174" s="76" t="s">
        <v>535</v>
      </c>
      <c r="M174" s="72"/>
      <c r="Q174" s="69"/>
      <c r="R174" s="69"/>
      <c r="S174" s="69"/>
      <c r="T174" s="69"/>
      <c r="U174" s="69"/>
      <c r="V174" s="69"/>
      <c r="X174" s="69"/>
      <c r="Y174" s="69"/>
      <c r="Z174" s="69"/>
      <c r="AA174" s="69"/>
      <c r="AB174" s="69"/>
      <c r="AD174" s="69"/>
      <c r="AE174" s="69"/>
      <c r="AF174" s="69"/>
      <c r="AG174" s="69"/>
      <c r="AH174" s="69"/>
      <c r="AJ174" s="76">
        <f t="shared" si="753"/>
        <v>282</v>
      </c>
      <c r="AK174" s="76">
        <f t="shared" si="754"/>
        <v>145</v>
      </c>
    </row>
    <row r="175" spans="1:37" x14ac:dyDescent="0.25">
      <c r="A175" s="69">
        <f t="shared" ref="A175" si="937">D173</f>
        <v>282</v>
      </c>
      <c r="B175" s="69">
        <f t="shared" ref="B175" si="938">E173</f>
        <v>145</v>
      </c>
      <c r="C175" s="69"/>
      <c r="D175" s="76"/>
      <c r="E175" s="76"/>
      <c r="F175" s="76" t="s">
        <v>10</v>
      </c>
      <c r="G175" s="76">
        <v>-1.1359999999999999</v>
      </c>
      <c r="H175" s="76">
        <v>0</v>
      </c>
      <c r="I175" s="76">
        <v>-7.0000000000000001E-3</v>
      </c>
      <c r="J175" s="76">
        <v>-3.0000000000000001E-3</v>
      </c>
      <c r="K175" s="76">
        <v>-7.0000000000000001E-3</v>
      </c>
      <c r="L175" s="76">
        <v>-0.45600000000000002</v>
      </c>
      <c r="M175" s="72"/>
      <c r="Q175" s="69" t="str">
        <f t="shared" ca="1" si="626"/>
        <v>H150x75x5x7</v>
      </c>
      <c r="R175" s="43">
        <f t="shared" ca="1" si="626"/>
        <v>419.47500000000008</v>
      </c>
      <c r="S175" s="43">
        <f t="shared" ca="1" si="626"/>
        <v>97.124277456647391</v>
      </c>
      <c r="T175" s="43">
        <f t="shared" ca="1" si="626"/>
        <v>142.63005780346819</v>
      </c>
      <c r="U175" s="43">
        <f t="shared" ca="1" si="626"/>
        <v>4.6265625000000004</v>
      </c>
      <c r="V175" s="43">
        <f t="shared" ca="1" si="626"/>
        <v>23.075825000000002</v>
      </c>
      <c r="X175" s="44" t="str">
        <f t="shared" ref="X175" ca="1" si="939">IF(ABS(G175)&gt;$X$4*$R175,ABS(G175),"-")</f>
        <v>-</v>
      </c>
      <c r="Y175" s="44" t="str">
        <f t="shared" ref="Y175" ca="1" si="940">IF(ABS(H175)&gt;$Y$4*S175,ABS(H175),"-")</f>
        <v>-</v>
      </c>
      <c r="Z175" s="44" t="str">
        <f t="shared" ref="Z175" ca="1" si="941">IF(ABS(I175)&gt;$Z$4*T175,ABS(I175),"-")</f>
        <v>-</v>
      </c>
      <c r="AA175" s="44" t="str">
        <f t="shared" ref="AA175" ca="1" si="942">IF(ABS(K175)&gt;$AA$4*U175,ABS(K175),"-")</f>
        <v>-</v>
      </c>
      <c r="AB175" s="44" t="str">
        <f t="shared" ref="AB175" ca="1" si="943">IF(ABS(L175)&gt;$AB$4*V175,ABS(L175),"-")</f>
        <v>-</v>
      </c>
      <c r="AD175" s="69" t="str">
        <f t="shared" ref="AD175" ca="1" si="944">IF(COUNT($X175:$AB175)&gt;0,IF(G175&gt;0,CEILING(G175,5),FLOOR(G175,5)),"")</f>
        <v/>
      </c>
      <c r="AE175" s="69" t="str">
        <f t="shared" ref="AE175" ca="1" si="945">IF(COUNT($X175:$AB175)&gt;0,IF(H175&gt;0,CEILING(H175,5),FLOOR(H175,5)),"")</f>
        <v/>
      </c>
      <c r="AF175" s="69" t="str">
        <f t="shared" ref="AF175" ca="1" si="946">IF(COUNT($X175:$AB175)&gt;0,IF(I175&gt;0,CEILING(I175,5),FLOOR(I175,5)),"")</f>
        <v/>
      </c>
      <c r="AG175" s="69" t="str">
        <f t="shared" ref="AG175" ca="1" si="947">IF(COUNT($X175:$AB175)&gt;0,IF(K175&gt;0,CEILING(K175,5),FLOOR(K175,5)),"")</f>
        <v/>
      </c>
      <c r="AH175" s="69" t="str">
        <f t="shared" ref="AH175" ca="1" si="948">IF(COUNT($X175:$AB175)&gt;0,IF(L175&gt;0,CEILING(L175,5),FLOOR(L175,5)),"")</f>
        <v/>
      </c>
      <c r="AJ175" s="76">
        <f t="shared" si="753"/>
        <v>282</v>
      </c>
      <c r="AK175" s="76">
        <f t="shared" si="754"/>
        <v>145</v>
      </c>
    </row>
    <row r="176" spans="1:37" x14ac:dyDescent="0.25">
      <c r="A176" s="69">
        <f t="shared" ref="A176" si="949">D173</f>
        <v>282</v>
      </c>
      <c r="B176" s="69">
        <f t="shared" ref="B176" si="950">E173</f>
        <v>145</v>
      </c>
      <c r="C176" s="69"/>
      <c r="D176" s="76"/>
      <c r="E176" s="76"/>
      <c r="F176" s="76"/>
      <c r="G176" s="76" t="s">
        <v>535</v>
      </c>
      <c r="H176" s="76" t="s">
        <v>9</v>
      </c>
      <c r="I176" s="76" t="s">
        <v>118</v>
      </c>
      <c r="J176" s="76" t="s">
        <v>536</v>
      </c>
      <c r="K176" s="76" t="s">
        <v>104</v>
      </c>
      <c r="L176" s="76" t="s">
        <v>111</v>
      </c>
      <c r="M176" s="72"/>
      <c r="Q176" s="69"/>
      <c r="R176" s="69"/>
      <c r="S176" s="69"/>
      <c r="T176" s="69"/>
      <c r="U176" s="69"/>
      <c r="V176" s="69"/>
      <c r="X176" s="69"/>
      <c r="Y176" s="69"/>
      <c r="Z176" s="69"/>
      <c r="AA176" s="69"/>
      <c r="AB176" s="69"/>
      <c r="AD176" s="69"/>
      <c r="AE176" s="69"/>
      <c r="AF176" s="69"/>
      <c r="AG176" s="69"/>
      <c r="AH176" s="69"/>
      <c r="AJ176" s="76">
        <f t="shared" si="753"/>
        <v>282</v>
      </c>
      <c r="AK176" s="76">
        <f t="shared" si="754"/>
        <v>145</v>
      </c>
    </row>
    <row r="177" spans="1:37" x14ac:dyDescent="0.25">
      <c r="A177" s="69">
        <f t="shared" ref="A177" si="951">D177</f>
        <v>282</v>
      </c>
      <c r="B177" s="69">
        <f t="shared" ref="B177" si="952">E177</f>
        <v>147</v>
      </c>
      <c r="C177" s="69" t="str">
        <f>INDEX(BEAMPROP,MATCH(D177,BLIST,0),2)</f>
        <v>H150X75X5X7</v>
      </c>
      <c r="D177" s="76">
        <v>282</v>
      </c>
      <c r="E177" s="76">
        <v>147</v>
      </c>
      <c r="F177" s="76" t="s">
        <v>8</v>
      </c>
      <c r="G177" s="76">
        <v>1.137</v>
      </c>
      <c r="H177" s="76">
        <v>0</v>
      </c>
      <c r="I177" s="76">
        <v>8.0000000000000002E-3</v>
      </c>
      <c r="J177" s="76">
        <v>0</v>
      </c>
      <c r="K177" s="76">
        <v>8.0000000000000002E-3</v>
      </c>
      <c r="L177" s="76">
        <v>0.434</v>
      </c>
      <c r="M177" s="72"/>
      <c r="Q177" s="69" t="str">
        <f t="shared" ca="1" si="626"/>
        <v>H150x75x5x7</v>
      </c>
      <c r="R177" s="43">
        <f t="shared" ca="1" si="626"/>
        <v>419.47500000000008</v>
      </c>
      <c r="S177" s="43">
        <f t="shared" ca="1" si="626"/>
        <v>97.124277456647391</v>
      </c>
      <c r="T177" s="43">
        <f t="shared" ca="1" si="626"/>
        <v>142.63005780346819</v>
      </c>
      <c r="U177" s="43">
        <f t="shared" ca="1" si="626"/>
        <v>4.6265625000000004</v>
      </c>
      <c r="V177" s="43">
        <f t="shared" ca="1" si="626"/>
        <v>23.075825000000002</v>
      </c>
      <c r="X177" s="44" t="str">
        <f t="shared" ref="X177" ca="1" si="953">IF(ABS(G177)&gt;$X$4*$R177,ABS(G177),"-")</f>
        <v>-</v>
      </c>
      <c r="Y177" s="44" t="str">
        <f t="shared" ref="Y177" ca="1" si="954">IF(ABS(H177)&gt;$Y$4*S177,ABS(H177),"-")</f>
        <v>-</v>
      </c>
      <c r="Z177" s="44" t="str">
        <f t="shared" ref="Z177" ca="1" si="955">IF(ABS(I177)&gt;$Z$4*T177,ABS(I177),"-")</f>
        <v>-</v>
      </c>
      <c r="AA177" s="44" t="str">
        <f t="shared" ref="AA177" ca="1" si="956">IF(ABS(K177)&gt;$AA$4*U177,ABS(K177),"-")</f>
        <v>-</v>
      </c>
      <c r="AB177" s="44" t="str">
        <f t="shared" ref="AB177" ca="1" si="957">IF(ABS(L177)&gt;$AB$4*V177,ABS(L177),"-")</f>
        <v>-</v>
      </c>
      <c r="AD177" s="69" t="str">
        <f t="shared" ref="AD177" ca="1" si="958">IF(COUNT($X177:$AB177)&gt;0,IF(G177&gt;0,CEILING(G177,5),FLOOR(G177,5)),"")</f>
        <v/>
      </c>
      <c r="AE177" s="69" t="str">
        <f t="shared" ref="AE177" ca="1" si="959">IF(COUNT($X177:$AB177)&gt;0,IF(H177&gt;0,CEILING(H177,5),FLOOR(H177,5)),"")</f>
        <v/>
      </c>
      <c r="AF177" s="69" t="str">
        <f t="shared" ref="AF177" ca="1" si="960">IF(COUNT($X177:$AB177)&gt;0,IF(I177&gt;0,CEILING(I177,5),FLOOR(I177,5)),"")</f>
        <v/>
      </c>
      <c r="AG177" s="69" t="str">
        <f t="shared" ref="AG177" ca="1" si="961">IF(COUNT($X177:$AB177)&gt;0,IF(K177&gt;0,CEILING(K177,5),FLOOR(K177,5)),"")</f>
        <v/>
      </c>
      <c r="AH177" s="69" t="str">
        <f t="shared" ref="AH177" ca="1" si="962">IF(COUNT($X177:$AB177)&gt;0,IF(L177&gt;0,CEILING(L177,5),FLOOR(L177,5)),"")</f>
        <v/>
      </c>
      <c r="AJ177" s="76">
        <f t="shared" si="753"/>
        <v>282</v>
      </c>
      <c r="AK177" s="76">
        <f t="shared" si="754"/>
        <v>147</v>
      </c>
    </row>
    <row r="178" spans="1:37" x14ac:dyDescent="0.25">
      <c r="A178" s="69">
        <f t="shared" ref="A178" si="963">D177</f>
        <v>282</v>
      </c>
      <c r="B178" s="69">
        <f t="shared" ref="B178" si="964">E177</f>
        <v>147</v>
      </c>
      <c r="C178" s="69"/>
      <c r="D178" s="76"/>
      <c r="E178" s="76"/>
      <c r="F178" s="76"/>
      <c r="G178" s="76" t="s">
        <v>111</v>
      </c>
      <c r="H178" s="76" t="s">
        <v>9</v>
      </c>
      <c r="I178" s="76" t="s">
        <v>104</v>
      </c>
      <c r="J178" s="76" t="s">
        <v>9</v>
      </c>
      <c r="K178" s="76" t="s">
        <v>104</v>
      </c>
      <c r="L178" s="76" t="s">
        <v>535</v>
      </c>
      <c r="M178" s="72"/>
      <c r="Q178" s="69"/>
      <c r="R178" s="69"/>
      <c r="S178" s="69"/>
      <c r="T178" s="69"/>
      <c r="U178" s="69"/>
      <c r="V178" s="69"/>
      <c r="X178" s="69"/>
      <c r="Y178" s="69"/>
      <c r="Z178" s="69"/>
      <c r="AA178" s="69"/>
      <c r="AB178" s="69"/>
      <c r="AD178" s="69"/>
      <c r="AE178" s="69"/>
      <c r="AF178" s="69"/>
      <c r="AG178" s="69"/>
      <c r="AH178" s="69"/>
      <c r="AJ178" s="76">
        <f t="shared" si="753"/>
        <v>282</v>
      </c>
      <c r="AK178" s="76">
        <f t="shared" si="754"/>
        <v>147</v>
      </c>
    </row>
    <row r="179" spans="1:37" x14ac:dyDescent="0.25">
      <c r="A179" s="69">
        <f t="shared" ref="A179" si="965">D177</f>
        <v>282</v>
      </c>
      <c r="B179" s="69">
        <f t="shared" ref="B179" si="966">E177</f>
        <v>147</v>
      </c>
      <c r="C179" s="69"/>
      <c r="D179" s="76"/>
      <c r="E179" s="76"/>
      <c r="F179" s="76" t="s">
        <v>10</v>
      </c>
      <c r="G179" s="76">
        <v>-1.1339999999999999</v>
      </c>
      <c r="H179" s="76">
        <v>-0.20499999999999999</v>
      </c>
      <c r="I179" s="76">
        <v>-7.0000000000000001E-3</v>
      </c>
      <c r="J179" s="76">
        <v>-3.0000000000000001E-3</v>
      </c>
      <c r="K179" s="76">
        <v>-7.0000000000000001E-3</v>
      </c>
      <c r="L179" s="76">
        <v>-0.435</v>
      </c>
      <c r="M179" s="72"/>
      <c r="Q179" s="69" t="str">
        <f t="shared" ca="1" si="626"/>
        <v>H150x75x5x7</v>
      </c>
      <c r="R179" s="43">
        <f t="shared" ca="1" si="626"/>
        <v>419.47500000000008</v>
      </c>
      <c r="S179" s="43">
        <f t="shared" ca="1" si="626"/>
        <v>97.124277456647391</v>
      </c>
      <c r="T179" s="43">
        <f t="shared" ca="1" si="626"/>
        <v>142.63005780346819</v>
      </c>
      <c r="U179" s="43">
        <f t="shared" ca="1" si="626"/>
        <v>4.6265625000000004</v>
      </c>
      <c r="V179" s="43">
        <f t="shared" ca="1" si="626"/>
        <v>23.075825000000002</v>
      </c>
      <c r="X179" s="44" t="str">
        <f t="shared" ref="X179" ca="1" si="967">IF(ABS(G179)&gt;$X$4*$R179,ABS(G179),"-")</f>
        <v>-</v>
      </c>
      <c r="Y179" s="44" t="str">
        <f t="shared" ref="Y179" ca="1" si="968">IF(ABS(H179)&gt;$Y$4*S179,ABS(H179),"-")</f>
        <v>-</v>
      </c>
      <c r="Z179" s="44" t="str">
        <f t="shared" ref="Z179" ca="1" si="969">IF(ABS(I179)&gt;$Z$4*T179,ABS(I179),"-")</f>
        <v>-</v>
      </c>
      <c r="AA179" s="44" t="str">
        <f t="shared" ref="AA179" ca="1" si="970">IF(ABS(K179)&gt;$AA$4*U179,ABS(K179),"-")</f>
        <v>-</v>
      </c>
      <c r="AB179" s="44" t="str">
        <f t="shared" ref="AB179" ca="1" si="971">IF(ABS(L179)&gt;$AB$4*V179,ABS(L179),"-")</f>
        <v>-</v>
      </c>
      <c r="AD179" s="69" t="str">
        <f t="shared" ref="AD179" ca="1" si="972">IF(COUNT($X179:$AB179)&gt;0,IF(G179&gt;0,CEILING(G179,5),FLOOR(G179,5)),"")</f>
        <v/>
      </c>
      <c r="AE179" s="69" t="str">
        <f t="shared" ref="AE179" ca="1" si="973">IF(COUNT($X179:$AB179)&gt;0,IF(H179&gt;0,CEILING(H179,5),FLOOR(H179,5)),"")</f>
        <v/>
      </c>
      <c r="AF179" s="69" t="str">
        <f t="shared" ref="AF179" ca="1" si="974">IF(COUNT($X179:$AB179)&gt;0,IF(I179&gt;0,CEILING(I179,5),FLOOR(I179,5)),"")</f>
        <v/>
      </c>
      <c r="AG179" s="69" t="str">
        <f t="shared" ref="AG179" ca="1" si="975">IF(COUNT($X179:$AB179)&gt;0,IF(K179&gt;0,CEILING(K179,5),FLOOR(K179,5)),"")</f>
        <v/>
      </c>
      <c r="AH179" s="69" t="str">
        <f t="shared" ref="AH179" ca="1" si="976">IF(COUNT($X179:$AB179)&gt;0,IF(L179&gt;0,CEILING(L179,5),FLOOR(L179,5)),"")</f>
        <v/>
      </c>
      <c r="AJ179" s="76">
        <f t="shared" si="753"/>
        <v>282</v>
      </c>
      <c r="AK179" s="76">
        <f t="shared" si="754"/>
        <v>147</v>
      </c>
    </row>
    <row r="180" spans="1:37" x14ac:dyDescent="0.25">
      <c r="A180" s="69">
        <f t="shared" ref="A180" si="977">D177</f>
        <v>282</v>
      </c>
      <c r="B180" s="69">
        <f t="shared" ref="B180" si="978">E177</f>
        <v>147</v>
      </c>
      <c r="C180" s="69"/>
      <c r="D180" s="76"/>
      <c r="E180" s="76"/>
      <c r="F180" s="76"/>
      <c r="G180" s="76" t="s">
        <v>535</v>
      </c>
      <c r="H180" s="76" t="s">
        <v>103</v>
      </c>
      <c r="I180" s="76" t="s">
        <v>118</v>
      </c>
      <c r="J180" s="76" t="s">
        <v>536</v>
      </c>
      <c r="K180" s="76" t="s">
        <v>118</v>
      </c>
      <c r="L180" s="76" t="s">
        <v>111</v>
      </c>
      <c r="M180" s="72"/>
      <c r="Q180" s="69"/>
      <c r="R180" s="69"/>
      <c r="S180" s="69"/>
      <c r="T180" s="69"/>
      <c r="U180" s="69"/>
      <c r="V180" s="69"/>
      <c r="X180" s="69"/>
      <c r="Y180" s="69"/>
      <c r="Z180" s="69"/>
      <c r="AA180" s="69"/>
      <c r="AB180" s="69"/>
      <c r="AD180" s="69"/>
      <c r="AE180" s="69"/>
      <c r="AF180" s="69"/>
      <c r="AG180" s="69"/>
      <c r="AH180" s="69"/>
    </row>
  </sheetData>
  <mergeCells count="4">
    <mergeCell ref="C1:L1"/>
    <mergeCell ref="Q2:V2"/>
    <mergeCell ref="X2:AB2"/>
    <mergeCell ref="AD2:AH2"/>
  </mergeCells>
  <conditionalFormatting sqref="AD4:AH50">
    <cfRule type="notContainsBlanks" dxfId="6" priority="2">
      <formula>LEN(TRIM(AD4))&gt;0</formula>
    </cfRule>
  </conditionalFormatting>
  <conditionalFormatting sqref="AD51:AH180">
    <cfRule type="notContainsBlanks" dxfId="5" priority="1">
      <formula>LEN(TRIM(AD51))&gt;0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03"/>
  <sheetViews>
    <sheetView topLeftCell="S1" zoomScale="85" zoomScaleNormal="85" workbookViewId="0">
      <pane ySplit="4" topLeftCell="A5" activePane="bottomLeft" state="frozen"/>
      <selection pane="bottomLeft" activeCell="AK23" sqref="AK23"/>
    </sheetView>
  </sheetViews>
  <sheetFormatPr defaultRowHeight="15" x14ac:dyDescent="0.25"/>
  <cols>
    <col min="1" max="2" width="9.140625" style="69"/>
    <col min="3" max="3" width="16.42578125" style="69" customWidth="1"/>
    <col min="4" max="4" width="17.7109375" style="69" customWidth="1"/>
    <col min="5" max="5" width="10.5703125" style="69" bestFit="1" customWidth="1"/>
    <col min="6" max="6" width="9.28515625" style="69" customWidth="1"/>
    <col min="7" max="7" width="9.7109375" style="69" customWidth="1"/>
    <col min="8" max="8" width="9" style="69" customWidth="1"/>
    <col min="9" max="9" width="8.7109375" style="69" customWidth="1"/>
    <col min="10" max="10" width="9" style="69" customWidth="1"/>
    <col min="11" max="11" width="8.85546875" style="69" customWidth="1"/>
    <col min="12" max="14" width="9.5703125" style="69" customWidth="1"/>
    <col min="15" max="15" width="7" style="69" customWidth="1"/>
    <col min="16" max="16" width="7.42578125" style="69" customWidth="1"/>
    <col min="17" max="17" width="15.42578125" style="69" bestFit="1" customWidth="1"/>
    <col min="18" max="18" width="9.140625" style="69"/>
    <col min="19" max="19" width="10.85546875" style="69" bestFit="1" customWidth="1"/>
    <col min="20" max="20" width="11" style="69" bestFit="1" customWidth="1"/>
    <col min="21" max="21" width="9.5703125" style="69" customWidth="1"/>
    <col min="22" max="22" width="9.140625" style="69"/>
    <col min="23" max="23" width="4.5703125" style="69" customWidth="1"/>
    <col min="24" max="28" width="9.140625" style="69"/>
    <col min="29" max="29" width="3.42578125" style="69" customWidth="1"/>
    <col min="30" max="34" width="9.140625" style="69"/>
    <col min="35" max="35" width="12.85546875" style="69" customWidth="1"/>
    <col min="36" max="37" width="9.140625" style="69"/>
    <col min="38" max="38" width="9.140625" style="2"/>
    <col min="39" max="16384" width="9.140625" style="69"/>
  </cols>
  <sheetData>
    <row r="1" spans="1:37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1"/>
      <c r="N1" s="71"/>
      <c r="O1" s="71"/>
      <c r="W1" s="49" t="s">
        <v>28</v>
      </c>
      <c r="X1" s="48">
        <f ca="1">SUBTOTAL(2,X5:X33127)</f>
        <v>180</v>
      </c>
      <c r="Y1" s="48">
        <f ca="1">SUBTOTAL(2,Y5:Y33127)</f>
        <v>0</v>
      </c>
      <c r="Z1" s="48">
        <f ca="1">SUBTOTAL(2,Z5:Z33127)</f>
        <v>0</v>
      </c>
      <c r="AA1" s="48">
        <f ca="1">SUBTOTAL(2,AA5:AA33127)</f>
        <v>0</v>
      </c>
      <c r="AB1" s="48">
        <f ca="1">SUBTOTAL(2,AB5:AB33127)</f>
        <v>0</v>
      </c>
      <c r="AD1" s="48">
        <f ca="1">SUBTOTAL(2,AD5:AD33127)</f>
        <v>180</v>
      </c>
      <c r="AE1" s="48">
        <f ca="1">SUBTOTAL(2,AE5:AE33127)</f>
        <v>180</v>
      </c>
      <c r="AF1" s="48">
        <f ca="1">SUBTOTAL(2,AF5:AF33127)</f>
        <v>180</v>
      </c>
      <c r="AG1" s="48">
        <f ca="1">SUBTOTAL(2,AG5:AG33127)</f>
        <v>180</v>
      </c>
      <c r="AH1" s="48">
        <f ca="1">SUBTOTAL(2,AH5:AH33127)</f>
        <v>180</v>
      </c>
    </row>
    <row r="2" spans="1:37" x14ac:dyDescent="0.25">
      <c r="C2" s="69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7" x14ac:dyDescent="0.25">
      <c r="C3" s="48">
        <f>COUNTA(C5:C33127)</f>
        <v>90</v>
      </c>
      <c r="Q3" s="70">
        <v>2</v>
      </c>
      <c r="R3" s="70">
        <v>3</v>
      </c>
      <c r="S3" s="70">
        <v>4</v>
      </c>
      <c r="T3" s="70">
        <v>5</v>
      </c>
      <c r="U3" s="70">
        <v>6</v>
      </c>
      <c r="V3" s="70">
        <v>7</v>
      </c>
      <c r="X3" s="70" t="s">
        <v>3</v>
      </c>
      <c r="Y3" s="70" t="s">
        <v>4</v>
      </c>
      <c r="Z3" s="70" t="s">
        <v>5</v>
      </c>
      <c r="AA3" s="70" t="s">
        <v>6</v>
      </c>
      <c r="AB3" s="70" t="s">
        <v>7</v>
      </c>
      <c r="AD3" s="70" t="s">
        <v>3</v>
      </c>
      <c r="AE3" s="70" t="s">
        <v>4</v>
      </c>
      <c r="AF3" s="70" t="s">
        <v>5</v>
      </c>
      <c r="AG3" s="70" t="s">
        <v>6</v>
      </c>
      <c r="AH3" s="70" t="s">
        <v>7</v>
      </c>
      <c r="AJ3" s="69" t="s">
        <v>0</v>
      </c>
      <c r="AK3" s="69" t="s">
        <v>571</v>
      </c>
    </row>
    <row r="4" spans="1:37" x14ac:dyDescent="0.25">
      <c r="A4" s="69" t="s">
        <v>0</v>
      </c>
      <c r="B4" s="69" t="s">
        <v>1</v>
      </c>
      <c r="C4" s="70" t="s">
        <v>13</v>
      </c>
      <c r="D4" s="45" t="s">
        <v>0</v>
      </c>
      <c r="E4" s="77" t="s">
        <v>1</v>
      </c>
      <c r="F4" s="77" t="s">
        <v>2</v>
      </c>
      <c r="G4" s="77" t="s">
        <v>3</v>
      </c>
      <c r="H4" s="77" t="s">
        <v>4</v>
      </c>
      <c r="I4" s="77" t="s">
        <v>5</v>
      </c>
      <c r="J4" s="77" t="s">
        <v>100</v>
      </c>
      <c r="K4" s="77" t="s">
        <v>101</v>
      </c>
      <c r="L4" s="77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0.01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7" x14ac:dyDescent="0.25">
      <c r="A5" s="69">
        <f>D5</f>
        <v>137</v>
      </c>
      <c r="B5" s="69">
        <f>E5</f>
        <v>84</v>
      </c>
      <c r="C5" s="2" t="str">
        <f>INDEX(BEAMPROP,MATCH(D5,BLIST,0),2)</f>
        <v>L50X50X5</v>
      </c>
      <c r="D5" s="76">
        <v>137</v>
      </c>
      <c r="E5" s="76">
        <v>84</v>
      </c>
      <c r="F5" s="76" t="s">
        <v>8</v>
      </c>
      <c r="G5" s="76">
        <v>6.585</v>
      </c>
      <c r="H5" s="76">
        <v>3.4000000000000002E-2</v>
      </c>
      <c r="I5" s="76">
        <v>0</v>
      </c>
      <c r="J5" s="76">
        <v>0</v>
      </c>
      <c r="K5" s="76">
        <v>0</v>
      </c>
      <c r="L5" s="76">
        <v>0</v>
      </c>
      <c r="M5" s="72"/>
      <c r="Q5" s="69" t="str">
        <f ca="1">IF($F5=" -ve",INDEX(CAPACITY,MATCH(OFFSET($C5,-2,0),CAPACITYLIST,0),Q$3),INDEX(CAPACITY,MATCH($C5,CAPACITYLIST,0),Q$3))</f>
        <v>L50X50X5</v>
      </c>
      <c r="R5" s="43">
        <f t="shared" ref="R5:V5" ca="1" si="0">IF($F5=" -ve",INDEX(CAPACITY,MATCH(OFFSET($C5,-2,0),CAPACITYLIST,0),R$3),INDEX(CAPACITY,MATCH($C5,CAPACITYLIST,0),R$3))</f>
        <v>112.84699999999998</v>
      </c>
      <c r="S5" s="43">
        <f t="shared" ca="1" si="0"/>
        <v>33.959537572254334</v>
      </c>
      <c r="T5" s="43">
        <f t="shared" ca="1" si="0"/>
        <v>30.563583815028903</v>
      </c>
      <c r="U5" s="43">
        <f t="shared" ca="1" si="0"/>
        <v>0</v>
      </c>
      <c r="V5" s="43">
        <f t="shared" ca="1" si="0"/>
        <v>0</v>
      </c>
      <c r="X5" s="44">
        <f ca="1">IF(ABS(G5)&gt;$X$4*$R5,ABS(G5),"-")</f>
        <v>6.585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69">
        <f ca="1">IF(COUNT($X5:$AB5)&gt;0,IF(G5&gt;0,CEILING(G5,5),FLOOR(G5,5)),"")</f>
        <v>10</v>
      </c>
      <c r="AE5" s="69">
        <f ca="1">IF(COUNT($X5:$AB5)&gt;0,IF(H5&gt;0,CEILING(H5,5),FLOOR(H5,5)),"")</f>
        <v>5</v>
      </c>
      <c r="AF5" s="69">
        <f ca="1">IF(COUNT($X5:$AB5)&gt;0,IF(I5&gt;0,CEILING(I5,5),FLOOR(I5,5)),"")</f>
        <v>0</v>
      </c>
      <c r="AG5" s="69">
        <f ca="1">IF(COUNT($X5:$AB5)&gt;0,IF(K5&gt;0,CEILING(K5,5),FLOOR(K5,5)),"")</f>
        <v>0</v>
      </c>
      <c r="AH5" s="69">
        <f ca="1">IF(COUNT($X5:$AB5)&gt;0,IF(L5&gt;0,CEILING(L5,5),FLOOR(L5,5)),"")</f>
        <v>0</v>
      </c>
      <c r="AJ5" s="69">
        <f>A5</f>
        <v>137</v>
      </c>
      <c r="AK5" s="69">
        <f>B5</f>
        <v>84</v>
      </c>
    </row>
    <row r="6" spans="1:37" ht="15" customHeight="1" x14ac:dyDescent="0.25">
      <c r="A6" s="69">
        <f>D5</f>
        <v>137</v>
      </c>
      <c r="B6" s="69">
        <f>E5</f>
        <v>84</v>
      </c>
      <c r="D6" s="76"/>
      <c r="E6" s="76"/>
      <c r="F6" s="76"/>
      <c r="G6" s="76" t="s">
        <v>118</v>
      </c>
      <c r="H6" s="76" t="s">
        <v>127</v>
      </c>
      <c r="I6" s="76" t="s">
        <v>109</v>
      </c>
      <c r="J6" s="76" t="s">
        <v>9</v>
      </c>
      <c r="K6" s="76" t="s">
        <v>9</v>
      </c>
      <c r="L6" s="76" t="s">
        <v>9</v>
      </c>
      <c r="M6" s="72"/>
      <c r="AJ6" s="76">
        <f t="shared" ref="AJ6:AJ69" si="1">A6</f>
        <v>137</v>
      </c>
      <c r="AK6" s="76">
        <f t="shared" ref="AK6:AK69" si="2">B6</f>
        <v>84</v>
      </c>
    </row>
    <row r="7" spans="1:37" x14ac:dyDescent="0.25">
      <c r="A7" s="69">
        <f>D5</f>
        <v>137</v>
      </c>
      <c r="B7" s="69">
        <f>E5</f>
        <v>84</v>
      </c>
      <c r="D7" s="76"/>
      <c r="E7" s="76"/>
      <c r="F7" s="76" t="s">
        <v>10</v>
      </c>
      <c r="G7" s="76">
        <v>-9.1910000000000007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2"/>
      <c r="Q7" s="69" t="str">
        <f t="shared" ref="Q7:V7" ca="1" si="3">IF($F7=" -ve",INDEX(CAPACITY,MATCH(OFFSET($C7,-2,0),CAPACITYLIST,0),Q$3),INDEX(CAPACITY,MATCH($C7,CAPACITYLIST,0),Q$3))</f>
        <v>L50X50X5</v>
      </c>
      <c r="R7" s="43">
        <f t="shared" ca="1" si="3"/>
        <v>112.84699999999998</v>
      </c>
      <c r="S7" s="43">
        <f t="shared" ca="1" si="3"/>
        <v>33.959537572254334</v>
      </c>
      <c r="T7" s="43">
        <f t="shared" ca="1" si="3"/>
        <v>30.563583815028903</v>
      </c>
      <c r="U7" s="43">
        <f t="shared" ca="1" si="3"/>
        <v>0</v>
      </c>
      <c r="V7" s="43">
        <f t="shared" ca="1" si="3"/>
        <v>0</v>
      </c>
      <c r="X7" s="44">
        <f ca="1">IF(ABS(G7)&gt;$X$4*$R7,ABS(G7),"-")</f>
        <v>9.1910000000000007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69">
        <f ca="1">IF(COUNT($X7:$AB7)&gt;0,IF(G7&gt;0,CEILING(G7,5),FLOOR(G7,5)),"")</f>
        <v>-10</v>
      </c>
      <c r="AE7" s="69">
        <f ca="1">IF(COUNT($X7:$AB7)&gt;0,IF(H7&gt;0,CEILING(H7,5),FLOOR(H7,5)),"")</f>
        <v>0</v>
      </c>
      <c r="AF7" s="69">
        <f ca="1">IF(COUNT($X7:$AB7)&gt;0,IF(I7&gt;0,CEILING(I7,5),FLOOR(I7,5)),"")</f>
        <v>0</v>
      </c>
      <c r="AG7" s="69">
        <f ca="1">IF(COUNT($X7:$AB7)&gt;0,IF(K7&gt;0,CEILING(K7,5),FLOOR(K7,5)),"")</f>
        <v>0</v>
      </c>
      <c r="AH7" s="69">
        <f ca="1">IF(COUNT($X7:$AB7)&gt;0,IF(L7&gt;0,CEILING(L7,5),FLOOR(L7,5)),"")</f>
        <v>0</v>
      </c>
      <c r="AJ7" s="76">
        <f t="shared" si="1"/>
        <v>137</v>
      </c>
      <c r="AK7" s="76">
        <f t="shared" si="2"/>
        <v>84</v>
      </c>
    </row>
    <row r="8" spans="1:37" ht="15" customHeight="1" x14ac:dyDescent="0.25">
      <c r="A8" s="69">
        <f>D5</f>
        <v>137</v>
      </c>
      <c r="B8" s="69">
        <f>E5</f>
        <v>84</v>
      </c>
      <c r="D8" s="76"/>
      <c r="E8" s="76"/>
      <c r="F8" s="76"/>
      <c r="G8" s="76" t="s">
        <v>104</v>
      </c>
      <c r="H8" s="76" t="s">
        <v>9</v>
      </c>
      <c r="I8" s="76" t="s">
        <v>535</v>
      </c>
      <c r="J8" s="76" t="s">
        <v>9</v>
      </c>
      <c r="K8" s="76" t="s">
        <v>9</v>
      </c>
      <c r="L8" s="76" t="s">
        <v>9</v>
      </c>
      <c r="M8" s="72"/>
      <c r="AJ8" s="76">
        <f t="shared" si="1"/>
        <v>137</v>
      </c>
      <c r="AK8" s="76">
        <f t="shared" si="2"/>
        <v>84</v>
      </c>
    </row>
    <row r="9" spans="1:37" x14ac:dyDescent="0.25">
      <c r="A9" s="69">
        <f t="shared" ref="A9:B9" si="4">D9</f>
        <v>137</v>
      </c>
      <c r="B9" s="69">
        <f t="shared" si="4"/>
        <v>86</v>
      </c>
      <c r="C9" s="69" t="str">
        <f>INDEX(BEAMPROP,MATCH(D9,BLIST,0),2)</f>
        <v>L50X50X5</v>
      </c>
      <c r="D9" s="76">
        <v>137</v>
      </c>
      <c r="E9" s="76">
        <v>86</v>
      </c>
      <c r="F9" s="76" t="s">
        <v>8</v>
      </c>
      <c r="G9" s="76">
        <v>6.585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2"/>
      <c r="Q9" s="69" t="str">
        <f t="shared" ref="Q9:V9" ca="1" si="5">IF($F9=" -ve",INDEX(CAPACITY,MATCH(OFFSET($C9,-2,0),CAPACITYLIST,0),Q$3),INDEX(CAPACITY,MATCH($C9,CAPACITYLIST,0),Q$3))</f>
        <v>L50X50X5</v>
      </c>
      <c r="R9" s="43">
        <f t="shared" ca="1" si="5"/>
        <v>112.84699999999998</v>
      </c>
      <c r="S9" s="43">
        <f t="shared" ca="1" si="5"/>
        <v>33.959537572254334</v>
      </c>
      <c r="T9" s="43">
        <f t="shared" ca="1" si="5"/>
        <v>30.563583815028903</v>
      </c>
      <c r="U9" s="43">
        <f t="shared" ca="1" si="5"/>
        <v>0</v>
      </c>
      <c r="V9" s="43">
        <f t="shared" ca="1" si="5"/>
        <v>0</v>
      </c>
      <c r="X9" s="44">
        <f ca="1">IF(ABS(G9)&gt;$X$4*$R9,ABS(G9),"-")</f>
        <v>6.585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69">
        <f ca="1">IF(COUNT($X9:$AB9)&gt;0,IF(G9&gt;0,CEILING(G9,5),FLOOR(G9,5)),"")</f>
        <v>10</v>
      </c>
      <c r="AE9" s="69">
        <f ca="1">IF(COUNT($X9:$AB9)&gt;0,IF(H9&gt;0,CEILING(H9,5),FLOOR(H9,5)),"")</f>
        <v>0</v>
      </c>
      <c r="AF9" s="69">
        <f ca="1">IF(COUNT($X9:$AB9)&gt;0,IF(I9&gt;0,CEILING(I9,5),FLOOR(I9,5)),"")</f>
        <v>0</v>
      </c>
      <c r="AG9" s="69">
        <f ca="1">IF(COUNT($X9:$AB9)&gt;0,IF(K9&gt;0,CEILING(K9,5),FLOOR(K9,5)),"")</f>
        <v>0</v>
      </c>
      <c r="AH9" s="69">
        <f ca="1">IF(COUNT($X9:$AB9)&gt;0,IF(L9&gt;0,CEILING(L9,5),FLOOR(L9,5)),"")</f>
        <v>0</v>
      </c>
      <c r="AJ9" s="76">
        <f t="shared" si="1"/>
        <v>137</v>
      </c>
      <c r="AK9" s="76">
        <f t="shared" si="2"/>
        <v>86</v>
      </c>
    </row>
    <row r="10" spans="1:37" ht="15" customHeight="1" x14ac:dyDescent="0.25">
      <c r="A10" s="69">
        <f t="shared" ref="A10:B10" si="6">D9</f>
        <v>137</v>
      </c>
      <c r="B10" s="69">
        <f t="shared" si="6"/>
        <v>86</v>
      </c>
      <c r="D10" s="76"/>
      <c r="E10" s="76"/>
      <c r="F10" s="76"/>
      <c r="G10" s="76" t="s">
        <v>118</v>
      </c>
      <c r="H10" s="76" t="s">
        <v>9</v>
      </c>
      <c r="I10" s="76" t="s">
        <v>535</v>
      </c>
      <c r="J10" s="76" t="s">
        <v>9</v>
      </c>
      <c r="K10" s="76" t="s">
        <v>9</v>
      </c>
      <c r="L10" s="76" t="s">
        <v>9</v>
      </c>
      <c r="M10" s="72"/>
      <c r="AJ10" s="76">
        <f t="shared" si="1"/>
        <v>137</v>
      </c>
      <c r="AK10" s="76">
        <f t="shared" si="2"/>
        <v>86</v>
      </c>
    </row>
    <row r="11" spans="1:37" x14ac:dyDescent="0.25">
      <c r="A11" s="69">
        <f t="shared" ref="A11:B11" si="7">D9</f>
        <v>137</v>
      </c>
      <c r="B11" s="69">
        <f t="shared" si="7"/>
        <v>86</v>
      </c>
      <c r="D11" s="76"/>
      <c r="E11" s="76"/>
      <c r="F11" s="76" t="s">
        <v>10</v>
      </c>
      <c r="G11" s="76">
        <v>-9.1910000000000007</v>
      </c>
      <c r="H11" s="76">
        <v>-3.4000000000000002E-2</v>
      </c>
      <c r="I11" s="76">
        <v>0</v>
      </c>
      <c r="J11" s="76">
        <v>0</v>
      </c>
      <c r="K11" s="76">
        <v>0</v>
      </c>
      <c r="L11" s="76">
        <v>0</v>
      </c>
      <c r="M11" s="72"/>
      <c r="Q11" s="69" t="str">
        <f t="shared" ref="Q11:V11" ca="1" si="8">IF($F11=" -ve",INDEX(CAPACITY,MATCH(OFFSET($C11,-2,0),CAPACITYLIST,0),Q$3),INDEX(CAPACITY,MATCH($C11,CAPACITYLIST,0),Q$3))</f>
        <v>L50X50X5</v>
      </c>
      <c r="R11" s="43">
        <f t="shared" ca="1" si="8"/>
        <v>112.84699999999998</v>
      </c>
      <c r="S11" s="43">
        <f t="shared" ca="1" si="8"/>
        <v>33.959537572254334</v>
      </c>
      <c r="T11" s="43">
        <f t="shared" ca="1" si="8"/>
        <v>30.563583815028903</v>
      </c>
      <c r="U11" s="43">
        <f t="shared" ca="1" si="8"/>
        <v>0</v>
      </c>
      <c r="V11" s="43">
        <f t="shared" ca="1" si="8"/>
        <v>0</v>
      </c>
      <c r="X11" s="44">
        <f ca="1">IF(ABS(G11)&gt;$X$4*$R11,ABS(G11),"-")</f>
        <v>9.1910000000000007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69">
        <f ca="1">IF(COUNT($X11:$AB11)&gt;0,IF(G11&gt;0,CEILING(G11,5),FLOOR(G11,5)),"")</f>
        <v>-10</v>
      </c>
      <c r="AE11" s="69">
        <f ca="1">IF(COUNT($X11:$AB11)&gt;0,IF(H11&gt;0,CEILING(H11,5),FLOOR(H11,5)),"")</f>
        <v>-5</v>
      </c>
      <c r="AF11" s="69">
        <f ca="1">IF(COUNT($X11:$AB11)&gt;0,IF(I11&gt;0,CEILING(I11,5),FLOOR(I11,5)),"")</f>
        <v>0</v>
      </c>
      <c r="AG11" s="69">
        <f ca="1">IF(COUNT($X11:$AB11)&gt;0,IF(K11&gt;0,CEILING(K11,5),FLOOR(K11,5)),"")</f>
        <v>0</v>
      </c>
      <c r="AH11" s="69">
        <f ca="1">IF(COUNT($X11:$AB11)&gt;0,IF(L11&gt;0,CEILING(L11,5),FLOOR(L11,5)),"")</f>
        <v>0</v>
      </c>
      <c r="AJ11" s="76">
        <f t="shared" si="1"/>
        <v>137</v>
      </c>
      <c r="AK11" s="76">
        <f t="shared" si="2"/>
        <v>86</v>
      </c>
    </row>
    <row r="12" spans="1:37" ht="15" customHeight="1" x14ac:dyDescent="0.25">
      <c r="A12" s="69">
        <f t="shared" ref="A12:B12" si="9">D9</f>
        <v>137</v>
      </c>
      <c r="B12" s="69">
        <f t="shared" si="9"/>
        <v>86</v>
      </c>
      <c r="D12" s="76"/>
      <c r="E12" s="76"/>
      <c r="F12" s="76"/>
      <c r="G12" s="76" t="s">
        <v>104</v>
      </c>
      <c r="H12" s="76" t="s">
        <v>127</v>
      </c>
      <c r="I12" s="76" t="s">
        <v>109</v>
      </c>
      <c r="J12" s="76" t="s">
        <v>9</v>
      </c>
      <c r="K12" s="76" t="s">
        <v>9</v>
      </c>
      <c r="L12" s="76" t="s">
        <v>9</v>
      </c>
      <c r="M12" s="72"/>
      <c r="AJ12" s="76">
        <f t="shared" si="1"/>
        <v>137</v>
      </c>
      <c r="AK12" s="76">
        <f t="shared" si="2"/>
        <v>86</v>
      </c>
    </row>
    <row r="13" spans="1:37" x14ac:dyDescent="0.25">
      <c r="A13" s="69">
        <f t="shared" ref="A13:B13" si="10">D13</f>
        <v>139</v>
      </c>
      <c r="B13" s="69">
        <f t="shared" si="10"/>
        <v>86</v>
      </c>
      <c r="C13" s="69" t="str">
        <f>INDEX(BEAMPROP,MATCH(D13,BLIST,0),2)</f>
        <v>L50X50X5</v>
      </c>
      <c r="D13" s="76">
        <v>139</v>
      </c>
      <c r="E13" s="76">
        <v>86</v>
      </c>
      <c r="F13" s="76" t="s">
        <v>8</v>
      </c>
      <c r="G13" s="76">
        <v>19.321000000000002</v>
      </c>
      <c r="H13" s="76">
        <v>3.3000000000000002E-2</v>
      </c>
      <c r="I13" s="76">
        <v>0</v>
      </c>
      <c r="J13" s="76">
        <v>0</v>
      </c>
      <c r="K13" s="76">
        <v>0</v>
      </c>
      <c r="L13" s="76">
        <v>0</v>
      </c>
      <c r="M13" s="72"/>
      <c r="Q13" s="69" t="str">
        <f t="shared" ref="Q13:V13" ca="1" si="11">IF($F13=" -ve",INDEX(CAPACITY,MATCH(OFFSET($C13,-2,0),CAPACITYLIST,0),Q$3),INDEX(CAPACITY,MATCH($C13,CAPACITYLIST,0),Q$3))</f>
        <v>L50X50X5</v>
      </c>
      <c r="R13" s="43">
        <f t="shared" ca="1" si="11"/>
        <v>112.84699999999998</v>
      </c>
      <c r="S13" s="43">
        <f t="shared" ca="1" si="11"/>
        <v>33.959537572254334</v>
      </c>
      <c r="T13" s="43">
        <f t="shared" ca="1" si="11"/>
        <v>30.563583815028903</v>
      </c>
      <c r="U13" s="43">
        <f t="shared" ca="1" si="11"/>
        <v>0</v>
      </c>
      <c r="V13" s="43">
        <f t="shared" ca="1" si="11"/>
        <v>0</v>
      </c>
      <c r="X13" s="44">
        <f ca="1">IF(ABS(G13)&gt;$X$4*$R13,ABS(G13),"-")</f>
        <v>19.321000000000002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69">
        <f ca="1">IF(COUNT($X13:$AB13)&gt;0,IF(G13&gt;0,CEILING(G13,5),FLOOR(G13,5)),"")</f>
        <v>20</v>
      </c>
      <c r="AE13" s="69">
        <f ca="1">IF(COUNT($X13:$AB13)&gt;0,IF(H13&gt;0,CEILING(H13,5),FLOOR(H13,5)),"")</f>
        <v>5</v>
      </c>
      <c r="AF13" s="69">
        <f ca="1">IF(COUNT($X13:$AB13)&gt;0,IF(I13&gt;0,CEILING(I13,5),FLOOR(I13,5)),"")</f>
        <v>0</v>
      </c>
      <c r="AG13" s="69">
        <f ca="1">IF(COUNT($X13:$AB13)&gt;0,IF(K13&gt;0,CEILING(K13,5),FLOOR(K13,5)),"")</f>
        <v>0</v>
      </c>
      <c r="AH13" s="69">
        <f ca="1">IF(COUNT($X13:$AB13)&gt;0,IF(L13&gt;0,CEILING(L13,5),FLOOR(L13,5)),"")</f>
        <v>0</v>
      </c>
      <c r="AJ13" s="76">
        <f t="shared" si="1"/>
        <v>139</v>
      </c>
      <c r="AK13" s="76">
        <f t="shared" si="2"/>
        <v>86</v>
      </c>
    </row>
    <row r="14" spans="1:37" ht="15" customHeight="1" x14ac:dyDescent="0.25">
      <c r="A14" s="69">
        <f t="shared" ref="A14:B14" si="12">D13</f>
        <v>139</v>
      </c>
      <c r="B14" s="69">
        <f t="shared" si="12"/>
        <v>86</v>
      </c>
      <c r="D14" s="76"/>
      <c r="E14" s="76"/>
      <c r="F14" s="76"/>
      <c r="G14" s="76" t="s">
        <v>118</v>
      </c>
      <c r="H14" s="76" t="s">
        <v>127</v>
      </c>
      <c r="I14" s="76" t="s">
        <v>109</v>
      </c>
      <c r="J14" s="76" t="s">
        <v>9</v>
      </c>
      <c r="K14" s="76" t="s">
        <v>9</v>
      </c>
      <c r="L14" s="76" t="s">
        <v>9</v>
      </c>
      <c r="M14" s="72"/>
      <c r="AJ14" s="76">
        <f t="shared" si="1"/>
        <v>139</v>
      </c>
      <c r="AK14" s="76">
        <f t="shared" si="2"/>
        <v>86</v>
      </c>
    </row>
    <row r="15" spans="1:37" x14ac:dyDescent="0.25">
      <c r="A15" s="69">
        <f t="shared" ref="A15:B15" si="13">D13</f>
        <v>139</v>
      </c>
      <c r="B15" s="69">
        <f t="shared" si="13"/>
        <v>86</v>
      </c>
      <c r="D15" s="76"/>
      <c r="E15" s="76"/>
      <c r="F15" s="76" t="s">
        <v>10</v>
      </c>
      <c r="G15" s="76">
        <v>-24.888000000000002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2"/>
      <c r="Q15" s="69" t="str">
        <f t="shared" ref="Q15:V15" ca="1" si="14">IF($F15=" -ve",INDEX(CAPACITY,MATCH(OFFSET($C15,-2,0),CAPACITYLIST,0),Q$3),INDEX(CAPACITY,MATCH($C15,CAPACITYLIST,0),Q$3))</f>
        <v>L50X50X5</v>
      </c>
      <c r="R15" s="43">
        <f t="shared" ca="1" si="14"/>
        <v>112.84699999999998</v>
      </c>
      <c r="S15" s="43">
        <f t="shared" ca="1" si="14"/>
        <v>33.959537572254334</v>
      </c>
      <c r="T15" s="43">
        <f t="shared" ca="1" si="14"/>
        <v>30.563583815028903</v>
      </c>
      <c r="U15" s="43">
        <f t="shared" ca="1" si="14"/>
        <v>0</v>
      </c>
      <c r="V15" s="43">
        <f t="shared" ca="1" si="14"/>
        <v>0</v>
      </c>
      <c r="X15" s="44">
        <f ca="1">IF(ABS(G15)&gt;$X$4*$R15,ABS(G15),"-")</f>
        <v>24.888000000000002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69">
        <f ca="1">IF(COUNT($X15:$AB15)&gt;0,IF(G15&gt;0,CEILING(G15,5),FLOOR(G15,5)),"")</f>
        <v>-25</v>
      </c>
      <c r="AE15" s="69">
        <f ca="1">IF(COUNT($X15:$AB15)&gt;0,IF(H15&gt;0,CEILING(H15,5),FLOOR(H15,5)),"")</f>
        <v>0</v>
      </c>
      <c r="AF15" s="69">
        <f ca="1">IF(COUNT($X15:$AB15)&gt;0,IF(I15&gt;0,CEILING(I15,5),FLOOR(I15,5)),"")</f>
        <v>0</v>
      </c>
      <c r="AG15" s="69">
        <f ca="1">IF(COUNT($X15:$AB15)&gt;0,IF(K15&gt;0,CEILING(K15,5),FLOOR(K15,5)),"")</f>
        <v>0</v>
      </c>
      <c r="AH15" s="69">
        <f ca="1">IF(COUNT($X15:$AB15)&gt;0,IF(L15&gt;0,CEILING(L15,5),FLOOR(L15,5)),"")</f>
        <v>0</v>
      </c>
      <c r="AJ15" s="76">
        <f t="shared" si="1"/>
        <v>139</v>
      </c>
      <c r="AK15" s="76">
        <f t="shared" si="2"/>
        <v>86</v>
      </c>
    </row>
    <row r="16" spans="1:37" ht="15" customHeight="1" x14ac:dyDescent="0.25">
      <c r="A16" s="69">
        <f t="shared" ref="A16:B16" si="15">D13</f>
        <v>139</v>
      </c>
      <c r="B16" s="69">
        <f t="shared" si="15"/>
        <v>86</v>
      </c>
      <c r="D16" s="76"/>
      <c r="E16" s="76"/>
      <c r="F16" s="76"/>
      <c r="G16" s="76" t="s">
        <v>104</v>
      </c>
      <c r="H16" s="76" t="s">
        <v>9</v>
      </c>
      <c r="I16" s="76" t="s">
        <v>535</v>
      </c>
      <c r="J16" s="76" t="s">
        <v>9</v>
      </c>
      <c r="K16" s="76" t="s">
        <v>9</v>
      </c>
      <c r="L16" s="76" t="s">
        <v>9</v>
      </c>
      <c r="M16" s="72"/>
      <c r="AJ16" s="76">
        <f t="shared" si="1"/>
        <v>139</v>
      </c>
      <c r="AK16" s="76">
        <f t="shared" si="2"/>
        <v>86</v>
      </c>
    </row>
    <row r="17" spans="1:37" x14ac:dyDescent="0.25">
      <c r="A17" s="69">
        <f t="shared" ref="A17:B17" si="16">D17</f>
        <v>139</v>
      </c>
      <c r="B17" s="69">
        <f t="shared" si="16"/>
        <v>87</v>
      </c>
      <c r="C17" s="69" t="str">
        <f>INDEX(BEAMPROP,MATCH(D17,BLIST,0),2)</f>
        <v>L50X50X5</v>
      </c>
      <c r="D17" s="76">
        <v>139</v>
      </c>
      <c r="E17" s="76">
        <v>87</v>
      </c>
      <c r="F17" s="76" t="s">
        <v>8</v>
      </c>
      <c r="G17" s="76">
        <v>19.321000000000002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2"/>
      <c r="Q17" s="69" t="str">
        <f t="shared" ref="Q17:V17" ca="1" si="17">IF($F17=" -ve",INDEX(CAPACITY,MATCH(OFFSET($C17,-2,0),CAPACITYLIST,0),Q$3),INDEX(CAPACITY,MATCH($C17,CAPACITYLIST,0),Q$3))</f>
        <v>L50X50X5</v>
      </c>
      <c r="R17" s="43">
        <f t="shared" ca="1" si="17"/>
        <v>112.84699999999998</v>
      </c>
      <c r="S17" s="43">
        <f t="shared" ca="1" si="17"/>
        <v>33.959537572254334</v>
      </c>
      <c r="T17" s="43">
        <f t="shared" ca="1" si="17"/>
        <v>30.563583815028903</v>
      </c>
      <c r="U17" s="43">
        <f t="shared" ca="1" si="17"/>
        <v>0</v>
      </c>
      <c r="V17" s="43">
        <f t="shared" ca="1" si="17"/>
        <v>0</v>
      </c>
      <c r="X17" s="44">
        <f ca="1">IF(ABS(G17)&gt;$X$4*$R17,ABS(G17),"-")</f>
        <v>19.321000000000002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69">
        <f ca="1">IF(COUNT($X17:$AB17)&gt;0,IF(G17&gt;0,CEILING(G17,5),FLOOR(G17,5)),"")</f>
        <v>20</v>
      </c>
      <c r="AE17" s="69">
        <f ca="1">IF(COUNT($X17:$AB17)&gt;0,IF(H17&gt;0,CEILING(H17,5),FLOOR(H17,5)),"")</f>
        <v>0</v>
      </c>
      <c r="AF17" s="69">
        <f ca="1">IF(COUNT($X17:$AB17)&gt;0,IF(I17&gt;0,CEILING(I17,5),FLOOR(I17,5)),"")</f>
        <v>0</v>
      </c>
      <c r="AG17" s="69">
        <f ca="1">IF(COUNT($X17:$AB17)&gt;0,IF(K17&gt;0,CEILING(K17,5),FLOOR(K17,5)),"")</f>
        <v>0</v>
      </c>
      <c r="AH17" s="69">
        <f ca="1">IF(COUNT($X17:$AB17)&gt;0,IF(L17&gt;0,CEILING(L17,5),FLOOR(L17,5)),"")</f>
        <v>0</v>
      </c>
      <c r="AJ17" s="76">
        <f t="shared" si="1"/>
        <v>139</v>
      </c>
      <c r="AK17" s="76">
        <f t="shared" si="2"/>
        <v>87</v>
      </c>
    </row>
    <row r="18" spans="1:37" ht="15" customHeight="1" x14ac:dyDescent="0.25">
      <c r="A18" s="69">
        <f t="shared" ref="A18:B18" si="18">D17</f>
        <v>139</v>
      </c>
      <c r="B18" s="69">
        <f t="shared" si="18"/>
        <v>87</v>
      </c>
      <c r="D18" s="76"/>
      <c r="E18" s="76"/>
      <c r="F18" s="76"/>
      <c r="G18" s="76" t="s">
        <v>118</v>
      </c>
      <c r="H18" s="76" t="s">
        <v>9</v>
      </c>
      <c r="I18" s="76" t="s">
        <v>535</v>
      </c>
      <c r="J18" s="76" t="s">
        <v>9</v>
      </c>
      <c r="K18" s="76" t="s">
        <v>9</v>
      </c>
      <c r="L18" s="76" t="s">
        <v>9</v>
      </c>
      <c r="M18" s="72"/>
      <c r="AJ18" s="76">
        <f t="shared" si="1"/>
        <v>139</v>
      </c>
      <c r="AK18" s="76">
        <f t="shared" si="2"/>
        <v>87</v>
      </c>
    </row>
    <row r="19" spans="1:37" x14ac:dyDescent="0.25">
      <c r="A19" s="69">
        <f t="shared" ref="A19:B19" si="19">D17</f>
        <v>139</v>
      </c>
      <c r="B19" s="69">
        <f t="shared" si="19"/>
        <v>87</v>
      </c>
      <c r="D19" s="76"/>
      <c r="E19" s="76"/>
      <c r="F19" s="76" t="s">
        <v>10</v>
      </c>
      <c r="G19" s="76">
        <v>-24.888000000000002</v>
      </c>
      <c r="H19" s="76">
        <v>-3.3000000000000002E-2</v>
      </c>
      <c r="I19" s="76">
        <v>0</v>
      </c>
      <c r="J19" s="76">
        <v>0</v>
      </c>
      <c r="K19" s="76">
        <v>0</v>
      </c>
      <c r="L19" s="76">
        <v>0</v>
      </c>
      <c r="M19" s="72"/>
      <c r="Q19" s="69" t="str">
        <f t="shared" ref="Q19:V19" ca="1" si="20">IF($F19=" -ve",INDEX(CAPACITY,MATCH(OFFSET($C19,-2,0),CAPACITYLIST,0),Q$3),INDEX(CAPACITY,MATCH($C19,CAPACITYLIST,0),Q$3))</f>
        <v>L50X50X5</v>
      </c>
      <c r="R19" s="43">
        <f t="shared" ca="1" si="20"/>
        <v>112.84699999999998</v>
      </c>
      <c r="S19" s="43">
        <f t="shared" ca="1" si="20"/>
        <v>33.959537572254334</v>
      </c>
      <c r="T19" s="43">
        <f t="shared" ca="1" si="20"/>
        <v>30.563583815028903</v>
      </c>
      <c r="U19" s="43">
        <f t="shared" ca="1" si="20"/>
        <v>0</v>
      </c>
      <c r="V19" s="43">
        <f t="shared" ca="1" si="20"/>
        <v>0</v>
      </c>
      <c r="X19" s="44">
        <f ca="1">IF(ABS(G19)&gt;$X$4*$R19,ABS(G19),"-")</f>
        <v>24.888000000000002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69">
        <f ca="1">IF(COUNT($X19:$AB19)&gt;0,IF(G19&gt;0,CEILING(G19,5),FLOOR(G19,5)),"")</f>
        <v>-25</v>
      </c>
      <c r="AE19" s="69">
        <f ca="1">IF(COUNT($X19:$AB19)&gt;0,IF(H19&gt;0,CEILING(H19,5),FLOOR(H19,5)),"")</f>
        <v>-5</v>
      </c>
      <c r="AF19" s="69">
        <f ca="1">IF(COUNT($X19:$AB19)&gt;0,IF(I19&gt;0,CEILING(I19,5),FLOOR(I19,5)),"")</f>
        <v>0</v>
      </c>
      <c r="AG19" s="69">
        <f ca="1">IF(COUNT($X19:$AB19)&gt;0,IF(K19&gt;0,CEILING(K19,5),FLOOR(K19,5)),"")</f>
        <v>0</v>
      </c>
      <c r="AH19" s="69">
        <f ca="1">IF(COUNT($X19:$AB19)&gt;0,IF(L19&gt;0,CEILING(L19,5),FLOOR(L19,5)),"")</f>
        <v>0</v>
      </c>
      <c r="AJ19" s="76">
        <f t="shared" si="1"/>
        <v>139</v>
      </c>
      <c r="AK19" s="76">
        <f t="shared" si="2"/>
        <v>87</v>
      </c>
    </row>
    <row r="20" spans="1:37" ht="15" customHeight="1" x14ac:dyDescent="0.25">
      <c r="A20" s="69">
        <f t="shared" ref="A20:B20" si="21">D17</f>
        <v>139</v>
      </c>
      <c r="B20" s="69">
        <f t="shared" si="21"/>
        <v>87</v>
      </c>
      <c r="D20" s="76"/>
      <c r="E20" s="76"/>
      <c r="F20" s="76"/>
      <c r="G20" s="76" t="s">
        <v>104</v>
      </c>
      <c r="H20" s="76" t="s">
        <v>127</v>
      </c>
      <c r="I20" s="76" t="s">
        <v>109</v>
      </c>
      <c r="J20" s="76" t="s">
        <v>9</v>
      </c>
      <c r="K20" s="76" t="s">
        <v>9</v>
      </c>
      <c r="L20" s="76" t="s">
        <v>9</v>
      </c>
      <c r="M20" s="72"/>
      <c r="AJ20" s="76">
        <f t="shared" si="1"/>
        <v>139</v>
      </c>
      <c r="AK20" s="76">
        <f t="shared" si="2"/>
        <v>87</v>
      </c>
    </row>
    <row r="21" spans="1:37" x14ac:dyDescent="0.25">
      <c r="A21" s="69">
        <f t="shared" ref="A21:B21" si="22">D21</f>
        <v>141</v>
      </c>
      <c r="B21" s="69">
        <f t="shared" si="22"/>
        <v>87</v>
      </c>
      <c r="C21" s="69" t="str">
        <f>INDEX(BEAMPROP,MATCH(D21,BLIST,0),2)</f>
        <v>L50X50X5</v>
      </c>
      <c r="D21" s="76">
        <v>141</v>
      </c>
      <c r="E21" s="76">
        <v>87</v>
      </c>
      <c r="F21" s="76" t="s">
        <v>8</v>
      </c>
      <c r="G21" s="76">
        <v>19.431999999999999</v>
      </c>
      <c r="H21" s="76">
        <v>3.3000000000000002E-2</v>
      </c>
      <c r="I21" s="76">
        <v>0</v>
      </c>
      <c r="J21" s="76">
        <v>0</v>
      </c>
      <c r="K21" s="76">
        <v>0</v>
      </c>
      <c r="L21" s="76">
        <v>0</v>
      </c>
      <c r="M21" s="72"/>
      <c r="Q21" s="69" t="str">
        <f t="shared" ref="Q21:V21" ca="1" si="23">IF($F21=" -ve",INDEX(CAPACITY,MATCH(OFFSET($C21,-2,0),CAPACITYLIST,0),Q$3),INDEX(CAPACITY,MATCH($C21,CAPACITYLIST,0),Q$3))</f>
        <v>L50X50X5</v>
      </c>
      <c r="R21" s="43">
        <f t="shared" ca="1" si="23"/>
        <v>112.84699999999998</v>
      </c>
      <c r="S21" s="43">
        <f t="shared" ca="1" si="23"/>
        <v>33.959537572254334</v>
      </c>
      <c r="T21" s="43">
        <f t="shared" ca="1" si="23"/>
        <v>30.563583815028903</v>
      </c>
      <c r="U21" s="43">
        <f t="shared" ca="1" si="23"/>
        <v>0</v>
      </c>
      <c r="V21" s="43">
        <f t="shared" ca="1" si="23"/>
        <v>0</v>
      </c>
      <c r="X21" s="44">
        <f ca="1">IF(ABS(G21)&gt;$X$4*$R21,ABS(G21),"-")</f>
        <v>19.431999999999999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69">
        <f ca="1">IF(COUNT($X21:$AB21)&gt;0,IF(G21&gt;0,CEILING(G21,5),FLOOR(G21,5)),"")</f>
        <v>20</v>
      </c>
      <c r="AE21" s="69">
        <f ca="1">IF(COUNT($X21:$AB21)&gt;0,IF(H21&gt;0,CEILING(H21,5),FLOOR(H21,5)),"")</f>
        <v>5</v>
      </c>
      <c r="AF21" s="69">
        <f ca="1">IF(COUNT($X21:$AB21)&gt;0,IF(I21&gt;0,CEILING(I21,5),FLOOR(I21,5)),"")</f>
        <v>0</v>
      </c>
      <c r="AG21" s="69">
        <f ca="1">IF(COUNT($X21:$AB21)&gt;0,IF(K21&gt;0,CEILING(K21,5),FLOOR(K21,5)),"")</f>
        <v>0</v>
      </c>
      <c r="AH21" s="69">
        <f ca="1">IF(COUNT($X21:$AB21)&gt;0,IF(L21&gt;0,CEILING(L21,5),FLOOR(L21,5)),"")</f>
        <v>0</v>
      </c>
      <c r="AJ21" s="76">
        <f t="shared" si="1"/>
        <v>141</v>
      </c>
      <c r="AK21" s="76">
        <f t="shared" si="2"/>
        <v>87</v>
      </c>
    </row>
    <row r="22" spans="1:37" ht="15" customHeight="1" x14ac:dyDescent="0.25">
      <c r="A22" s="69">
        <f t="shared" ref="A22:B22" si="24">D21</f>
        <v>141</v>
      </c>
      <c r="B22" s="69">
        <f t="shared" si="24"/>
        <v>87</v>
      </c>
      <c r="D22" s="76"/>
      <c r="E22" s="76"/>
      <c r="F22" s="76"/>
      <c r="G22" s="76" t="s">
        <v>118</v>
      </c>
      <c r="H22" s="76" t="s">
        <v>127</v>
      </c>
      <c r="I22" s="76" t="s">
        <v>109</v>
      </c>
      <c r="J22" s="76" t="s">
        <v>9</v>
      </c>
      <c r="K22" s="76" t="s">
        <v>9</v>
      </c>
      <c r="L22" s="76" t="s">
        <v>9</v>
      </c>
      <c r="M22" s="72"/>
      <c r="AJ22" s="76">
        <f t="shared" si="1"/>
        <v>141</v>
      </c>
      <c r="AK22" s="76">
        <f t="shared" si="2"/>
        <v>87</v>
      </c>
    </row>
    <row r="23" spans="1:37" x14ac:dyDescent="0.25">
      <c r="A23" s="69">
        <f t="shared" ref="A23:B23" si="25">D21</f>
        <v>141</v>
      </c>
      <c r="B23" s="69">
        <f t="shared" si="25"/>
        <v>87</v>
      </c>
      <c r="D23" s="76"/>
      <c r="E23" s="76"/>
      <c r="F23" s="76" t="s">
        <v>10</v>
      </c>
      <c r="G23" s="76">
        <v>-24.99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2"/>
      <c r="Q23" s="69" t="str">
        <f t="shared" ref="Q23:V23" ca="1" si="26">IF($F23=" -ve",INDEX(CAPACITY,MATCH(OFFSET($C23,-2,0),CAPACITYLIST,0),Q$3),INDEX(CAPACITY,MATCH($C23,CAPACITYLIST,0),Q$3))</f>
        <v>L50X50X5</v>
      </c>
      <c r="R23" s="43">
        <f t="shared" ca="1" si="26"/>
        <v>112.84699999999998</v>
      </c>
      <c r="S23" s="43">
        <f t="shared" ca="1" si="26"/>
        <v>33.959537572254334</v>
      </c>
      <c r="T23" s="43">
        <f t="shared" ca="1" si="26"/>
        <v>30.563583815028903</v>
      </c>
      <c r="U23" s="43">
        <f t="shared" ca="1" si="26"/>
        <v>0</v>
      </c>
      <c r="V23" s="43">
        <f t="shared" ca="1" si="26"/>
        <v>0</v>
      </c>
      <c r="X23" s="44">
        <f ca="1">IF(ABS(G23)&gt;$X$4*$R23,ABS(G23),"-")</f>
        <v>24.99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69">
        <f ca="1">IF(COUNT($X23:$AB23)&gt;0,IF(G23&gt;0,CEILING(G23,5),FLOOR(G23,5)),"")</f>
        <v>-25</v>
      </c>
      <c r="AE23" s="69">
        <f ca="1">IF(COUNT($X23:$AB23)&gt;0,IF(H23&gt;0,CEILING(H23,5),FLOOR(H23,5)),"")</f>
        <v>0</v>
      </c>
      <c r="AF23" s="69">
        <f ca="1">IF(COUNT($X23:$AB23)&gt;0,IF(I23&gt;0,CEILING(I23,5),FLOOR(I23,5)),"")</f>
        <v>0</v>
      </c>
      <c r="AG23" s="69">
        <f ca="1">IF(COUNT($X23:$AB23)&gt;0,IF(K23&gt;0,CEILING(K23,5),FLOOR(K23,5)),"")</f>
        <v>0</v>
      </c>
      <c r="AH23" s="69">
        <f ca="1">IF(COUNT($X23:$AB23)&gt;0,IF(L23&gt;0,CEILING(L23,5),FLOOR(L23,5)),"")</f>
        <v>0</v>
      </c>
      <c r="AJ23" s="76">
        <f t="shared" si="1"/>
        <v>141</v>
      </c>
      <c r="AK23" s="76">
        <f t="shared" si="2"/>
        <v>87</v>
      </c>
    </row>
    <row r="24" spans="1:37" ht="15" customHeight="1" x14ac:dyDescent="0.25">
      <c r="A24" s="69">
        <f t="shared" ref="A24:B24" si="27">D21</f>
        <v>141</v>
      </c>
      <c r="B24" s="69">
        <f t="shared" si="27"/>
        <v>87</v>
      </c>
      <c r="D24" s="76"/>
      <c r="E24" s="76"/>
      <c r="F24" s="76"/>
      <c r="G24" s="76" t="s">
        <v>104</v>
      </c>
      <c r="H24" s="76" t="s">
        <v>9</v>
      </c>
      <c r="I24" s="76" t="s">
        <v>535</v>
      </c>
      <c r="J24" s="76" t="s">
        <v>9</v>
      </c>
      <c r="K24" s="76" t="s">
        <v>9</v>
      </c>
      <c r="L24" s="76" t="s">
        <v>9</v>
      </c>
      <c r="M24" s="72"/>
      <c r="AJ24" s="76">
        <f t="shared" si="1"/>
        <v>141</v>
      </c>
      <c r="AK24" s="76">
        <f t="shared" si="2"/>
        <v>87</v>
      </c>
    </row>
    <row r="25" spans="1:37" x14ac:dyDescent="0.25">
      <c r="A25" s="69">
        <f t="shared" ref="A25:B25" si="28">D25</f>
        <v>141</v>
      </c>
      <c r="B25" s="69">
        <f t="shared" si="28"/>
        <v>88</v>
      </c>
      <c r="C25" s="69" t="str">
        <f>INDEX(BEAMPROP,MATCH(D25,BLIST,0),2)</f>
        <v>L50X50X5</v>
      </c>
      <c r="D25" s="76">
        <v>141</v>
      </c>
      <c r="E25" s="76">
        <v>88</v>
      </c>
      <c r="F25" s="76" t="s">
        <v>8</v>
      </c>
      <c r="G25" s="76">
        <v>19.431999999999999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2"/>
      <c r="Q25" s="69" t="str">
        <f t="shared" ref="Q25:V25" ca="1" si="29">IF($F25=" -ve",INDEX(CAPACITY,MATCH(OFFSET($C25,-2,0),CAPACITYLIST,0),Q$3),INDEX(CAPACITY,MATCH($C25,CAPACITYLIST,0),Q$3))</f>
        <v>L50X50X5</v>
      </c>
      <c r="R25" s="43">
        <f t="shared" ca="1" si="29"/>
        <v>112.84699999999998</v>
      </c>
      <c r="S25" s="43">
        <f t="shared" ca="1" si="29"/>
        <v>33.959537572254334</v>
      </c>
      <c r="T25" s="43">
        <f t="shared" ca="1" si="29"/>
        <v>30.563583815028903</v>
      </c>
      <c r="U25" s="43">
        <f t="shared" ca="1" si="29"/>
        <v>0</v>
      </c>
      <c r="V25" s="43">
        <f t="shared" ca="1" si="29"/>
        <v>0</v>
      </c>
      <c r="X25" s="44">
        <f ca="1">IF(ABS(G25)&gt;$X$4*$R25,ABS(G25),"-")</f>
        <v>19.431999999999999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 t="str">
        <f ca="1">IF(ABS(K25)&gt;$AA$4*U25,ABS(K25),"-")</f>
        <v>-</v>
      </c>
      <c r="AB25" s="44" t="str">
        <f ca="1">IF(ABS(L25)&gt;$AB$4*V25,ABS(L25),"-")</f>
        <v>-</v>
      </c>
      <c r="AD25" s="69">
        <f ca="1">IF(COUNT($X25:$AB25)&gt;0,IF(G25&gt;0,CEILING(G25,5),FLOOR(G25,5)),"")</f>
        <v>20</v>
      </c>
      <c r="AE25" s="69">
        <f ca="1">IF(COUNT($X25:$AB25)&gt;0,IF(H25&gt;0,CEILING(H25,5),FLOOR(H25,5)),"")</f>
        <v>0</v>
      </c>
      <c r="AF25" s="69">
        <f ca="1">IF(COUNT($X25:$AB25)&gt;0,IF(I25&gt;0,CEILING(I25,5),FLOOR(I25,5)),"")</f>
        <v>0</v>
      </c>
      <c r="AG25" s="69">
        <f ca="1">IF(COUNT($X25:$AB25)&gt;0,IF(K25&gt;0,CEILING(K25,5),FLOOR(K25,5)),"")</f>
        <v>0</v>
      </c>
      <c r="AH25" s="69">
        <f ca="1">IF(COUNT($X25:$AB25)&gt;0,IF(L25&gt;0,CEILING(L25,5),FLOOR(L25,5)),"")</f>
        <v>0</v>
      </c>
      <c r="AJ25" s="76">
        <f t="shared" si="1"/>
        <v>141</v>
      </c>
      <c r="AK25" s="76">
        <f t="shared" si="2"/>
        <v>88</v>
      </c>
    </row>
    <row r="26" spans="1:37" ht="15" customHeight="1" x14ac:dyDescent="0.25">
      <c r="A26" s="69">
        <f t="shared" ref="A26:B26" si="30">D25</f>
        <v>141</v>
      </c>
      <c r="B26" s="69">
        <f t="shared" si="30"/>
        <v>88</v>
      </c>
      <c r="D26" s="76"/>
      <c r="E26" s="76"/>
      <c r="F26" s="76"/>
      <c r="G26" s="76" t="s">
        <v>118</v>
      </c>
      <c r="H26" s="76" t="s">
        <v>9</v>
      </c>
      <c r="I26" s="76" t="s">
        <v>535</v>
      </c>
      <c r="J26" s="76" t="s">
        <v>9</v>
      </c>
      <c r="K26" s="76" t="s">
        <v>9</v>
      </c>
      <c r="L26" s="76" t="s">
        <v>9</v>
      </c>
      <c r="M26" s="72"/>
      <c r="AJ26" s="76">
        <f t="shared" si="1"/>
        <v>141</v>
      </c>
      <c r="AK26" s="76">
        <f t="shared" si="2"/>
        <v>88</v>
      </c>
    </row>
    <row r="27" spans="1:37" x14ac:dyDescent="0.25">
      <c r="A27" s="69">
        <f t="shared" ref="A27:B27" si="31">D25</f>
        <v>141</v>
      </c>
      <c r="B27" s="69">
        <f t="shared" si="31"/>
        <v>88</v>
      </c>
      <c r="D27" s="76"/>
      <c r="E27" s="76"/>
      <c r="F27" s="76" t="s">
        <v>10</v>
      </c>
      <c r="G27" s="76">
        <v>-24.99</v>
      </c>
      <c r="H27" s="76">
        <v>-3.3000000000000002E-2</v>
      </c>
      <c r="I27" s="76">
        <v>0</v>
      </c>
      <c r="J27" s="76">
        <v>0</v>
      </c>
      <c r="K27" s="76">
        <v>0</v>
      </c>
      <c r="L27" s="76">
        <v>0</v>
      </c>
      <c r="M27" s="72"/>
      <c r="Q27" s="69" t="str">
        <f t="shared" ref="Q27:V27" ca="1" si="32">IF($F27=" -ve",INDEX(CAPACITY,MATCH(OFFSET($C27,-2,0),CAPACITYLIST,0),Q$3),INDEX(CAPACITY,MATCH($C27,CAPACITYLIST,0),Q$3))</f>
        <v>L50X50X5</v>
      </c>
      <c r="R27" s="43">
        <f t="shared" ca="1" si="32"/>
        <v>112.84699999999998</v>
      </c>
      <c r="S27" s="43">
        <f t="shared" ca="1" si="32"/>
        <v>33.959537572254334</v>
      </c>
      <c r="T27" s="43">
        <f t="shared" ca="1" si="32"/>
        <v>30.563583815028903</v>
      </c>
      <c r="U27" s="43">
        <f t="shared" ca="1" si="32"/>
        <v>0</v>
      </c>
      <c r="V27" s="43">
        <f t="shared" ca="1" si="32"/>
        <v>0</v>
      </c>
      <c r="X27" s="44">
        <f ca="1">IF(ABS(G27)&gt;$X$4*$R27,ABS(G27),"-")</f>
        <v>24.99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69">
        <f ca="1">IF(COUNT($X27:$AB27)&gt;0,IF(G27&gt;0,CEILING(G27,5),FLOOR(G27,5)),"")</f>
        <v>-25</v>
      </c>
      <c r="AE27" s="69">
        <f ca="1">IF(COUNT($X27:$AB27)&gt;0,IF(H27&gt;0,CEILING(H27,5),FLOOR(H27,5)),"")</f>
        <v>-5</v>
      </c>
      <c r="AF27" s="69">
        <f ca="1">IF(COUNT($X27:$AB27)&gt;0,IF(I27&gt;0,CEILING(I27,5),FLOOR(I27,5)),"")</f>
        <v>0</v>
      </c>
      <c r="AG27" s="69">
        <f ca="1">IF(COUNT($X27:$AB27)&gt;0,IF(K27&gt;0,CEILING(K27,5),FLOOR(K27,5)),"")</f>
        <v>0</v>
      </c>
      <c r="AH27" s="69">
        <f ca="1">IF(COUNT($X27:$AB27)&gt;0,IF(L27&gt;0,CEILING(L27,5),FLOOR(L27,5)),"")</f>
        <v>0</v>
      </c>
      <c r="AJ27" s="76">
        <f t="shared" si="1"/>
        <v>141</v>
      </c>
      <c r="AK27" s="76">
        <f t="shared" si="2"/>
        <v>88</v>
      </c>
    </row>
    <row r="28" spans="1:37" ht="15" customHeight="1" x14ac:dyDescent="0.25">
      <c r="A28" s="69">
        <f t="shared" ref="A28:B28" si="33">D25</f>
        <v>141</v>
      </c>
      <c r="B28" s="69">
        <f t="shared" si="33"/>
        <v>88</v>
      </c>
      <c r="D28" s="76"/>
      <c r="E28" s="76"/>
      <c r="F28" s="76"/>
      <c r="G28" s="76" t="s">
        <v>104</v>
      </c>
      <c r="H28" s="76" t="s">
        <v>127</v>
      </c>
      <c r="I28" s="76" t="s">
        <v>109</v>
      </c>
      <c r="J28" s="76" t="s">
        <v>9</v>
      </c>
      <c r="K28" s="76" t="s">
        <v>9</v>
      </c>
      <c r="L28" s="76" t="s">
        <v>9</v>
      </c>
      <c r="M28" s="72"/>
      <c r="AJ28" s="76">
        <f t="shared" si="1"/>
        <v>141</v>
      </c>
      <c r="AK28" s="76">
        <f t="shared" si="2"/>
        <v>88</v>
      </c>
    </row>
    <row r="29" spans="1:37" x14ac:dyDescent="0.25">
      <c r="A29" s="69">
        <f t="shared" ref="A29:B29" si="34">D29</f>
        <v>143</v>
      </c>
      <c r="B29" s="69">
        <f t="shared" si="34"/>
        <v>88</v>
      </c>
      <c r="C29" s="69" t="str">
        <f>INDEX(BEAMPROP,MATCH(D29,BLIST,0),2)</f>
        <v>L50X50X5</v>
      </c>
      <c r="D29" s="76">
        <v>143</v>
      </c>
      <c r="E29" s="76">
        <v>88</v>
      </c>
      <c r="F29" s="76" t="s">
        <v>8</v>
      </c>
      <c r="G29" s="76">
        <v>20.091999999999999</v>
      </c>
      <c r="H29" s="76">
        <v>3.3000000000000002E-2</v>
      </c>
      <c r="I29" s="76">
        <v>0</v>
      </c>
      <c r="J29" s="76">
        <v>0</v>
      </c>
      <c r="K29" s="76">
        <v>0</v>
      </c>
      <c r="L29" s="76">
        <v>0</v>
      </c>
      <c r="M29" s="72"/>
      <c r="Q29" s="69" t="str">
        <f t="shared" ref="Q29:V29" ca="1" si="35">IF($F29=" -ve",INDEX(CAPACITY,MATCH(OFFSET($C29,-2,0),CAPACITYLIST,0),Q$3),INDEX(CAPACITY,MATCH($C29,CAPACITYLIST,0),Q$3))</f>
        <v>L50X50X5</v>
      </c>
      <c r="R29" s="43">
        <f t="shared" ca="1" si="35"/>
        <v>112.84699999999998</v>
      </c>
      <c r="S29" s="43">
        <f t="shared" ca="1" si="35"/>
        <v>33.959537572254334</v>
      </c>
      <c r="T29" s="43">
        <f t="shared" ca="1" si="35"/>
        <v>30.563583815028903</v>
      </c>
      <c r="U29" s="43">
        <f t="shared" ca="1" si="35"/>
        <v>0</v>
      </c>
      <c r="V29" s="43">
        <f t="shared" ca="1" si="35"/>
        <v>0</v>
      </c>
      <c r="X29" s="44">
        <f ca="1">IF(ABS(G29)&gt;$X$4*$R29,ABS(G29),"-")</f>
        <v>20.091999999999999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 t="str">
        <f ca="1">IF(ABS(K29)&gt;$AA$4*U29,ABS(K29),"-")</f>
        <v>-</v>
      </c>
      <c r="AB29" s="44" t="str">
        <f ca="1">IF(ABS(L29)&gt;$AB$4*V29,ABS(L29),"-")</f>
        <v>-</v>
      </c>
      <c r="AD29" s="69">
        <f ca="1">IF(COUNT($X29:$AB29)&gt;0,IF(G29&gt;0,CEILING(G29,5),FLOOR(G29,5)),"")</f>
        <v>25</v>
      </c>
      <c r="AE29" s="69">
        <f ca="1">IF(COUNT($X29:$AB29)&gt;0,IF(H29&gt;0,CEILING(H29,5),FLOOR(H29,5)),"")</f>
        <v>5</v>
      </c>
      <c r="AF29" s="69">
        <f ca="1">IF(COUNT($X29:$AB29)&gt;0,IF(I29&gt;0,CEILING(I29,5),FLOOR(I29,5)),"")</f>
        <v>0</v>
      </c>
      <c r="AG29" s="69">
        <f ca="1">IF(COUNT($X29:$AB29)&gt;0,IF(K29&gt;0,CEILING(K29,5),FLOOR(K29,5)),"")</f>
        <v>0</v>
      </c>
      <c r="AH29" s="69">
        <f ca="1">IF(COUNT($X29:$AB29)&gt;0,IF(L29&gt;0,CEILING(L29,5),FLOOR(L29,5)),"")</f>
        <v>0</v>
      </c>
      <c r="AJ29" s="76">
        <f t="shared" si="1"/>
        <v>143</v>
      </c>
      <c r="AK29" s="76">
        <f t="shared" si="2"/>
        <v>88</v>
      </c>
    </row>
    <row r="30" spans="1:37" ht="15" customHeight="1" x14ac:dyDescent="0.25">
      <c r="A30" s="69">
        <f t="shared" ref="A30:B30" si="36">D29</f>
        <v>143</v>
      </c>
      <c r="B30" s="69">
        <f t="shared" si="36"/>
        <v>88</v>
      </c>
      <c r="D30" s="76"/>
      <c r="E30" s="76"/>
      <c r="F30" s="76"/>
      <c r="G30" s="76" t="s">
        <v>118</v>
      </c>
      <c r="H30" s="76" t="s">
        <v>127</v>
      </c>
      <c r="I30" s="76" t="s">
        <v>109</v>
      </c>
      <c r="J30" s="76" t="s">
        <v>9</v>
      </c>
      <c r="K30" s="76" t="s">
        <v>9</v>
      </c>
      <c r="L30" s="76" t="s">
        <v>9</v>
      </c>
      <c r="M30" s="72"/>
      <c r="AJ30" s="76">
        <f t="shared" si="1"/>
        <v>143</v>
      </c>
      <c r="AK30" s="76">
        <f t="shared" si="2"/>
        <v>88</v>
      </c>
    </row>
    <row r="31" spans="1:37" x14ac:dyDescent="0.25">
      <c r="A31" s="69">
        <f t="shared" ref="A31:B31" si="37">D29</f>
        <v>143</v>
      </c>
      <c r="B31" s="69">
        <f t="shared" si="37"/>
        <v>88</v>
      </c>
      <c r="D31" s="76"/>
      <c r="E31" s="76"/>
      <c r="F31" s="76" t="s">
        <v>10</v>
      </c>
      <c r="G31" s="76">
        <v>-24.35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2"/>
      <c r="Q31" s="69" t="str">
        <f t="shared" ref="Q31:V31" ca="1" si="38">IF($F31=" -ve",INDEX(CAPACITY,MATCH(OFFSET($C31,-2,0),CAPACITYLIST,0),Q$3),INDEX(CAPACITY,MATCH($C31,CAPACITYLIST,0),Q$3))</f>
        <v>L50X50X5</v>
      </c>
      <c r="R31" s="43">
        <f t="shared" ca="1" si="38"/>
        <v>112.84699999999998</v>
      </c>
      <c r="S31" s="43">
        <f t="shared" ca="1" si="38"/>
        <v>33.959537572254334</v>
      </c>
      <c r="T31" s="43">
        <f t="shared" ca="1" si="38"/>
        <v>30.563583815028903</v>
      </c>
      <c r="U31" s="43">
        <f t="shared" ca="1" si="38"/>
        <v>0</v>
      </c>
      <c r="V31" s="43">
        <f t="shared" ca="1" si="38"/>
        <v>0</v>
      </c>
      <c r="X31" s="44">
        <f ca="1">IF(ABS(G31)&gt;$X$4*$R31,ABS(G31),"-")</f>
        <v>24.35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 t="str">
        <f ca="1">IF(ABS(K31)&gt;$AA$4*U31,ABS(K31),"-")</f>
        <v>-</v>
      </c>
      <c r="AB31" s="44" t="str">
        <f ca="1">IF(ABS(L31)&gt;$AB$4*V31,ABS(L31),"-")</f>
        <v>-</v>
      </c>
      <c r="AD31" s="69">
        <f ca="1">IF(COUNT($X31:$AB31)&gt;0,IF(G31&gt;0,CEILING(G31,5),FLOOR(G31,5)),"")</f>
        <v>-25</v>
      </c>
      <c r="AE31" s="69">
        <f ca="1">IF(COUNT($X31:$AB31)&gt;0,IF(H31&gt;0,CEILING(H31,5),FLOOR(H31,5)),"")</f>
        <v>0</v>
      </c>
      <c r="AF31" s="69">
        <f ca="1">IF(COUNT($X31:$AB31)&gt;0,IF(I31&gt;0,CEILING(I31,5),FLOOR(I31,5)),"")</f>
        <v>0</v>
      </c>
      <c r="AG31" s="69">
        <f ca="1">IF(COUNT($X31:$AB31)&gt;0,IF(K31&gt;0,CEILING(K31,5),FLOOR(K31,5)),"")</f>
        <v>0</v>
      </c>
      <c r="AH31" s="69">
        <f ca="1">IF(COUNT($X31:$AB31)&gt;0,IF(L31&gt;0,CEILING(L31,5),FLOOR(L31,5)),"")</f>
        <v>0</v>
      </c>
      <c r="AJ31" s="76">
        <f t="shared" si="1"/>
        <v>143</v>
      </c>
      <c r="AK31" s="76">
        <f t="shared" si="2"/>
        <v>88</v>
      </c>
    </row>
    <row r="32" spans="1:37" ht="15" customHeight="1" x14ac:dyDescent="0.25">
      <c r="A32" s="69">
        <f t="shared" ref="A32:B32" si="39">D29</f>
        <v>143</v>
      </c>
      <c r="B32" s="69">
        <f t="shared" si="39"/>
        <v>88</v>
      </c>
      <c r="D32" s="76"/>
      <c r="E32" s="76"/>
      <c r="F32" s="76"/>
      <c r="G32" s="76" t="s">
        <v>104</v>
      </c>
      <c r="H32" s="76" t="s">
        <v>9</v>
      </c>
      <c r="I32" s="76" t="s">
        <v>535</v>
      </c>
      <c r="J32" s="76" t="s">
        <v>9</v>
      </c>
      <c r="K32" s="76" t="s">
        <v>9</v>
      </c>
      <c r="L32" s="76" t="s">
        <v>9</v>
      </c>
      <c r="M32" s="72"/>
      <c r="AJ32" s="76">
        <f t="shared" si="1"/>
        <v>143</v>
      </c>
      <c r="AK32" s="76">
        <f t="shared" si="2"/>
        <v>88</v>
      </c>
    </row>
    <row r="33" spans="1:37" x14ac:dyDescent="0.25">
      <c r="A33" s="69">
        <f t="shared" ref="A33:B33" si="40">D33</f>
        <v>143</v>
      </c>
      <c r="B33" s="69">
        <f t="shared" si="40"/>
        <v>89</v>
      </c>
      <c r="C33" s="69" t="str">
        <f>INDEX(BEAMPROP,MATCH(D33,BLIST,0),2)</f>
        <v>L50X50X5</v>
      </c>
      <c r="D33" s="76">
        <v>143</v>
      </c>
      <c r="E33" s="76">
        <v>89</v>
      </c>
      <c r="F33" s="76" t="s">
        <v>8</v>
      </c>
      <c r="G33" s="76">
        <v>20.091999999999999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2"/>
      <c r="Q33" s="69" t="str">
        <f t="shared" ref="Q33:V33" ca="1" si="41">IF($F33=" -ve",INDEX(CAPACITY,MATCH(OFFSET($C33,-2,0),CAPACITYLIST,0),Q$3),INDEX(CAPACITY,MATCH($C33,CAPACITYLIST,0),Q$3))</f>
        <v>L50X50X5</v>
      </c>
      <c r="R33" s="43">
        <f ca="1">IF($F33=" -ve",INDEX(CAPACITY,MATCH(OFFSET($C33,-2,0),CAPACITYLIST,0),R$3),INDEX(CAPACITY,MATCH($C33,CAPACITYLIST,0),R$3))</f>
        <v>112.84699999999998</v>
      </c>
      <c r="S33" s="43">
        <f t="shared" ca="1" si="41"/>
        <v>33.959537572254334</v>
      </c>
      <c r="T33" s="43">
        <f t="shared" ca="1" si="41"/>
        <v>30.563583815028903</v>
      </c>
      <c r="U33" s="43">
        <f t="shared" ca="1" si="41"/>
        <v>0</v>
      </c>
      <c r="V33" s="43">
        <f t="shared" ca="1" si="41"/>
        <v>0</v>
      </c>
      <c r="X33" s="44">
        <f ca="1">IF(ABS(G33)&gt;$X$4*$R33,ABS(G33),"-")</f>
        <v>20.091999999999999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 t="str">
        <f ca="1">IF(ABS(L33)&gt;$AB$4*V33,ABS(L33),"-")</f>
        <v>-</v>
      </c>
      <c r="AD33" s="69">
        <f t="shared" ref="AD33:AF33" ca="1" si="42">IF(COUNT($X33:$AB33)&gt;0,IF(G33&gt;0,CEILING(G33,5),FLOOR(G33,5)),"")</f>
        <v>25</v>
      </c>
      <c r="AE33" s="69">
        <f t="shared" ca="1" si="42"/>
        <v>0</v>
      </c>
      <c r="AF33" s="69">
        <f t="shared" ca="1" si="42"/>
        <v>0</v>
      </c>
      <c r="AG33" s="69">
        <f t="shared" ref="AG33:AH33" ca="1" si="43">IF(COUNT($X33:$AB33)&gt;0,IF(K33&gt;0,CEILING(K33,5),FLOOR(K33,5)),"")</f>
        <v>0</v>
      </c>
      <c r="AH33" s="69">
        <f t="shared" ca="1" si="43"/>
        <v>0</v>
      </c>
      <c r="AJ33" s="76">
        <f t="shared" si="1"/>
        <v>143</v>
      </c>
      <c r="AK33" s="76">
        <f t="shared" si="2"/>
        <v>89</v>
      </c>
    </row>
    <row r="34" spans="1:37" ht="15" customHeight="1" x14ac:dyDescent="0.25">
      <c r="A34" s="69">
        <f t="shared" ref="A34:B34" si="44">D33</f>
        <v>143</v>
      </c>
      <c r="B34" s="69">
        <f t="shared" si="44"/>
        <v>89</v>
      </c>
      <c r="D34" s="76"/>
      <c r="E34" s="76"/>
      <c r="F34" s="76"/>
      <c r="G34" s="76" t="s">
        <v>118</v>
      </c>
      <c r="H34" s="76" t="s">
        <v>9</v>
      </c>
      <c r="I34" s="76" t="s">
        <v>535</v>
      </c>
      <c r="J34" s="76" t="s">
        <v>9</v>
      </c>
      <c r="K34" s="76" t="s">
        <v>9</v>
      </c>
      <c r="L34" s="76" t="s">
        <v>9</v>
      </c>
      <c r="M34" s="72"/>
      <c r="AJ34" s="76">
        <f t="shared" si="1"/>
        <v>143</v>
      </c>
      <c r="AK34" s="76">
        <f t="shared" si="2"/>
        <v>89</v>
      </c>
    </row>
    <row r="35" spans="1:37" x14ac:dyDescent="0.25">
      <c r="A35" s="69">
        <f t="shared" ref="A35:B35" si="45">D33</f>
        <v>143</v>
      </c>
      <c r="B35" s="69">
        <f t="shared" si="45"/>
        <v>89</v>
      </c>
      <c r="D35" s="76"/>
      <c r="E35" s="76"/>
      <c r="F35" s="76" t="s">
        <v>10</v>
      </c>
      <c r="G35" s="76">
        <v>-24.35</v>
      </c>
      <c r="H35" s="76">
        <v>-3.3000000000000002E-2</v>
      </c>
      <c r="I35" s="76">
        <v>0</v>
      </c>
      <c r="J35" s="76">
        <v>0</v>
      </c>
      <c r="K35" s="76">
        <v>0</v>
      </c>
      <c r="L35" s="76">
        <v>0</v>
      </c>
      <c r="M35" s="72"/>
      <c r="Q35" s="69" t="str">
        <f t="shared" ref="Q35:V35" ca="1" si="46">IF($F35=" -ve",INDEX(CAPACITY,MATCH(OFFSET($C35,-2,0),CAPACITYLIST,0),Q$3),INDEX(CAPACITY,MATCH($C35,CAPACITYLIST,0),Q$3))</f>
        <v>L50X50X5</v>
      </c>
      <c r="R35" s="43">
        <f t="shared" ca="1" si="46"/>
        <v>112.84699999999998</v>
      </c>
      <c r="S35" s="43">
        <f t="shared" ca="1" si="46"/>
        <v>33.959537572254334</v>
      </c>
      <c r="T35" s="43">
        <f t="shared" ca="1" si="46"/>
        <v>30.563583815028903</v>
      </c>
      <c r="U35" s="43">
        <f t="shared" ca="1" si="46"/>
        <v>0</v>
      </c>
      <c r="V35" s="43">
        <f t="shared" ca="1" si="46"/>
        <v>0</v>
      </c>
      <c r="X35" s="44">
        <f ca="1">IF(ABS(G35)&gt;$X$4*$R35,ABS(G35),"-")</f>
        <v>24.35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 t="str">
        <f ca="1">IF(ABS(L35)&gt;$AB$4*V35,ABS(L35),"-")</f>
        <v>-</v>
      </c>
      <c r="AD35" s="69">
        <f t="shared" ref="AD35:AF35" ca="1" si="47">IF(COUNT($X35:$AB35)&gt;0,IF(G35&gt;0,CEILING(G35,5),FLOOR(G35,5)),"")</f>
        <v>-25</v>
      </c>
      <c r="AE35" s="69">
        <f t="shared" ca="1" si="47"/>
        <v>-5</v>
      </c>
      <c r="AF35" s="69">
        <f t="shared" ca="1" si="47"/>
        <v>0</v>
      </c>
      <c r="AG35" s="69">
        <f t="shared" ref="AG35:AH35" ca="1" si="48">IF(COUNT($X35:$AB35)&gt;0,IF(K35&gt;0,CEILING(K35,5),FLOOR(K35,5)),"")</f>
        <v>0</v>
      </c>
      <c r="AH35" s="69">
        <f t="shared" ca="1" si="48"/>
        <v>0</v>
      </c>
      <c r="AJ35" s="76">
        <f t="shared" si="1"/>
        <v>143</v>
      </c>
      <c r="AK35" s="76">
        <f t="shared" si="2"/>
        <v>89</v>
      </c>
    </row>
    <row r="36" spans="1:37" ht="15" customHeight="1" x14ac:dyDescent="0.25">
      <c r="A36" s="69">
        <f t="shared" ref="A36:B36" si="49">D33</f>
        <v>143</v>
      </c>
      <c r="B36" s="69">
        <f t="shared" si="49"/>
        <v>89</v>
      </c>
      <c r="D36" s="76"/>
      <c r="E36" s="76"/>
      <c r="F36" s="76"/>
      <c r="G36" s="76" t="s">
        <v>104</v>
      </c>
      <c r="H36" s="76" t="s">
        <v>127</v>
      </c>
      <c r="I36" s="76" t="s">
        <v>109</v>
      </c>
      <c r="J36" s="76" t="s">
        <v>9</v>
      </c>
      <c r="K36" s="76" t="s">
        <v>9</v>
      </c>
      <c r="L36" s="76" t="s">
        <v>9</v>
      </c>
      <c r="M36" s="72"/>
      <c r="AJ36" s="76">
        <f t="shared" si="1"/>
        <v>143</v>
      </c>
      <c r="AK36" s="76">
        <f t="shared" si="2"/>
        <v>89</v>
      </c>
    </row>
    <row r="37" spans="1:37" ht="15" customHeight="1" x14ac:dyDescent="0.25">
      <c r="A37" s="69">
        <f t="shared" ref="A37:B37" si="50">D37</f>
        <v>145</v>
      </c>
      <c r="B37" s="69">
        <f t="shared" si="50"/>
        <v>89</v>
      </c>
      <c r="C37" s="69" t="str">
        <f>INDEX(BEAMPROP,MATCH(D37,BLIST,0),2)</f>
        <v>L50X50X5</v>
      </c>
      <c r="D37" s="76">
        <v>145</v>
      </c>
      <c r="E37" s="76">
        <v>89</v>
      </c>
      <c r="F37" s="76" t="s">
        <v>8</v>
      </c>
      <c r="G37" s="76">
        <v>18.466000000000001</v>
      </c>
      <c r="H37" s="76">
        <v>3.3000000000000002E-2</v>
      </c>
      <c r="I37" s="76">
        <v>0</v>
      </c>
      <c r="J37" s="76">
        <v>0</v>
      </c>
      <c r="K37" s="76">
        <v>0</v>
      </c>
      <c r="L37" s="76">
        <v>0</v>
      </c>
      <c r="M37" s="72"/>
      <c r="Q37" s="69" t="str">
        <f t="shared" ref="Q37:V37" ca="1" si="51">IF($F37=" -ve",INDEX(CAPACITY,MATCH(OFFSET($C37,-2,0),CAPACITYLIST,0),Q$3),INDEX(CAPACITY,MATCH($C37,CAPACITYLIST,0),Q$3))</f>
        <v>L50X50X5</v>
      </c>
      <c r="R37" s="43">
        <f t="shared" ca="1" si="51"/>
        <v>112.84699999999998</v>
      </c>
      <c r="S37" s="43">
        <f t="shared" ca="1" si="51"/>
        <v>33.959537572254334</v>
      </c>
      <c r="T37" s="43">
        <f t="shared" ca="1" si="51"/>
        <v>30.563583815028903</v>
      </c>
      <c r="U37" s="43">
        <f t="shared" ca="1" si="51"/>
        <v>0</v>
      </c>
      <c r="V37" s="43">
        <f t="shared" ca="1" si="51"/>
        <v>0</v>
      </c>
      <c r="X37" s="44">
        <f ca="1">IF(ABS(G37)&gt;$X$4*$R37,ABS(G37),"-")</f>
        <v>18.466000000000001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69">
        <f t="shared" ref="AD37:AF37" ca="1" si="52">IF(COUNT($X37:$AB37)&gt;0,IF(G37&gt;0,CEILING(G37,5),FLOOR(G37,5)),"")</f>
        <v>20</v>
      </c>
      <c r="AE37" s="69">
        <f t="shared" ca="1" si="52"/>
        <v>5</v>
      </c>
      <c r="AF37" s="69">
        <f t="shared" ca="1" si="52"/>
        <v>0</v>
      </c>
      <c r="AG37" s="69">
        <f t="shared" ref="AG37:AH37" ca="1" si="53">IF(COUNT($X37:$AB37)&gt;0,IF(K37&gt;0,CEILING(K37,5),FLOOR(K37,5)),"")</f>
        <v>0</v>
      </c>
      <c r="AH37" s="69">
        <f t="shared" ca="1" si="53"/>
        <v>0</v>
      </c>
      <c r="AJ37" s="76">
        <f t="shared" si="1"/>
        <v>145</v>
      </c>
      <c r="AK37" s="76">
        <f t="shared" si="2"/>
        <v>89</v>
      </c>
    </row>
    <row r="38" spans="1:37" ht="15" customHeight="1" x14ac:dyDescent="0.25">
      <c r="A38" s="69">
        <f t="shared" ref="A38:B38" si="54">D37</f>
        <v>145</v>
      </c>
      <c r="B38" s="69">
        <f t="shared" si="54"/>
        <v>89</v>
      </c>
      <c r="D38" s="76"/>
      <c r="E38" s="76"/>
      <c r="F38" s="76"/>
      <c r="G38" s="76" t="s">
        <v>125</v>
      </c>
      <c r="H38" s="76" t="s">
        <v>127</v>
      </c>
      <c r="I38" s="76" t="s">
        <v>109</v>
      </c>
      <c r="J38" s="76" t="s">
        <v>9</v>
      </c>
      <c r="K38" s="76" t="s">
        <v>9</v>
      </c>
      <c r="L38" s="76" t="s">
        <v>9</v>
      </c>
      <c r="M38" s="72"/>
      <c r="AJ38" s="76">
        <f t="shared" si="1"/>
        <v>145</v>
      </c>
      <c r="AK38" s="76">
        <f t="shared" si="2"/>
        <v>89</v>
      </c>
    </row>
    <row r="39" spans="1:37" x14ac:dyDescent="0.25">
      <c r="A39" s="69">
        <f t="shared" ref="A39:B39" si="55">D37</f>
        <v>145</v>
      </c>
      <c r="B39" s="69">
        <f t="shared" si="55"/>
        <v>89</v>
      </c>
      <c r="D39" s="76"/>
      <c r="E39" s="76"/>
      <c r="F39" s="76" t="s">
        <v>10</v>
      </c>
      <c r="G39" s="76">
        <v>-20.428000000000001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2"/>
      <c r="Q39" s="69" t="str">
        <f t="shared" ref="Q39:V39" ca="1" si="56">IF($F39=" -ve",INDEX(CAPACITY,MATCH(OFFSET($C39,-2,0),CAPACITYLIST,0),Q$3),INDEX(CAPACITY,MATCH($C39,CAPACITYLIST,0),Q$3))</f>
        <v>L50X50X5</v>
      </c>
      <c r="R39" s="43">
        <f t="shared" ca="1" si="56"/>
        <v>112.84699999999998</v>
      </c>
      <c r="S39" s="43">
        <f t="shared" ca="1" si="56"/>
        <v>33.959537572254334</v>
      </c>
      <c r="T39" s="43">
        <f t="shared" ca="1" si="56"/>
        <v>30.563583815028903</v>
      </c>
      <c r="U39" s="43">
        <f t="shared" ca="1" si="56"/>
        <v>0</v>
      </c>
      <c r="V39" s="43">
        <f t="shared" ca="1" si="56"/>
        <v>0</v>
      </c>
      <c r="X39" s="44">
        <f ca="1">IF(ABS(G39)&gt;$X$4*$R39,ABS(G39),"-")</f>
        <v>20.428000000000001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69">
        <f t="shared" ref="AD39:AF39" ca="1" si="57">IF(COUNT($X39:$AB39)&gt;0,IF(G39&gt;0,CEILING(G39,5),FLOOR(G39,5)),"")</f>
        <v>-25</v>
      </c>
      <c r="AE39" s="69">
        <f t="shared" ca="1" si="57"/>
        <v>0</v>
      </c>
      <c r="AF39" s="69">
        <f t="shared" ca="1" si="57"/>
        <v>0</v>
      </c>
      <c r="AG39" s="69">
        <f t="shared" ref="AG39:AH39" ca="1" si="58">IF(COUNT($X39:$AB39)&gt;0,IF(K39&gt;0,CEILING(K39,5),FLOOR(K39,5)),"")</f>
        <v>0</v>
      </c>
      <c r="AH39" s="69">
        <f t="shared" ca="1" si="58"/>
        <v>0</v>
      </c>
      <c r="AJ39" s="76">
        <f t="shared" si="1"/>
        <v>145</v>
      </c>
      <c r="AK39" s="76">
        <f t="shared" si="2"/>
        <v>89</v>
      </c>
    </row>
    <row r="40" spans="1:37" ht="15" customHeight="1" x14ac:dyDescent="0.25">
      <c r="A40" s="69">
        <f t="shared" ref="A40:B40" si="59">D37</f>
        <v>145</v>
      </c>
      <c r="B40" s="69">
        <f t="shared" si="59"/>
        <v>89</v>
      </c>
      <c r="D40" s="76"/>
      <c r="E40" s="76"/>
      <c r="F40" s="76"/>
      <c r="G40" s="76" t="s">
        <v>106</v>
      </c>
      <c r="H40" s="76" t="s">
        <v>9</v>
      </c>
      <c r="I40" s="76" t="s">
        <v>535</v>
      </c>
      <c r="J40" s="76" t="s">
        <v>9</v>
      </c>
      <c r="K40" s="76" t="s">
        <v>9</v>
      </c>
      <c r="L40" s="76" t="s">
        <v>9</v>
      </c>
      <c r="M40" s="72"/>
      <c r="AJ40" s="76">
        <f t="shared" si="1"/>
        <v>145</v>
      </c>
      <c r="AK40" s="76">
        <f t="shared" si="2"/>
        <v>89</v>
      </c>
    </row>
    <row r="41" spans="1:37" ht="15" customHeight="1" x14ac:dyDescent="0.25">
      <c r="A41" s="69">
        <f t="shared" ref="A41:B41" si="60">D41</f>
        <v>145</v>
      </c>
      <c r="B41" s="69">
        <f t="shared" si="60"/>
        <v>90</v>
      </c>
      <c r="C41" s="69" t="str">
        <f>INDEX(BEAMPROP,MATCH(D41,BLIST,0),2)</f>
        <v>L50X50X5</v>
      </c>
      <c r="D41" s="76">
        <v>145</v>
      </c>
      <c r="E41" s="76">
        <v>90</v>
      </c>
      <c r="F41" s="76" t="s">
        <v>8</v>
      </c>
      <c r="G41" s="76">
        <v>18.466000000000001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2"/>
      <c r="Q41" s="69" t="str">
        <f t="shared" ref="Q41:V41" ca="1" si="61">IF($F41=" -ve",INDEX(CAPACITY,MATCH(OFFSET($C41,-2,0),CAPACITYLIST,0),Q$3),INDEX(CAPACITY,MATCH($C41,CAPACITYLIST,0),Q$3))</f>
        <v>L50X50X5</v>
      </c>
      <c r="R41" s="43">
        <f t="shared" ca="1" si="61"/>
        <v>112.84699999999998</v>
      </c>
      <c r="S41" s="43">
        <f t="shared" ca="1" si="61"/>
        <v>33.959537572254334</v>
      </c>
      <c r="T41" s="43">
        <f t="shared" ca="1" si="61"/>
        <v>30.563583815028903</v>
      </c>
      <c r="U41" s="43">
        <f t="shared" ca="1" si="61"/>
        <v>0</v>
      </c>
      <c r="V41" s="43">
        <f t="shared" ca="1" si="61"/>
        <v>0</v>
      </c>
      <c r="X41" s="44">
        <f ca="1">IF(ABS(G41)&gt;$X$4*$R41,ABS(G41),"-")</f>
        <v>18.466000000000001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 t="str">
        <f ca="1">IF(ABS(K41)&gt;$AA$4*U41,ABS(K41),"-")</f>
        <v>-</v>
      </c>
      <c r="AB41" s="44" t="str">
        <f ca="1">IF(ABS(L41)&gt;$AB$4*V41,ABS(L41),"-")</f>
        <v>-</v>
      </c>
      <c r="AD41" s="69">
        <f t="shared" ref="AD41:AF41" ca="1" si="62">IF(COUNT($X41:$AB41)&gt;0,IF(G41&gt;0,CEILING(G41,5),FLOOR(G41,5)),"")</f>
        <v>20</v>
      </c>
      <c r="AE41" s="69">
        <f t="shared" ca="1" si="62"/>
        <v>0</v>
      </c>
      <c r="AF41" s="69">
        <f t="shared" ca="1" si="62"/>
        <v>0</v>
      </c>
      <c r="AG41" s="69">
        <f t="shared" ref="AG41:AH41" ca="1" si="63">IF(COUNT($X41:$AB41)&gt;0,IF(K41&gt;0,CEILING(K41,5),FLOOR(K41,5)),"")</f>
        <v>0</v>
      </c>
      <c r="AH41" s="69">
        <f t="shared" ca="1" si="63"/>
        <v>0</v>
      </c>
      <c r="AJ41" s="76">
        <f t="shared" si="1"/>
        <v>145</v>
      </c>
      <c r="AK41" s="76">
        <f t="shared" si="2"/>
        <v>90</v>
      </c>
    </row>
    <row r="42" spans="1:37" ht="15" customHeight="1" x14ac:dyDescent="0.25">
      <c r="A42" s="69">
        <f t="shared" ref="A42:B42" si="64">D41</f>
        <v>145</v>
      </c>
      <c r="B42" s="69">
        <f t="shared" si="64"/>
        <v>90</v>
      </c>
      <c r="D42" s="76"/>
      <c r="E42" s="76"/>
      <c r="F42" s="76"/>
      <c r="G42" s="76" t="s">
        <v>125</v>
      </c>
      <c r="H42" s="76" t="s">
        <v>9</v>
      </c>
      <c r="I42" s="76" t="s">
        <v>535</v>
      </c>
      <c r="J42" s="76" t="s">
        <v>9</v>
      </c>
      <c r="K42" s="76" t="s">
        <v>9</v>
      </c>
      <c r="L42" s="76" t="s">
        <v>9</v>
      </c>
      <c r="M42" s="72"/>
      <c r="AJ42" s="76">
        <f t="shared" si="1"/>
        <v>145</v>
      </c>
      <c r="AK42" s="76">
        <f t="shared" si="2"/>
        <v>90</v>
      </c>
    </row>
    <row r="43" spans="1:37" x14ac:dyDescent="0.25">
      <c r="A43" s="69">
        <f t="shared" ref="A43:B43" si="65">D41</f>
        <v>145</v>
      </c>
      <c r="B43" s="69">
        <f t="shared" si="65"/>
        <v>90</v>
      </c>
      <c r="D43" s="76"/>
      <c r="E43" s="76"/>
      <c r="F43" s="76" t="s">
        <v>10</v>
      </c>
      <c r="G43" s="76">
        <v>-20.428000000000001</v>
      </c>
      <c r="H43" s="76">
        <v>-3.3000000000000002E-2</v>
      </c>
      <c r="I43" s="76">
        <v>0</v>
      </c>
      <c r="J43" s="76">
        <v>0</v>
      </c>
      <c r="K43" s="76">
        <v>0</v>
      </c>
      <c r="L43" s="76">
        <v>0</v>
      </c>
      <c r="M43" s="72"/>
      <c r="Q43" s="69" t="str">
        <f t="shared" ref="Q43:V43" ca="1" si="66">IF($F43=" -ve",INDEX(CAPACITY,MATCH(OFFSET($C43,-2,0),CAPACITYLIST,0),Q$3),INDEX(CAPACITY,MATCH($C43,CAPACITYLIST,0),Q$3))</f>
        <v>L50X50X5</v>
      </c>
      <c r="R43" s="43">
        <f t="shared" ca="1" si="66"/>
        <v>112.84699999999998</v>
      </c>
      <c r="S43" s="43">
        <f t="shared" ca="1" si="66"/>
        <v>33.959537572254334</v>
      </c>
      <c r="T43" s="43">
        <f t="shared" ca="1" si="66"/>
        <v>30.563583815028903</v>
      </c>
      <c r="U43" s="43">
        <f t="shared" ca="1" si="66"/>
        <v>0</v>
      </c>
      <c r="V43" s="43">
        <f t="shared" ca="1" si="66"/>
        <v>0</v>
      </c>
      <c r="X43" s="44">
        <f ca="1">IF(ABS(G43)&gt;$X$4*$R43,ABS(G43),"-")</f>
        <v>20.428000000000001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 t="str">
        <f ca="1">IF(ABS(K43)&gt;$AA$4*U43,ABS(K43),"-")</f>
        <v>-</v>
      </c>
      <c r="AB43" s="44" t="str">
        <f ca="1">IF(ABS(L43)&gt;$AB$4*V43,ABS(L43),"-")</f>
        <v>-</v>
      </c>
      <c r="AD43" s="69">
        <f t="shared" ref="AD43:AF43" ca="1" si="67">IF(COUNT($X43:$AB43)&gt;0,IF(G43&gt;0,CEILING(G43,5),FLOOR(G43,5)),"")</f>
        <v>-25</v>
      </c>
      <c r="AE43" s="69">
        <f t="shared" ca="1" si="67"/>
        <v>-5</v>
      </c>
      <c r="AF43" s="69">
        <f t="shared" ca="1" si="67"/>
        <v>0</v>
      </c>
      <c r="AG43" s="69">
        <f t="shared" ref="AG43:AH43" ca="1" si="68">IF(COUNT($X43:$AB43)&gt;0,IF(K43&gt;0,CEILING(K43,5),FLOOR(K43,5)),"")</f>
        <v>0</v>
      </c>
      <c r="AH43" s="69">
        <f t="shared" ca="1" si="68"/>
        <v>0</v>
      </c>
      <c r="AJ43" s="76">
        <f t="shared" si="1"/>
        <v>145</v>
      </c>
      <c r="AK43" s="76">
        <f t="shared" si="2"/>
        <v>90</v>
      </c>
    </row>
    <row r="44" spans="1:37" ht="15" customHeight="1" x14ac:dyDescent="0.25">
      <c r="A44" s="69">
        <f t="shared" ref="A44:B44" si="69">D41</f>
        <v>145</v>
      </c>
      <c r="B44" s="69">
        <f t="shared" si="69"/>
        <v>90</v>
      </c>
      <c r="D44" s="76"/>
      <c r="E44" s="76"/>
      <c r="F44" s="76"/>
      <c r="G44" s="76" t="s">
        <v>106</v>
      </c>
      <c r="H44" s="76" t="s">
        <v>127</v>
      </c>
      <c r="I44" s="76" t="s">
        <v>109</v>
      </c>
      <c r="J44" s="76" t="s">
        <v>9</v>
      </c>
      <c r="K44" s="76" t="s">
        <v>9</v>
      </c>
      <c r="L44" s="76" t="s">
        <v>9</v>
      </c>
      <c r="M44" s="72"/>
      <c r="AJ44" s="76">
        <f t="shared" si="1"/>
        <v>145</v>
      </c>
      <c r="AK44" s="76">
        <f t="shared" si="2"/>
        <v>90</v>
      </c>
    </row>
    <row r="45" spans="1:37" x14ac:dyDescent="0.25">
      <c r="A45" s="69">
        <f t="shared" ref="A45:B45" si="70">D45</f>
        <v>147</v>
      </c>
      <c r="B45" s="69">
        <f t="shared" si="70"/>
        <v>90</v>
      </c>
      <c r="C45" s="69" t="str">
        <f>INDEX(BEAMPROP,MATCH(D45,BLIST,0),2)</f>
        <v>L50X50X5</v>
      </c>
      <c r="D45" s="76">
        <v>147</v>
      </c>
      <c r="E45" s="76">
        <v>90</v>
      </c>
      <c r="F45" s="76" t="s">
        <v>8</v>
      </c>
      <c r="G45" s="76">
        <v>17.247</v>
      </c>
      <c r="H45" s="76">
        <v>3.3000000000000002E-2</v>
      </c>
      <c r="I45" s="76">
        <v>0</v>
      </c>
      <c r="J45" s="76">
        <v>0</v>
      </c>
      <c r="K45" s="76">
        <v>0</v>
      </c>
      <c r="L45" s="76">
        <v>0</v>
      </c>
      <c r="M45" s="72"/>
      <c r="Q45" s="69" t="str">
        <f t="shared" ref="Q45:V45" ca="1" si="71">IF($F45=" -ve",INDEX(CAPACITY,MATCH(OFFSET($C45,-2,0),CAPACITYLIST,0),Q$3),INDEX(CAPACITY,MATCH($C45,CAPACITYLIST,0),Q$3))</f>
        <v>L50X50X5</v>
      </c>
      <c r="R45" s="43">
        <f t="shared" ca="1" si="71"/>
        <v>112.84699999999998</v>
      </c>
      <c r="S45" s="43">
        <f t="shared" ca="1" si="71"/>
        <v>33.959537572254334</v>
      </c>
      <c r="T45" s="43">
        <f t="shared" ca="1" si="71"/>
        <v>30.563583815028903</v>
      </c>
      <c r="U45" s="43">
        <f t="shared" ca="1" si="71"/>
        <v>0</v>
      </c>
      <c r="V45" s="43">
        <f t="shared" ca="1" si="71"/>
        <v>0</v>
      </c>
      <c r="X45" s="44">
        <f ca="1">IF(ABS(G45)&gt;$X$4*$R45,ABS(G45),"-")</f>
        <v>17.247</v>
      </c>
      <c r="Y45" s="44" t="str">
        <f ca="1">IF(ABS(H45)&gt;$Y$4*S45,ABS(H45),"-")</f>
        <v>-</v>
      </c>
      <c r="Z45" s="44" t="str">
        <f ca="1">IF(ABS(I45)&gt;$Z$4*T45,ABS(I45),"-")</f>
        <v>-</v>
      </c>
      <c r="AA45" s="44" t="str">
        <f ca="1">IF(ABS(K45)&gt;$AA$4*U45,ABS(K45),"-")</f>
        <v>-</v>
      </c>
      <c r="AB45" s="44" t="str">
        <f ca="1">IF(ABS(L45)&gt;$AB$4*V45,ABS(L45),"-")</f>
        <v>-</v>
      </c>
      <c r="AD45" s="69">
        <f t="shared" ref="AD45:AF45" ca="1" si="72">IF(COUNT($X45:$AB45)&gt;0,IF(G45&gt;0,CEILING(G45,5),FLOOR(G45,5)),"")</f>
        <v>20</v>
      </c>
      <c r="AE45" s="69">
        <f t="shared" ca="1" si="72"/>
        <v>5</v>
      </c>
      <c r="AF45" s="69">
        <f t="shared" ca="1" si="72"/>
        <v>0</v>
      </c>
      <c r="AG45" s="69">
        <f t="shared" ref="AG45:AH45" ca="1" si="73">IF(COUNT($X45:$AB45)&gt;0,IF(K45&gt;0,CEILING(K45,5),FLOOR(K45,5)),"")</f>
        <v>0</v>
      </c>
      <c r="AH45" s="69">
        <f t="shared" ca="1" si="73"/>
        <v>0</v>
      </c>
      <c r="AJ45" s="76">
        <f t="shared" si="1"/>
        <v>147</v>
      </c>
      <c r="AK45" s="76">
        <f t="shared" si="2"/>
        <v>90</v>
      </c>
    </row>
    <row r="46" spans="1:37" ht="15" customHeight="1" x14ac:dyDescent="0.25">
      <c r="A46" s="69">
        <f t="shared" ref="A46:B46" si="74">D45</f>
        <v>147</v>
      </c>
      <c r="B46" s="69">
        <f t="shared" si="74"/>
        <v>90</v>
      </c>
      <c r="D46" s="76"/>
      <c r="E46" s="76"/>
      <c r="F46" s="76"/>
      <c r="G46" s="76" t="s">
        <v>118</v>
      </c>
      <c r="H46" s="76" t="s">
        <v>127</v>
      </c>
      <c r="I46" s="76" t="s">
        <v>109</v>
      </c>
      <c r="J46" s="76" t="s">
        <v>9</v>
      </c>
      <c r="K46" s="76" t="s">
        <v>9</v>
      </c>
      <c r="L46" s="76" t="s">
        <v>9</v>
      </c>
      <c r="M46" s="72"/>
      <c r="AJ46" s="76">
        <f t="shared" si="1"/>
        <v>147</v>
      </c>
      <c r="AK46" s="76">
        <f t="shared" si="2"/>
        <v>90</v>
      </c>
    </row>
    <row r="47" spans="1:37" x14ac:dyDescent="0.25">
      <c r="A47" s="69">
        <f t="shared" ref="A47:B47" si="75">D45</f>
        <v>147</v>
      </c>
      <c r="B47" s="69">
        <f t="shared" si="75"/>
        <v>90</v>
      </c>
      <c r="D47" s="76"/>
      <c r="E47" s="76"/>
      <c r="F47" s="76" t="s">
        <v>10</v>
      </c>
      <c r="G47" s="76">
        <v>-19.631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2"/>
      <c r="Q47" s="69" t="str">
        <f t="shared" ref="Q47:V47" ca="1" si="76">IF($F47=" -ve",INDEX(CAPACITY,MATCH(OFFSET($C47,-2,0),CAPACITYLIST,0),Q$3),INDEX(CAPACITY,MATCH($C47,CAPACITYLIST,0),Q$3))</f>
        <v>L50X50X5</v>
      </c>
      <c r="R47" s="43">
        <f t="shared" ca="1" si="76"/>
        <v>112.84699999999998</v>
      </c>
      <c r="S47" s="43">
        <f t="shared" ca="1" si="76"/>
        <v>33.959537572254334</v>
      </c>
      <c r="T47" s="43">
        <f t="shared" ca="1" si="76"/>
        <v>30.563583815028903</v>
      </c>
      <c r="U47" s="43">
        <f t="shared" ca="1" si="76"/>
        <v>0</v>
      </c>
      <c r="V47" s="43">
        <f t="shared" ca="1" si="76"/>
        <v>0</v>
      </c>
      <c r="X47" s="44">
        <f ca="1">IF(ABS(G47)&gt;$X$4*$R47,ABS(G47),"-")</f>
        <v>19.631</v>
      </c>
      <c r="Y47" s="44" t="str">
        <f ca="1">IF(ABS(H47)&gt;$Y$4*S47,ABS(H47),"-")</f>
        <v>-</v>
      </c>
      <c r="Z47" s="44" t="str">
        <f ca="1">IF(ABS(I47)&gt;$Z$4*T47,ABS(I47),"-")</f>
        <v>-</v>
      </c>
      <c r="AA47" s="44" t="str">
        <f ca="1">IF(ABS(K47)&gt;$AA$4*U47,ABS(K47),"-")</f>
        <v>-</v>
      </c>
      <c r="AB47" s="44" t="str">
        <f ca="1">IF(ABS(L47)&gt;$AB$4*V47,ABS(L47),"-")</f>
        <v>-</v>
      </c>
      <c r="AD47" s="69">
        <f t="shared" ref="AD47:AF47" ca="1" si="77">IF(COUNT($X47:$AB47)&gt;0,IF(G47&gt;0,CEILING(G47,5),FLOOR(G47,5)),"")</f>
        <v>-20</v>
      </c>
      <c r="AE47" s="69">
        <f t="shared" ca="1" si="77"/>
        <v>0</v>
      </c>
      <c r="AF47" s="69">
        <f t="shared" ca="1" si="77"/>
        <v>0</v>
      </c>
      <c r="AG47" s="69">
        <f t="shared" ref="AG47:AH47" ca="1" si="78">IF(COUNT($X47:$AB47)&gt;0,IF(K47&gt;0,CEILING(K47,5),FLOOR(K47,5)),"")</f>
        <v>0</v>
      </c>
      <c r="AH47" s="69">
        <f t="shared" ca="1" si="78"/>
        <v>0</v>
      </c>
      <c r="AJ47" s="76">
        <f t="shared" si="1"/>
        <v>147</v>
      </c>
      <c r="AK47" s="76">
        <f t="shared" si="2"/>
        <v>90</v>
      </c>
    </row>
    <row r="48" spans="1:37" ht="15" customHeight="1" x14ac:dyDescent="0.25">
      <c r="A48" s="69">
        <f t="shared" ref="A48:B48" si="79">D45</f>
        <v>147</v>
      </c>
      <c r="B48" s="69">
        <f t="shared" si="79"/>
        <v>90</v>
      </c>
      <c r="D48" s="76"/>
      <c r="E48" s="76"/>
      <c r="F48" s="76"/>
      <c r="G48" s="76" t="s">
        <v>104</v>
      </c>
      <c r="H48" s="76" t="s">
        <v>9</v>
      </c>
      <c r="I48" s="76" t="s">
        <v>535</v>
      </c>
      <c r="J48" s="76" t="s">
        <v>9</v>
      </c>
      <c r="K48" s="76" t="s">
        <v>9</v>
      </c>
      <c r="L48" s="76" t="s">
        <v>9</v>
      </c>
      <c r="M48" s="72"/>
      <c r="AJ48" s="76">
        <f t="shared" si="1"/>
        <v>147</v>
      </c>
      <c r="AK48" s="76">
        <f t="shared" si="2"/>
        <v>90</v>
      </c>
    </row>
    <row r="49" spans="1:37" x14ac:dyDescent="0.25">
      <c r="A49" s="69">
        <f t="shared" ref="A49:B49" si="80">D49</f>
        <v>147</v>
      </c>
      <c r="B49" s="69">
        <f t="shared" si="80"/>
        <v>91</v>
      </c>
      <c r="C49" s="69" t="str">
        <f>INDEX(BEAMPROP,MATCH(D49,BLIST,0),2)</f>
        <v>L50X50X5</v>
      </c>
      <c r="D49" s="76">
        <v>147</v>
      </c>
      <c r="E49" s="76">
        <v>91</v>
      </c>
      <c r="F49" s="76" t="s">
        <v>8</v>
      </c>
      <c r="G49" s="76">
        <v>17.247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  <c r="M49" s="72"/>
      <c r="Q49" s="69" t="str">
        <f t="shared" ref="Q49:V63" ca="1" si="81">IF($F49=" -ve",INDEX(CAPACITY,MATCH(OFFSET($C49,-2,0),CAPACITYLIST,0),Q$3),INDEX(CAPACITY,MATCH($C49,CAPACITYLIST,0),Q$3))</f>
        <v>L50X50X5</v>
      </c>
      <c r="R49" s="43">
        <f t="shared" ca="1" si="81"/>
        <v>112.84699999999998</v>
      </c>
      <c r="S49" s="43">
        <f t="shared" ca="1" si="81"/>
        <v>33.959537572254334</v>
      </c>
      <c r="T49" s="43">
        <f t="shared" ca="1" si="81"/>
        <v>30.563583815028903</v>
      </c>
      <c r="U49" s="43">
        <f t="shared" ca="1" si="81"/>
        <v>0</v>
      </c>
      <c r="V49" s="43">
        <f t="shared" ca="1" si="81"/>
        <v>0</v>
      </c>
      <c r="X49" s="44">
        <f ca="1">IF(ABS(G49)&gt;$X$4*$R49,ABS(G49),"-")</f>
        <v>17.247</v>
      </c>
      <c r="Y49" s="44" t="str">
        <f ca="1">IF(ABS(H49)&gt;$Y$4*S49,ABS(H49),"-")</f>
        <v>-</v>
      </c>
      <c r="Z49" s="44" t="str">
        <f ca="1">IF(ABS(I49)&gt;$Z$4*T49,ABS(I49),"-")</f>
        <v>-</v>
      </c>
      <c r="AA49" s="44" t="str">
        <f ca="1">IF(ABS(K49)&gt;$AA$4*U49,ABS(K49),"-")</f>
        <v>-</v>
      </c>
      <c r="AB49" s="44" t="str">
        <f ca="1">IF(ABS(L49)&gt;$AB$4*V49,ABS(L49),"-")</f>
        <v>-</v>
      </c>
      <c r="AD49" s="69">
        <f t="shared" ref="AD49:AF49" ca="1" si="82">IF(COUNT($X49:$AB49)&gt;0,IF(G49&gt;0,CEILING(G49,5),FLOOR(G49,5)),"")</f>
        <v>20</v>
      </c>
      <c r="AE49" s="69">
        <f t="shared" ca="1" si="82"/>
        <v>0</v>
      </c>
      <c r="AF49" s="69">
        <f t="shared" ca="1" si="82"/>
        <v>0</v>
      </c>
      <c r="AG49" s="69">
        <f t="shared" ref="AG49:AH49" ca="1" si="83">IF(COUNT($X49:$AB49)&gt;0,IF(K49&gt;0,CEILING(K49,5),FLOOR(K49,5)),"")</f>
        <v>0</v>
      </c>
      <c r="AH49" s="69">
        <f t="shared" ca="1" si="83"/>
        <v>0</v>
      </c>
      <c r="AJ49" s="76">
        <f t="shared" si="1"/>
        <v>147</v>
      </c>
      <c r="AK49" s="76">
        <f t="shared" si="2"/>
        <v>91</v>
      </c>
    </row>
    <row r="50" spans="1:37" ht="15" customHeight="1" x14ac:dyDescent="0.25">
      <c r="A50" s="69">
        <f t="shared" ref="A50:B50" si="84">D49</f>
        <v>147</v>
      </c>
      <c r="B50" s="69">
        <f t="shared" si="84"/>
        <v>91</v>
      </c>
      <c r="D50" s="76"/>
      <c r="E50" s="76"/>
      <c r="F50" s="76"/>
      <c r="G50" s="76" t="s">
        <v>118</v>
      </c>
      <c r="H50" s="76" t="s">
        <v>9</v>
      </c>
      <c r="I50" s="76" t="s">
        <v>535</v>
      </c>
      <c r="J50" s="76" t="s">
        <v>9</v>
      </c>
      <c r="K50" s="76" t="s">
        <v>9</v>
      </c>
      <c r="L50" s="76" t="s">
        <v>9</v>
      </c>
      <c r="M50" s="72"/>
      <c r="AJ50" s="76">
        <f t="shared" si="1"/>
        <v>147</v>
      </c>
      <c r="AK50" s="76">
        <f t="shared" si="2"/>
        <v>91</v>
      </c>
    </row>
    <row r="51" spans="1:37" x14ac:dyDescent="0.25">
      <c r="A51" s="69">
        <f t="shared" ref="A51:B51" si="85">D49</f>
        <v>147</v>
      </c>
      <c r="B51" s="69">
        <f t="shared" si="85"/>
        <v>91</v>
      </c>
      <c r="D51" s="76"/>
      <c r="E51" s="76"/>
      <c r="F51" s="76" t="s">
        <v>10</v>
      </c>
      <c r="G51" s="76">
        <v>-19.631</v>
      </c>
      <c r="H51" s="76">
        <v>-3.3000000000000002E-2</v>
      </c>
      <c r="I51" s="76">
        <v>0</v>
      </c>
      <c r="J51" s="76">
        <v>0</v>
      </c>
      <c r="K51" s="76">
        <v>0</v>
      </c>
      <c r="L51" s="76">
        <v>0</v>
      </c>
      <c r="M51" s="72"/>
      <c r="Q51" s="69" t="str">
        <f t="shared" ca="1" si="81"/>
        <v>L50X50X5</v>
      </c>
      <c r="R51" s="43">
        <f t="shared" ca="1" si="81"/>
        <v>112.84699999999998</v>
      </c>
      <c r="S51" s="43">
        <f t="shared" ca="1" si="81"/>
        <v>33.959537572254334</v>
      </c>
      <c r="T51" s="43">
        <f t="shared" ca="1" si="81"/>
        <v>30.563583815028903</v>
      </c>
      <c r="U51" s="43">
        <f t="shared" ca="1" si="81"/>
        <v>0</v>
      </c>
      <c r="V51" s="43">
        <f t="shared" ca="1" si="81"/>
        <v>0</v>
      </c>
      <c r="X51" s="44">
        <f ca="1">IF(ABS(G51)&gt;$X$4*$R51,ABS(G51),"-")</f>
        <v>19.631</v>
      </c>
      <c r="Y51" s="44" t="str">
        <f ca="1">IF(ABS(H51)&gt;$Y$4*S51,ABS(H51),"-")</f>
        <v>-</v>
      </c>
      <c r="Z51" s="44" t="str">
        <f ca="1">IF(ABS(I51)&gt;$Z$4*T51,ABS(I51),"-")</f>
        <v>-</v>
      </c>
      <c r="AA51" s="44" t="str">
        <f ca="1">IF(ABS(K51)&gt;$AA$4*U51,ABS(K51),"-")</f>
        <v>-</v>
      </c>
      <c r="AB51" s="44" t="str">
        <f ca="1">IF(ABS(L51)&gt;$AB$4*V51,ABS(L51),"-")</f>
        <v>-</v>
      </c>
      <c r="AD51" s="69">
        <f t="shared" ref="AD51:AF51" ca="1" si="86">IF(COUNT($X51:$AB51)&gt;0,IF(G51&gt;0,CEILING(G51,5),FLOOR(G51,5)),"")</f>
        <v>-20</v>
      </c>
      <c r="AE51" s="69">
        <f t="shared" ca="1" si="86"/>
        <v>-5</v>
      </c>
      <c r="AF51" s="69">
        <f t="shared" ca="1" si="86"/>
        <v>0</v>
      </c>
      <c r="AG51" s="69">
        <f t="shared" ref="AG51:AH51" ca="1" si="87">IF(COUNT($X51:$AB51)&gt;0,IF(K51&gt;0,CEILING(K51,5),FLOOR(K51,5)),"")</f>
        <v>0</v>
      </c>
      <c r="AH51" s="69">
        <f t="shared" ca="1" si="87"/>
        <v>0</v>
      </c>
      <c r="AJ51" s="76">
        <f t="shared" si="1"/>
        <v>147</v>
      </c>
      <c r="AK51" s="76">
        <f t="shared" si="2"/>
        <v>91</v>
      </c>
    </row>
    <row r="52" spans="1:37" ht="15" customHeight="1" x14ac:dyDescent="0.25">
      <c r="A52" s="69">
        <f t="shared" ref="A52" si="88">D49</f>
        <v>147</v>
      </c>
      <c r="B52" s="69">
        <f>E49</f>
        <v>91</v>
      </c>
      <c r="D52" s="76"/>
      <c r="E52" s="76"/>
      <c r="F52" s="76"/>
      <c r="G52" s="76" t="s">
        <v>104</v>
      </c>
      <c r="H52" s="76" t="s">
        <v>127</v>
      </c>
      <c r="I52" s="76" t="s">
        <v>109</v>
      </c>
      <c r="J52" s="76" t="s">
        <v>9</v>
      </c>
      <c r="K52" s="76" t="s">
        <v>9</v>
      </c>
      <c r="L52" s="76" t="s">
        <v>9</v>
      </c>
      <c r="M52" s="72"/>
      <c r="AJ52" s="76">
        <f t="shared" si="1"/>
        <v>147</v>
      </c>
      <c r="AK52" s="76">
        <f t="shared" si="2"/>
        <v>91</v>
      </c>
    </row>
    <row r="53" spans="1:37" x14ac:dyDescent="0.25">
      <c r="A53" s="69">
        <f>+D53</f>
        <v>149</v>
      </c>
      <c r="B53" s="69">
        <f>+E53</f>
        <v>91</v>
      </c>
      <c r="C53" s="69" t="str">
        <f>INDEX(BEAMPROP,MATCH(D53,BLIST,0),2)</f>
        <v>L50X50X5</v>
      </c>
      <c r="D53" s="76">
        <v>149</v>
      </c>
      <c r="E53" s="76">
        <v>91</v>
      </c>
      <c r="F53" s="76" t="s">
        <v>8</v>
      </c>
      <c r="G53" s="76">
        <v>7.2309999999999999</v>
      </c>
      <c r="H53" s="76">
        <v>3.3000000000000002E-2</v>
      </c>
      <c r="I53" s="76">
        <v>0</v>
      </c>
      <c r="J53" s="76">
        <v>0</v>
      </c>
      <c r="K53" s="76">
        <v>0</v>
      </c>
      <c r="L53" s="76">
        <v>0</v>
      </c>
      <c r="M53" s="72"/>
      <c r="Q53" s="69" t="str">
        <f t="shared" ca="1" si="81"/>
        <v>L50X50X5</v>
      </c>
      <c r="R53" s="43">
        <f t="shared" ca="1" si="81"/>
        <v>112.84699999999998</v>
      </c>
      <c r="S53" s="43">
        <f t="shared" ca="1" si="81"/>
        <v>33.959537572254334</v>
      </c>
      <c r="T53" s="43">
        <f t="shared" ca="1" si="81"/>
        <v>30.563583815028903</v>
      </c>
      <c r="U53" s="43">
        <f t="shared" ca="1" si="81"/>
        <v>0</v>
      </c>
      <c r="V53" s="43">
        <f t="shared" ca="1" si="81"/>
        <v>0</v>
      </c>
      <c r="X53" s="44">
        <f t="shared" ref="X53" ca="1" si="89">IF(ABS(G53)&gt;$X$4*$R53,ABS(G53),"-")</f>
        <v>7.2309999999999999</v>
      </c>
      <c r="Y53" s="44" t="str">
        <f t="shared" ref="Y53" ca="1" si="90">IF(ABS(H53)&gt;$Y$4*S53,ABS(H53),"-")</f>
        <v>-</v>
      </c>
      <c r="Z53" s="44" t="str">
        <f t="shared" ref="Z53" ca="1" si="91">IF(ABS(I53)&gt;$Z$4*T53,ABS(I53),"-")</f>
        <v>-</v>
      </c>
      <c r="AA53" s="44" t="str">
        <f t="shared" ref="AA53" ca="1" si="92">IF(ABS(K53)&gt;$AA$4*U53,ABS(K53),"-")</f>
        <v>-</v>
      </c>
      <c r="AB53" s="44" t="str">
        <f t="shared" ref="AB53" ca="1" si="93">IF(ABS(L53)&gt;$AB$4*V53,ABS(L53),"-")</f>
        <v>-</v>
      </c>
      <c r="AD53" s="69">
        <f t="shared" ref="AD53:AF53" ca="1" si="94">IF(COUNT($X53:$AB53)&gt;0,IF(G53&gt;0,CEILING(G53,5),FLOOR(G53,5)),"")</f>
        <v>10</v>
      </c>
      <c r="AE53" s="69">
        <f t="shared" ca="1" si="94"/>
        <v>5</v>
      </c>
      <c r="AF53" s="69">
        <f t="shared" ca="1" si="94"/>
        <v>0</v>
      </c>
      <c r="AG53" s="69">
        <f t="shared" ref="AG53:AH53" ca="1" si="95">IF(COUNT($X53:$AB53)&gt;0,IF(K53&gt;0,CEILING(K53,5),FLOOR(K53,5)),"")</f>
        <v>0</v>
      </c>
      <c r="AH53" s="69">
        <f t="shared" ca="1" si="95"/>
        <v>0</v>
      </c>
      <c r="AJ53" s="76">
        <f t="shared" si="1"/>
        <v>149</v>
      </c>
      <c r="AK53" s="76">
        <f t="shared" si="2"/>
        <v>91</v>
      </c>
    </row>
    <row r="54" spans="1:37" x14ac:dyDescent="0.25">
      <c r="A54" s="69">
        <f>+A53</f>
        <v>149</v>
      </c>
      <c r="B54" s="69">
        <f>+B53</f>
        <v>91</v>
      </c>
      <c r="D54" s="76"/>
      <c r="E54" s="76"/>
      <c r="F54" s="76"/>
      <c r="G54" s="76" t="s">
        <v>565</v>
      </c>
      <c r="H54" s="76" t="s">
        <v>127</v>
      </c>
      <c r="I54" s="76" t="s">
        <v>109</v>
      </c>
      <c r="J54" s="76" t="s">
        <v>9</v>
      </c>
      <c r="K54" s="76" t="s">
        <v>9</v>
      </c>
      <c r="L54" s="76" t="s">
        <v>9</v>
      </c>
      <c r="M54" s="72"/>
      <c r="AJ54" s="76">
        <f t="shared" si="1"/>
        <v>149</v>
      </c>
      <c r="AK54" s="76">
        <f t="shared" si="2"/>
        <v>91</v>
      </c>
    </row>
    <row r="55" spans="1:37" x14ac:dyDescent="0.25">
      <c r="A55" s="69">
        <f t="shared" ref="A55:B56" si="96">+A54</f>
        <v>149</v>
      </c>
      <c r="B55" s="69">
        <f t="shared" si="96"/>
        <v>91</v>
      </c>
      <c r="D55" s="76"/>
      <c r="E55" s="76"/>
      <c r="F55" s="76" t="s">
        <v>10</v>
      </c>
      <c r="G55" s="76">
        <v>-8.2650000000000006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2"/>
      <c r="Q55" s="69" t="str">
        <f t="shared" ca="1" si="81"/>
        <v>L50X50X5</v>
      </c>
      <c r="R55" s="43">
        <f t="shared" ca="1" si="81"/>
        <v>112.84699999999998</v>
      </c>
      <c r="S55" s="43">
        <f t="shared" ca="1" si="81"/>
        <v>33.959537572254334</v>
      </c>
      <c r="T55" s="43">
        <f t="shared" ca="1" si="81"/>
        <v>30.563583815028903</v>
      </c>
      <c r="U55" s="43">
        <f t="shared" ca="1" si="81"/>
        <v>0</v>
      </c>
      <c r="V55" s="43">
        <f t="shared" ca="1" si="81"/>
        <v>0</v>
      </c>
      <c r="X55" s="44">
        <f t="shared" ref="X55" ca="1" si="97">IF(ABS(G55)&gt;$X$4*$R55,ABS(G55),"-")</f>
        <v>8.2650000000000006</v>
      </c>
      <c r="Y55" s="44" t="str">
        <f t="shared" ref="Y55" ca="1" si="98">IF(ABS(H55)&gt;$Y$4*S55,ABS(H55),"-")</f>
        <v>-</v>
      </c>
      <c r="Z55" s="44" t="str">
        <f t="shared" ref="Z55" ca="1" si="99">IF(ABS(I55)&gt;$Z$4*T55,ABS(I55),"-")</f>
        <v>-</v>
      </c>
      <c r="AA55" s="44" t="str">
        <f t="shared" ref="AA55" ca="1" si="100">IF(ABS(K55)&gt;$AA$4*U55,ABS(K55),"-")</f>
        <v>-</v>
      </c>
      <c r="AB55" s="44" t="str">
        <f t="shared" ref="AB55" ca="1" si="101">IF(ABS(L55)&gt;$AB$4*V55,ABS(L55),"-")</f>
        <v>-</v>
      </c>
      <c r="AD55" s="69">
        <f t="shared" ref="AD55:AF55" ca="1" si="102">IF(COUNT($X55:$AB55)&gt;0,IF(G55&gt;0,CEILING(G55,5),FLOOR(G55,5)),"")</f>
        <v>-10</v>
      </c>
      <c r="AE55" s="69">
        <f t="shared" ca="1" si="102"/>
        <v>0</v>
      </c>
      <c r="AF55" s="69">
        <f t="shared" ca="1" si="102"/>
        <v>0</v>
      </c>
      <c r="AG55" s="69">
        <f t="shared" ref="AG55:AH55" ca="1" si="103">IF(COUNT($X55:$AB55)&gt;0,IF(K55&gt;0,CEILING(K55,5),FLOOR(K55,5)),"")</f>
        <v>0</v>
      </c>
      <c r="AH55" s="69">
        <f t="shared" ca="1" si="103"/>
        <v>0</v>
      </c>
      <c r="AJ55" s="76">
        <f t="shared" si="1"/>
        <v>149</v>
      </c>
      <c r="AK55" s="76">
        <f t="shared" si="2"/>
        <v>91</v>
      </c>
    </row>
    <row r="56" spans="1:37" x14ac:dyDescent="0.25">
      <c r="A56" s="69">
        <f t="shared" si="96"/>
        <v>149</v>
      </c>
      <c r="B56" s="69">
        <f t="shared" si="96"/>
        <v>91</v>
      </c>
      <c r="D56" s="76"/>
      <c r="E56" s="76"/>
      <c r="F56" s="76"/>
      <c r="G56" s="76" t="s">
        <v>117</v>
      </c>
      <c r="H56" s="76" t="s">
        <v>9</v>
      </c>
      <c r="I56" s="76" t="s">
        <v>535</v>
      </c>
      <c r="J56" s="76" t="s">
        <v>9</v>
      </c>
      <c r="K56" s="76" t="s">
        <v>9</v>
      </c>
      <c r="L56" s="76" t="s">
        <v>9</v>
      </c>
      <c r="M56" s="72"/>
      <c r="AJ56" s="76">
        <f t="shared" si="1"/>
        <v>149</v>
      </c>
      <c r="AK56" s="76">
        <f t="shared" si="2"/>
        <v>91</v>
      </c>
    </row>
    <row r="57" spans="1:37" x14ac:dyDescent="0.25">
      <c r="A57" s="69">
        <f t="shared" ref="A57:B117" si="104">+D57</f>
        <v>149</v>
      </c>
      <c r="B57" s="69">
        <f t="shared" si="104"/>
        <v>92</v>
      </c>
      <c r="C57" s="69" t="str">
        <f>INDEX(BEAMPROP,MATCH(D57,BLIST,0),2)</f>
        <v>L50X50X5</v>
      </c>
      <c r="D57" s="76">
        <v>149</v>
      </c>
      <c r="E57" s="76">
        <v>92</v>
      </c>
      <c r="F57" s="76" t="s">
        <v>8</v>
      </c>
      <c r="G57" s="76">
        <v>7.2309999999999999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2"/>
      <c r="Q57" s="69" t="str">
        <f t="shared" ca="1" si="81"/>
        <v>L50X50X5</v>
      </c>
      <c r="R57" s="43">
        <f t="shared" ca="1" si="81"/>
        <v>112.84699999999998</v>
      </c>
      <c r="S57" s="43">
        <f t="shared" ca="1" si="81"/>
        <v>33.959537572254334</v>
      </c>
      <c r="T57" s="43">
        <f t="shared" ca="1" si="81"/>
        <v>30.563583815028903</v>
      </c>
      <c r="U57" s="43">
        <f t="shared" ca="1" si="81"/>
        <v>0</v>
      </c>
      <c r="V57" s="43">
        <f t="shared" ca="1" si="81"/>
        <v>0</v>
      </c>
      <c r="X57" s="44">
        <f t="shared" ref="X57" ca="1" si="105">IF(ABS(G57)&gt;$X$4*$R57,ABS(G57),"-")</f>
        <v>7.2309999999999999</v>
      </c>
      <c r="Y57" s="44" t="str">
        <f t="shared" ref="Y57" ca="1" si="106">IF(ABS(H57)&gt;$Y$4*S57,ABS(H57),"-")</f>
        <v>-</v>
      </c>
      <c r="Z57" s="44" t="str">
        <f t="shared" ref="Z57" ca="1" si="107">IF(ABS(I57)&gt;$Z$4*T57,ABS(I57),"-")</f>
        <v>-</v>
      </c>
      <c r="AA57" s="44" t="str">
        <f t="shared" ref="AA57" ca="1" si="108">IF(ABS(K57)&gt;$AA$4*U57,ABS(K57),"-")</f>
        <v>-</v>
      </c>
      <c r="AB57" s="44" t="str">
        <f t="shared" ref="AB57" ca="1" si="109">IF(ABS(L57)&gt;$AB$4*V57,ABS(L57),"-")</f>
        <v>-</v>
      </c>
      <c r="AD57" s="69">
        <f t="shared" ref="AD57:AF57" ca="1" si="110">IF(COUNT($X57:$AB57)&gt;0,IF(G57&gt;0,CEILING(G57,5),FLOOR(G57,5)),"")</f>
        <v>10</v>
      </c>
      <c r="AE57" s="69">
        <f t="shared" ca="1" si="110"/>
        <v>0</v>
      </c>
      <c r="AF57" s="69">
        <f t="shared" ca="1" si="110"/>
        <v>0</v>
      </c>
      <c r="AG57" s="69">
        <f t="shared" ref="AG57:AH57" ca="1" si="111">IF(COUNT($X57:$AB57)&gt;0,IF(K57&gt;0,CEILING(K57,5),FLOOR(K57,5)),"")</f>
        <v>0</v>
      </c>
      <c r="AH57" s="69">
        <f t="shared" ca="1" si="111"/>
        <v>0</v>
      </c>
      <c r="AJ57" s="76">
        <f t="shared" si="1"/>
        <v>149</v>
      </c>
      <c r="AK57" s="76">
        <f t="shared" si="2"/>
        <v>92</v>
      </c>
    </row>
    <row r="58" spans="1:37" x14ac:dyDescent="0.25">
      <c r="A58" s="69">
        <f>+A57</f>
        <v>149</v>
      </c>
      <c r="B58" s="69">
        <f>+B57</f>
        <v>92</v>
      </c>
      <c r="D58" s="76"/>
      <c r="E58" s="76"/>
      <c r="F58" s="76"/>
      <c r="G58" s="76" t="s">
        <v>565</v>
      </c>
      <c r="H58" s="76" t="s">
        <v>9</v>
      </c>
      <c r="I58" s="76" t="s">
        <v>535</v>
      </c>
      <c r="J58" s="76" t="s">
        <v>9</v>
      </c>
      <c r="K58" s="76" t="s">
        <v>9</v>
      </c>
      <c r="L58" s="76" t="s">
        <v>9</v>
      </c>
      <c r="M58" s="72"/>
      <c r="AJ58" s="76">
        <f t="shared" si="1"/>
        <v>149</v>
      </c>
      <c r="AK58" s="76">
        <f t="shared" si="2"/>
        <v>92</v>
      </c>
    </row>
    <row r="59" spans="1:37" x14ac:dyDescent="0.25">
      <c r="A59" s="69">
        <f t="shared" ref="A59:B60" si="112">+A58</f>
        <v>149</v>
      </c>
      <c r="B59" s="69">
        <f t="shared" si="112"/>
        <v>92</v>
      </c>
      <c r="D59" s="76"/>
      <c r="E59" s="76"/>
      <c r="F59" s="76" t="s">
        <v>10</v>
      </c>
      <c r="G59" s="76">
        <v>-8.2650000000000006</v>
      </c>
      <c r="H59" s="76">
        <v>-3.3000000000000002E-2</v>
      </c>
      <c r="I59" s="76">
        <v>0</v>
      </c>
      <c r="J59" s="76">
        <v>0</v>
      </c>
      <c r="K59" s="76">
        <v>0</v>
      </c>
      <c r="L59" s="76">
        <v>0</v>
      </c>
      <c r="M59" s="72"/>
      <c r="Q59" s="69" t="str">
        <f t="shared" ca="1" si="81"/>
        <v>L50X50X5</v>
      </c>
      <c r="R59" s="43">
        <f t="shared" ca="1" si="81"/>
        <v>112.84699999999998</v>
      </c>
      <c r="S59" s="43">
        <f t="shared" ca="1" si="81"/>
        <v>33.959537572254334</v>
      </c>
      <c r="T59" s="43">
        <f t="shared" ca="1" si="81"/>
        <v>30.563583815028903</v>
      </c>
      <c r="U59" s="43">
        <f t="shared" ca="1" si="81"/>
        <v>0</v>
      </c>
      <c r="V59" s="43">
        <f t="shared" ca="1" si="81"/>
        <v>0</v>
      </c>
      <c r="X59" s="44">
        <f t="shared" ref="X59" ca="1" si="113">IF(ABS(G59)&gt;$X$4*$R59,ABS(G59),"-")</f>
        <v>8.2650000000000006</v>
      </c>
      <c r="Y59" s="44" t="str">
        <f t="shared" ref="Y59" ca="1" si="114">IF(ABS(H59)&gt;$Y$4*S59,ABS(H59),"-")</f>
        <v>-</v>
      </c>
      <c r="Z59" s="44" t="str">
        <f t="shared" ref="Z59" ca="1" si="115">IF(ABS(I59)&gt;$Z$4*T59,ABS(I59),"-")</f>
        <v>-</v>
      </c>
      <c r="AA59" s="44" t="str">
        <f t="shared" ref="AA59" ca="1" si="116">IF(ABS(K59)&gt;$AA$4*U59,ABS(K59),"-")</f>
        <v>-</v>
      </c>
      <c r="AB59" s="44" t="str">
        <f t="shared" ref="AB59" ca="1" si="117">IF(ABS(L59)&gt;$AB$4*V59,ABS(L59),"-")</f>
        <v>-</v>
      </c>
      <c r="AD59" s="69">
        <f t="shared" ref="AD59:AF59" ca="1" si="118">IF(COUNT($X59:$AB59)&gt;0,IF(G59&gt;0,CEILING(G59,5),FLOOR(G59,5)),"")</f>
        <v>-10</v>
      </c>
      <c r="AE59" s="69">
        <f t="shared" ca="1" si="118"/>
        <v>-5</v>
      </c>
      <c r="AF59" s="69">
        <f t="shared" ca="1" si="118"/>
        <v>0</v>
      </c>
      <c r="AG59" s="69">
        <f t="shared" ref="AG59:AH59" ca="1" si="119">IF(COUNT($X59:$AB59)&gt;0,IF(K59&gt;0,CEILING(K59,5),FLOOR(K59,5)),"")</f>
        <v>0</v>
      </c>
      <c r="AH59" s="69">
        <f t="shared" ca="1" si="119"/>
        <v>0</v>
      </c>
      <c r="AJ59" s="76">
        <f t="shared" si="1"/>
        <v>149</v>
      </c>
      <c r="AK59" s="76">
        <f t="shared" si="2"/>
        <v>92</v>
      </c>
    </row>
    <row r="60" spans="1:37" x14ac:dyDescent="0.25">
      <c r="A60" s="69">
        <f t="shared" si="112"/>
        <v>149</v>
      </c>
      <c r="B60" s="69">
        <f t="shared" si="112"/>
        <v>92</v>
      </c>
      <c r="D60" s="76"/>
      <c r="E60" s="76"/>
      <c r="F60" s="76"/>
      <c r="G60" s="76" t="s">
        <v>117</v>
      </c>
      <c r="H60" s="76" t="s">
        <v>127</v>
      </c>
      <c r="I60" s="76" t="s">
        <v>109</v>
      </c>
      <c r="J60" s="76" t="s">
        <v>9</v>
      </c>
      <c r="K60" s="76" t="s">
        <v>9</v>
      </c>
      <c r="L60" s="76" t="s">
        <v>9</v>
      </c>
      <c r="M60" s="72"/>
      <c r="AJ60" s="76">
        <f t="shared" si="1"/>
        <v>149</v>
      </c>
      <c r="AK60" s="76">
        <f t="shared" si="2"/>
        <v>92</v>
      </c>
    </row>
    <row r="61" spans="1:37" x14ac:dyDescent="0.25">
      <c r="A61" s="69">
        <f t="shared" si="104"/>
        <v>151</v>
      </c>
      <c r="B61" s="69">
        <f t="shared" si="104"/>
        <v>85</v>
      </c>
      <c r="C61" s="69" t="str">
        <f>INDEX(BEAMPROP,MATCH(D61,BLIST,0),2)</f>
        <v>L50X50X5</v>
      </c>
      <c r="D61" s="76">
        <v>151</v>
      </c>
      <c r="E61" s="76">
        <v>85</v>
      </c>
      <c r="F61" s="76" t="s">
        <v>8</v>
      </c>
      <c r="G61" s="76">
        <v>7.282</v>
      </c>
      <c r="H61" s="76">
        <v>2.9000000000000001E-2</v>
      </c>
      <c r="I61" s="76">
        <v>0</v>
      </c>
      <c r="J61" s="76">
        <v>0</v>
      </c>
      <c r="K61" s="76">
        <v>0</v>
      </c>
      <c r="L61" s="76">
        <v>0</v>
      </c>
      <c r="M61" s="72"/>
      <c r="Q61" s="69" t="str">
        <f t="shared" ca="1" si="81"/>
        <v>L50X50X5</v>
      </c>
      <c r="R61" s="43">
        <f t="shared" ca="1" si="81"/>
        <v>112.84699999999998</v>
      </c>
      <c r="S61" s="43">
        <f t="shared" ca="1" si="81"/>
        <v>33.959537572254334</v>
      </c>
      <c r="T61" s="43">
        <f t="shared" ca="1" si="81"/>
        <v>30.563583815028903</v>
      </c>
      <c r="U61" s="43">
        <f t="shared" ca="1" si="81"/>
        <v>0</v>
      </c>
      <c r="V61" s="43">
        <f t="shared" ca="1" si="81"/>
        <v>0</v>
      </c>
      <c r="X61" s="44">
        <f t="shared" ref="X61" ca="1" si="120">IF(ABS(G61)&gt;$X$4*$R61,ABS(G61),"-")</f>
        <v>7.282</v>
      </c>
      <c r="Y61" s="44" t="str">
        <f t="shared" ref="Y61" ca="1" si="121">IF(ABS(H61)&gt;$Y$4*S61,ABS(H61),"-")</f>
        <v>-</v>
      </c>
      <c r="Z61" s="44" t="str">
        <f t="shared" ref="Z61" ca="1" si="122">IF(ABS(I61)&gt;$Z$4*T61,ABS(I61),"-")</f>
        <v>-</v>
      </c>
      <c r="AA61" s="44" t="str">
        <f t="shared" ref="AA61" ca="1" si="123">IF(ABS(K61)&gt;$AA$4*U61,ABS(K61),"-")</f>
        <v>-</v>
      </c>
      <c r="AB61" s="44" t="str">
        <f t="shared" ref="AB61" ca="1" si="124">IF(ABS(L61)&gt;$AB$4*V61,ABS(L61),"-")</f>
        <v>-</v>
      </c>
      <c r="AD61" s="69">
        <f t="shared" ref="AD61:AF61" ca="1" si="125">IF(COUNT($X61:$AB61)&gt;0,IF(G61&gt;0,CEILING(G61,5),FLOOR(G61,5)),"")</f>
        <v>10</v>
      </c>
      <c r="AE61" s="69">
        <f t="shared" ca="1" si="125"/>
        <v>5</v>
      </c>
      <c r="AF61" s="69">
        <f t="shared" ca="1" si="125"/>
        <v>0</v>
      </c>
      <c r="AG61" s="69">
        <f t="shared" ref="AG61:AH61" ca="1" si="126">IF(COUNT($X61:$AB61)&gt;0,IF(K61&gt;0,CEILING(K61,5),FLOOR(K61,5)),"")</f>
        <v>0</v>
      </c>
      <c r="AH61" s="69">
        <f t="shared" ca="1" si="126"/>
        <v>0</v>
      </c>
      <c r="AJ61" s="76">
        <f t="shared" si="1"/>
        <v>151</v>
      </c>
      <c r="AK61" s="76">
        <f t="shared" si="2"/>
        <v>85</v>
      </c>
    </row>
    <row r="62" spans="1:37" x14ac:dyDescent="0.25">
      <c r="A62" s="69">
        <f>+A61</f>
        <v>151</v>
      </c>
      <c r="B62" s="69">
        <f>+B61</f>
        <v>85</v>
      </c>
      <c r="D62" s="76"/>
      <c r="E62" s="76"/>
      <c r="F62" s="76"/>
      <c r="G62" s="76" t="s">
        <v>560</v>
      </c>
      <c r="H62" s="76" t="s">
        <v>127</v>
      </c>
      <c r="I62" s="76" t="s">
        <v>109</v>
      </c>
      <c r="J62" s="76" t="s">
        <v>9</v>
      </c>
      <c r="K62" s="76" t="s">
        <v>9</v>
      </c>
      <c r="L62" s="76" t="s">
        <v>9</v>
      </c>
      <c r="M62" s="72"/>
      <c r="AJ62" s="76">
        <f t="shared" si="1"/>
        <v>151</v>
      </c>
      <c r="AK62" s="76">
        <f t="shared" si="2"/>
        <v>85</v>
      </c>
    </row>
    <row r="63" spans="1:37" x14ac:dyDescent="0.25">
      <c r="A63" s="69">
        <f t="shared" ref="A63:B64" si="127">+A62</f>
        <v>151</v>
      </c>
      <c r="B63" s="69">
        <f t="shared" si="127"/>
        <v>85</v>
      </c>
      <c r="D63" s="76"/>
      <c r="E63" s="76"/>
      <c r="F63" s="76" t="s">
        <v>10</v>
      </c>
      <c r="G63" s="76">
        <v>-9.2669999999999995</v>
      </c>
      <c r="H63" s="76">
        <v>0</v>
      </c>
      <c r="I63" s="76">
        <v>0</v>
      </c>
      <c r="J63" s="76">
        <v>0</v>
      </c>
      <c r="K63" s="76">
        <v>0</v>
      </c>
      <c r="L63" s="76">
        <v>0</v>
      </c>
      <c r="M63" s="72"/>
      <c r="Q63" s="69" t="str">
        <f t="shared" ca="1" si="81"/>
        <v>L50X50X5</v>
      </c>
      <c r="R63" s="43">
        <f t="shared" ca="1" si="81"/>
        <v>112.84699999999998</v>
      </c>
      <c r="S63" s="43">
        <f t="shared" ca="1" si="81"/>
        <v>33.959537572254334</v>
      </c>
      <c r="T63" s="43">
        <f t="shared" ca="1" si="81"/>
        <v>30.563583815028903</v>
      </c>
      <c r="U63" s="43">
        <f t="shared" ca="1" si="81"/>
        <v>0</v>
      </c>
      <c r="V63" s="43">
        <f t="shared" ca="1" si="81"/>
        <v>0</v>
      </c>
      <c r="X63" s="44">
        <f t="shared" ref="X63" ca="1" si="128">IF(ABS(G63)&gt;$X$4*$R63,ABS(G63),"-")</f>
        <v>9.2669999999999995</v>
      </c>
      <c r="Y63" s="44" t="str">
        <f t="shared" ref="Y63" ca="1" si="129">IF(ABS(H63)&gt;$Y$4*S63,ABS(H63),"-")</f>
        <v>-</v>
      </c>
      <c r="Z63" s="44" t="str">
        <f t="shared" ref="Z63" ca="1" si="130">IF(ABS(I63)&gt;$Z$4*T63,ABS(I63),"-")</f>
        <v>-</v>
      </c>
      <c r="AA63" s="44" t="str">
        <f t="shared" ref="AA63" ca="1" si="131">IF(ABS(K63)&gt;$AA$4*U63,ABS(K63),"-")</f>
        <v>-</v>
      </c>
      <c r="AB63" s="44" t="str">
        <f t="shared" ref="AB63" ca="1" si="132">IF(ABS(L63)&gt;$AB$4*V63,ABS(L63),"-")</f>
        <v>-</v>
      </c>
      <c r="AD63" s="69">
        <f t="shared" ref="AD63:AF63" ca="1" si="133">IF(COUNT($X63:$AB63)&gt;0,IF(G63&gt;0,CEILING(G63,5),FLOOR(G63,5)),"")</f>
        <v>-10</v>
      </c>
      <c r="AE63" s="69">
        <f t="shared" ca="1" si="133"/>
        <v>0</v>
      </c>
      <c r="AF63" s="69">
        <f t="shared" ca="1" si="133"/>
        <v>0</v>
      </c>
      <c r="AG63" s="69">
        <f t="shared" ref="AG63:AH63" ca="1" si="134">IF(COUNT($X63:$AB63)&gt;0,IF(K63&gt;0,CEILING(K63,5),FLOOR(K63,5)),"")</f>
        <v>0</v>
      </c>
      <c r="AH63" s="69">
        <f t="shared" ca="1" si="134"/>
        <v>0</v>
      </c>
      <c r="AJ63" s="76">
        <f t="shared" si="1"/>
        <v>151</v>
      </c>
      <c r="AK63" s="76">
        <f t="shared" si="2"/>
        <v>85</v>
      </c>
    </row>
    <row r="64" spans="1:37" x14ac:dyDescent="0.25">
      <c r="A64" s="69">
        <f t="shared" si="127"/>
        <v>151</v>
      </c>
      <c r="B64" s="69">
        <f t="shared" si="127"/>
        <v>85</v>
      </c>
      <c r="D64" s="76"/>
      <c r="E64" s="76"/>
      <c r="F64" s="76"/>
      <c r="G64" s="76" t="s">
        <v>104</v>
      </c>
      <c r="H64" s="76" t="s">
        <v>9</v>
      </c>
      <c r="I64" s="76" t="s">
        <v>535</v>
      </c>
      <c r="J64" s="76" t="s">
        <v>9</v>
      </c>
      <c r="K64" s="76" t="s">
        <v>9</v>
      </c>
      <c r="L64" s="76" t="s">
        <v>9</v>
      </c>
      <c r="M64" s="72"/>
      <c r="AJ64" s="76">
        <f t="shared" si="1"/>
        <v>151</v>
      </c>
      <c r="AK64" s="76">
        <f t="shared" si="2"/>
        <v>85</v>
      </c>
    </row>
    <row r="65" spans="1:37" x14ac:dyDescent="0.25">
      <c r="A65" s="69">
        <f t="shared" si="104"/>
        <v>151</v>
      </c>
      <c r="B65" s="69">
        <f t="shared" si="104"/>
        <v>93</v>
      </c>
      <c r="C65" s="69" t="str">
        <f>INDEX(BEAMPROP,MATCH(D65,BLIST,0),2)</f>
        <v>L50X50X5</v>
      </c>
      <c r="D65" s="76">
        <v>151</v>
      </c>
      <c r="E65" s="76">
        <v>93</v>
      </c>
      <c r="F65" s="76" t="s">
        <v>8</v>
      </c>
      <c r="G65" s="76">
        <v>7.282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  <c r="M65" s="72"/>
      <c r="Q65" s="69" t="str">
        <f t="shared" ref="Q65:V127" ca="1" si="135">IF($F65=" -ve",INDEX(CAPACITY,MATCH(OFFSET($C65,-2,0),CAPACITYLIST,0),Q$3),INDEX(CAPACITY,MATCH($C65,CAPACITYLIST,0),Q$3))</f>
        <v>L50X50X5</v>
      </c>
      <c r="R65" s="43">
        <f t="shared" ca="1" si="135"/>
        <v>112.84699999999998</v>
      </c>
      <c r="S65" s="43">
        <f t="shared" ca="1" si="135"/>
        <v>33.959537572254334</v>
      </c>
      <c r="T65" s="43">
        <f t="shared" ca="1" si="135"/>
        <v>30.563583815028903</v>
      </c>
      <c r="U65" s="43">
        <f t="shared" ca="1" si="135"/>
        <v>0</v>
      </c>
      <c r="V65" s="43">
        <f t="shared" ca="1" si="135"/>
        <v>0</v>
      </c>
      <c r="X65" s="44">
        <f t="shared" ref="X65" ca="1" si="136">IF(ABS(G65)&gt;$X$4*$R65,ABS(G65),"-")</f>
        <v>7.282</v>
      </c>
      <c r="Y65" s="44" t="str">
        <f t="shared" ref="Y65" ca="1" si="137">IF(ABS(H65)&gt;$Y$4*S65,ABS(H65),"-")</f>
        <v>-</v>
      </c>
      <c r="Z65" s="44" t="str">
        <f t="shared" ref="Z65" ca="1" si="138">IF(ABS(I65)&gt;$Z$4*T65,ABS(I65),"-")</f>
        <v>-</v>
      </c>
      <c r="AA65" s="44" t="str">
        <f t="shared" ref="AA65" ca="1" si="139">IF(ABS(K65)&gt;$AA$4*U65,ABS(K65),"-")</f>
        <v>-</v>
      </c>
      <c r="AB65" s="44" t="str">
        <f t="shared" ref="AB65" ca="1" si="140">IF(ABS(L65)&gt;$AB$4*V65,ABS(L65),"-")</f>
        <v>-</v>
      </c>
      <c r="AD65" s="69">
        <f t="shared" ref="AD65:AF65" ca="1" si="141">IF(COUNT($X65:$AB65)&gt;0,IF(G65&gt;0,CEILING(G65,5),FLOOR(G65,5)),"")</f>
        <v>10</v>
      </c>
      <c r="AE65" s="69">
        <f t="shared" ca="1" si="141"/>
        <v>0</v>
      </c>
      <c r="AF65" s="69">
        <f t="shared" ca="1" si="141"/>
        <v>0</v>
      </c>
      <c r="AG65" s="69">
        <f t="shared" ref="AG65:AH65" ca="1" si="142">IF(COUNT($X65:$AB65)&gt;0,IF(K65&gt;0,CEILING(K65,5),FLOOR(K65,5)),"")</f>
        <v>0</v>
      </c>
      <c r="AH65" s="69">
        <f t="shared" ca="1" si="142"/>
        <v>0</v>
      </c>
      <c r="AJ65" s="76">
        <f t="shared" si="1"/>
        <v>151</v>
      </c>
      <c r="AK65" s="76">
        <f t="shared" si="2"/>
        <v>93</v>
      </c>
    </row>
    <row r="66" spans="1:37" x14ac:dyDescent="0.25">
      <c r="A66" s="69">
        <f>+A65</f>
        <v>151</v>
      </c>
      <c r="B66" s="69">
        <f>+B65</f>
        <v>93</v>
      </c>
      <c r="D66" s="76"/>
      <c r="E66" s="76"/>
      <c r="F66" s="76"/>
      <c r="G66" s="76" t="s">
        <v>560</v>
      </c>
      <c r="H66" s="76" t="s">
        <v>9</v>
      </c>
      <c r="I66" s="76" t="s">
        <v>535</v>
      </c>
      <c r="J66" s="76" t="s">
        <v>9</v>
      </c>
      <c r="K66" s="76" t="s">
        <v>9</v>
      </c>
      <c r="L66" s="76" t="s">
        <v>9</v>
      </c>
      <c r="M66" s="72"/>
      <c r="AJ66" s="76">
        <f t="shared" si="1"/>
        <v>151</v>
      </c>
      <c r="AK66" s="76">
        <f t="shared" si="2"/>
        <v>93</v>
      </c>
    </row>
    <row r="67" spans="1:37" x14ac:dyDescent="0.25">
      <c r="A67" s="69">
        <f t="shared" ref="A67:B68" si="143">+A66</f>
        <v>151</v>
      </c>
      <c r="B67" s="69">
        <f t="shared" si="143"/>
        <v>93</v>
      </c>
      <c r="D67" s="76"/>
      <c r="E67" s="76"/>
      <c r="F67" s="76" t="s">
        <v>10</v>
      </c>
      <c r="G67" s="76">
        <v>-9.2669999999999995</v>
      </c>
      <c r="H67" s="76">
        <v>-2.9000000000000001E-2</v>
      </c>
      <c r="I67" s="76">
        <v>0</v>
      </c>
      <c r="J67" s="76">
        <v>0</v>
      </c>
      <c r="K67" s="76">
        <v>0</v>
      </c>
      <c r="L67" s="76">
        <v>0</v>
      </c>
      <c r="M67" s="72"/>
      <c r="Q67" s="69" t="str">
        <f t="shared" ca="1" si="135"/>
        <v>L50X50X5</v>
      </c>
      <c r="R67" s="43">
        <f t="shared" ca="1" si="135"/>
        <v>112.84699999999998</v>
      </c>
      <c r="S67" s="43">
        <f t="shared" ca="1" si="135"/>
        <v>33.959537572254334</v>
      </c>
      <c r="T67" s="43">
        <f t="shared" ca="1" si="135"/>
        <v>30.563583815028903</v>
      </c>
      <c r="U67" s="43">
        <f t="shared" ca="1" si="135"/>
        <v>0</v>
      </c>
      <c r="V67" s="43">
        <f t="shared" ca="1" si="135"/>
        <v>0</v>
      </c>
      <c r="X67" s="44">
        <f t="shared" ref="X67" ca="1" si="144">IF(ABS(G67)&gt;$X$4*$R67,ABS(G67),"-")</f>
        <v>9.2669999999999995</v>
      </c>
      <c r="Y67" s="44" t="str">
        <f t="shared" ref="Y67" ca="1" si="145">IF(ABS(H67)&gt;$Y$4*S67,ABS(H67),"-")</f>
        <v>-</v>
      </c>
      <c r="Z67" s="44" t="str">
        <f t="shared" ref="Z67" ca="1" si="146">IF(ABS(I67)&gt;$Z$4*T67,ABS(I67),"-")</f>
        <v>-</v>
      </c>
      <c r="AA67" s="44" t="str">
        <f t="shared" ref="AA67" ca="1" si="147">IF(ABS(K67)&gt;$AA$4*U67,ABS(K67),"-")</f>
        <v>-</v>
      </c>
      <c r="AB67" s="44" t="str">
        <f t="shared" ref="AB67" ca="1" si="148">IF(ABS(L67)&gt;$AB$4*V67,ABS(L67),"-")</f>
        <v>-</v>
      </c>
      <c r="AD67" s="69">
        <f t="shared" ref="AD67:AF67" ca="1" si="149">IF(COUNT($X67:$AB67)&gt;0,IF(G67&gt;0,CEILING(G67,5),FLOOR(G67,5)),"")</f>
        <v>-10</v>
      </c>
      <c r="AE67" s="69">
        <f t="shared" ca="1" si="149"/>
        <v>-5</v>
      </c>
      <c r="AF67" s="69">
        <f t="shared" ca="1" si="149"/>
        <v>0</v>
      </c>
      <c r="AG67" s="69">
        <f t="shared" ref="AG67:AH67" ca="1" si="150">IF(COUNT($X67:$AB67)&gt;0,IF(K67&gt;0,CEILING(K67,5),FLOOR(K67,5)),"")</f>
        <v>0</v>
      </c>
      <c r="AH67" s="69">
        <f t="shared" ca="1" si="150"/>
        <v>0</v>
      </c>
      <c r="AJ67" s="76">
        <f t="shared" si="1"/>
        <v>151</v>
      </c>
      <c r="AK67" s="76">
        <f t="shared" si="2"/>
        <v>93</v>
      </c>
    </row>
    <row r="68" spans="1:37" x14ac:dyDescent="0.25">
      <c r="A68" s="69">
        <f t="shared" si="143"/>
        <v>151</v>
      </c>
      <c r="B68" s="69">
        <f t="shared" si="143"/>
        <v>93</v>
      </c>
      <c r="D68" s="76"/>
      <c r="E68" s="76"/>
      <c r="F68" s="76"/>
      <c r="G68" s="76" t="s">
        <v>104</v>
      </c>
      <c r="H68" s="76" t="s">
        <v>127</v>
      </c>
      <c r="I68" s="76" t="s">
        <v>109</v>
      </c>
      <c r="J68" s="76" t="s">
        <v>9</v>
      </c>
      <c r="K68" s="76" t="s">
        <v>9</v>
      </c>
      <c r="L68" s="76" t="s">
        <v>9</v>
      </c>
      <c r="M68" s="72"/>
      <c r="AJ68" s="76">
        <f t="shared" si="1"/>
        <v>151</v>
      </c>
      <c r="AK68" s="76">
        <f t="shared" si="2"/>
        <v>93</v>
      </c>
    </row>
    <row r="69" spans="1:37" x14ac:dyDescent="0.25">
      <c r="A69" s="69">
        <f t="shared" si="104"/>
        <v>153</v>
      </c>
      <c r="B69" s="69">
        <f t="shared" si="104"/>
        <v>93</v>
      </c>
      <c r="C69" s="69" t="str">
        <f>INDEX(BEAMPROP,MATCH(D69,BLIST,0),2)</f>
        <v>L50X50X5</v>
      </c>
      <c r="D69" s="76">
        <v>153</v>
      </c>
      <c r="E69" s="76">
        <v>93</v>
      </c>
      <c r="F69" s="76" t="s">
        <v>8</v>
      </c>
      <c r="G69" s="76">
        <v>19.61</v>
      </c>
      <c r="H69" s="76">
        <v>3.5000000000000003E-2</v>
      </c>
      <c r="I69" s="76">
        <v>0</v>
      </c>
      <c r="J69" s="76">
        <v>0</v>
      </c>
      <c r="K69" s="76">
        <v>0</v>
      </c>
      <c r="L69" s="76">
        <v>0</v>
      </c>
      <c r="M69" s="72"/>
      <c r="Q69" s="69" t="str">
        <f t="shared" ca="1" si="135"/>
        <v>L50X50X5</v>
      </c>
      <c r="R69" s="43">
        <f t="shared" ca="1" si="135"/>
        <v>112.84699999999998</v>
      </c>
      <c r="S69" s="43">
        <f t="shared" ca="1" si="135"/>
        <v>33.959537572254334</v>
      </c>
      <c r="T69" s="43">
        <f t="shared" ca="1" si="135"/>
        <v>30.563583815028903</v>
      </c>
      <c r="U69" s="43">
        <f t="shared" ca="1" si="135"/>
        <v>0</v>
      </c>
      <c r="V69" s="43">
        <f t="shared" ca="1" si="135"/>
        <v>0</v>
      </c>
      <c r="X69" s="44">
        <f t="shared" ref="X69" ca="1" si="151">IF(ABS(G69)&gt;$X$4*$R69,ABS(G69),"-")</f>
        <v>19.61</v>
      </c>
      <c r="Y69" s="44" t="str">
        <f t="shared" ref="Y69" ca="1" si="152">IF(ABS(H69)&gt;$Y$4*S69,ABS(H69),"-")</f>
        <v>-</v>
      </c>
      <c r="Z69" s="44" t="str">
        <f t="shared" ref="Z69" ca="1" si="153">IF(ABS(I69)&gt;$Z$4*T69,ABS(I69),"-")</f>
        <v>-</v>
      </c>
      <c r="AA69" s="44" t="str">
        <f t="shared" ref="AA69" ca="1" si="154">IF(ABS(K69)&gt;$AA$4*U69,ABS(K69),"-")</f>
        <v>-</v>
      </c>
      <c r="AB69" s="44" t="str">
        <f t="shared" ref="AB69" ca="1" si="155">IF(ABS(L69)&gt;$AB$4*V69,ABS(L69),"-")</f>
        <v>-</v>
      </c>
      <c r="AD69" s="69">
        <f t="shared" ref="AD69:AF69" ca="1" si="156">IF(COUNT($X69:$AB69)&gt;0,IF(G69&gt;0,CEILING(G69,5),FLOOR(G69,5)),"")</f>
        <v>20</v>
      </c>
      <c r="AE69" s="69">
        <f t="shared" ca="1" si="156"/>
        <v>5</v>
      </c>
      <c r="AF69" s="69">
        <f t="shared" ca="1" si="156"/>
        <v>0</v>
      </c>
      <c r="AG69" s="69">
        <f t="shared" ref="AG69:AH69" ca="1" si="157">IF(COUNT($X69:$AB69)&gt;0,IF(K69&gt;0,CEILING(K69,5),FLOOR(K69,5)),"")</f>
        <v>0</v>
      </c>
      <c r="AH69" s="69">
        <f t="shared" ca="1" si="157"/>
        <v>0</v>
      </c>
      <c r="AJ69" s="76">
        <f t="shared" si="1"/>
        <v>153</v>
      </c>
      <c r="AK69" s="76">
        <f t="shared" si="2"/>
        <v>93</v>
      </c>
    </row>
    <row r="70" spans="1:37" x14ac:dyDescent="0.25">
      <c r="A70" s="69">
        <f>+A69</f>
        <v>153</v>
      </c>
      <c r="B70" s="69">
        <f>+B69</f>
        <v>93</v>
      </c>
      <c r="D70" s="76"/>
      <c r="E70" s="76"/>
      <c r="F70" s="76"/>
      <c r="G70" s="76" t="s">
        <v>109</v>
      </c>
      <c r="H70" s="76" t="s">
        <v>127</v>
      </c>
      <c r="I70" s="76" t="s">
        <v>109</v>
      </c>
      <c r="J70" s="76" t="s">
        <v>9</v>
      </c>
      <c r="K70" s="76" t="s">
        <v>9</v>
      </c>
      <c r="L70" s="76" t="s">
        <v>9</v>
      </c>
      <c r="M70" s="72"/>
      <c r="AJ70" s="76">
        <f t="shared" ref="AJ70:AJ133" si="158">A70</f>
        <v>153</v>
      </c>
      <c r="AK70" s="76">
        <f t="shared" ref="AK70:AK133" si="159">B70</f>
        <v>93</v>
      </c>
    </row>
    <row r="71" spans="1:37" x14ac:dyDescent="0.25">
      <c r="A71" s="69">
        <f t="shared" ref="A71:B72" si="160">+A70</f>
        <v>153</v>
      </c>
      <c r="B71" s="69">
        <f t="shared" si="160"/>
        <v>93</v>
      </c>
      <c r="D71" s="76"/>
      <c r="E71" s="76"/>
      <c r="F71" s="76" t="s">
        <v>10</v>
      </c>
      <c r="G71" s="76">
        <v>-23.216999999999999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2"/>
      <c r="Q71" s="69" t="str">
        <f t="shared" ca="1" si="135"/>
        <v>L50X50X5</v>
      </c>
      <c r="R71" s="43">
        <f t="shared" ca="1" si="135"/>
        <v>112.84699999999998</v>
      </c>
      <c r="S71" s="43">
        <f t="shared" ca="1" si="135"/>
        <v>33.959537572254334</v>
      </c>
      <c r="T71" s="43">
        <f t="shared" ca="1" si="135"/>
        <v>30.563583815028903</v>
      </c>
      <c r="U71" s="43">
        <f t="shared" ca="1" si="135"/>
        <v>0</v>
      </c>
      <c r="V71" s="43">
        <f t="shared" ca="1" si="135"/>
        <v>0</v>
      </c>
      <c r="X71" s="44">
        <f t="shared" ref="X71" ca="1" si="161">IF(ABS(G71)&gt;$X$4*$R71,ABS(G71),"-")</f>
        <v>23.216999999999999</v>
      </c>
      <c r="Y71" s="44" t="str">
        <f t="shared" ref="Y71" ca="1" si="162">IF(ABS(H71)&gt;$Y$4*S71,ABS(H71),"-")</f>
        <v>-</v>
      </c>
      <c r="Z71" s="44" t="str">
        <f t="shared" ref="Z71" ca="1" si="163">IF(ABS(I71)&gt;$Z$4*T71,ABS(I71),"-")</f>
        <v>-</v>
      </c>
      <c r="AA71" s="44" t="str">
        <f t="shared" ref="AA71" ca="1" si="164">IF(ABS(K71)&gt;$AA$4*U71,ABS(K71),"-")</f>
        <v>-</v>
      </c>
      <c r="AB71" s="44" t="str">
        <f t="shared" ref="AB71" ca="1" si="165">IF(ABS(L71)&gt;$AB$4*V71,ABS(L71),"-")</f>
        <v>-</v>
      </c>
      <c r="AD71" s="69">
        <f t="shared" ref="AD71:AF71" ca="1" si="166">IF(COUNT($X71:$AB71)&gt;0,IF(G71&gt;0,CEILING(G71,5),FLOOR(G71,5)),"")</f>
        <v>-25</v>
      </c>
      <c r="AE71" s="69">
        <f t="shared" ca="1" si="166"/>
        <v>0</v>
      </c>
      <c r="AF71" s="69">
        <f t="shared" ca="1" si="166"/>
        <v>0</v>
      </c>
      <c r="AG71" s="69">
        <f t="shared" ref="AG71:AH71" ca="1" si="167">IF(COUNT($X71:$AB71)&gt;0,IF(K71&gt;0,CEILING(K71,5),FLOOR(K71,5)),"")</f>
        <v>0</v>
      </c>
      <c r="AH71" s="69">
        <f t="shared" ca="1" si="167"/>
        <v>0</v>
      </c>
      <c r="AJ71" s="76">
        <f t="shared" si="158"/>
        <v>153</v>
      </c>
      <c r="AK71" s="76">
        <f t="shared" si="159"/>
        <v>93</v>
      </c>
    </row>
    <row r="72" spans="1:37" x14ac:dyDescent="0.25">
      <c r="A72" s="69">
        <f t="shared" si="160"/>
        <v>153</v>
      </c>
      <c r="B72" s="69">
        <f t="shared" si="160"/>
        <v>93</v>
      </c>
      <c r="D72" s="76"/>
      <c r="E72" s="76"/>
      <c r="F72" s="76"/>
      <c r="G72" s="76" t="s">
        <v>104</v>
      </c>
      <c r="H72" s="76" t="s">
        <v>9</v>
      </c>
      <c r="I72" s="76" t="s">
        <v>535</v>
      </c>
      <c r="J72" s="76" t="s">
        <v>9</v>
      </c>
      <c r="K72" s="76" t="s">
        <v>9</v>
      </c>
      <c r="L72" s="76" t="s">
        <v>9</v>
      </c>
      <c r="M72" s="72"/>
      <c r="AJ72" s="76">
        <f t="shared" si="158"/>
        <v>153</v>
      </c>
      <c r="AK72" s="76">
        <f t="shared" si="159"/>
        <v>93</v>
      </c>
    </row>
    <row r="73" spans="1:37" x14ac:dyDescent="0.25">
      <c r="A73" s="69">
        <f t="shared" si="104"/>
        <v>153</v>
      </c>
      <c r="B73" s="69">
        <f t="shared" si="104"/>
        <v>94</v>
      </c>
      <c r="C73" s="69" t="str">
        <f>INDEX(BEAMPROP,MATCH(D73,BLIST,0),2)</f>
        <v>L50X50X5</v>
      </c>
      <c r="D73" s="76">
        <v>153</v>
      </c>
      <c r="E73" s="76">
        <v>94</v>
      </c>
      <c r="F73" s="76" t="s">
        <v>8</v>
      </c>
      <c r="G73" s="76">
        <v>19.61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2"/>
      <c r="Q73" s="69" t="str">
        <f t="shared" ca="1" si="135"/>
        <v>L50X50X5</v>
      </c>
      <c r="R73" s="43">
        <f t="shared" ca="1" si="135"/>
        <v>112.84699999999998</v>
      </c>
      <c r="S73" s="43">
        <f t="shared" ca="1" si="135"/>
        <v>33.959537572254334</v>
      </c>
      <c r="T73" s="43">
        <f t="shared" ca="1" si="135"/>
        <v>30.563583815028903</v>
      </c>
      <c r="U73" s="43">
        <f t="shared" ca="1" si="135"/>
        <v>0</v>
      </c>
      <c r="V73" s="43">
        <f t="shared" ca="1" si="135"/>
        <v>0</v>
      </c>
      <c r="X73" s="44">
        <f t="shared" ref="X73" ca="1" si="168">IF(ABS(G73)&gt;$X$4*$R73,ABS(G73),"-")</f>
        <v>19.61</v>
      </c>
      <c r="Y73" s="44" t="str">
        <f t="shared" ref="Y73" ca="1" si="169">IF(ABS(H73)&gt;$Y$4*S73,ABS(H73),"-")</f>
        <v>-</v>
      </c>
      <c r="Z73" s="44" t="str">
        <f t="shared" ref="Z73" ca="1" si="170">IF(ABS(I73)&gt;$Z$4*T73,ABS(I73),"-")</f>
        <v>-</v>
      </c>
      <c r="AA73" s="44" t="str">
        <f t="shared" ref="AA73" ca="1" si="171">IF(ABS(K73)&gt;$AA$4*U73,ABS(K73),"-")</f>
        <v>-</v>
      </c>
      <c r="AB73" s="44" t="str">
        <f t="shared" ref="AB73" ca="1" si="172">IF(ABS(L73)&gt;$AB$4*V73,ABS(L73),"-")</f>
        <v>-</v>
      </c>
      <c r="AD73" s="69">
        <f t="shared" ref="AD73:AF73" ca="1" si="173">IF(COUNT($X73:$AB73)&gt;0,IF(G73&gt;0,CEILING(G73,5),FLOOR(G73,5)),"")</f>
        <v>20</v>
      </c>
      <c r="AE73" s="69">
        <f t="shared" ca="1" si="173"/>
        <v>0</v>
      </c>
      <c r="AF73" s="69">
        <f t="shared" ca="1" si="173"/>
        <v>0</v>
      </c>
      <c r="AG73" s="69">
        <f t="shared" ref="AG73:AH73" ca="1" si="174">IF(COUNT($X73:$AB73)&gt;0,IF(K73&gt;0,CEILING(K73,5),FLOOR(K73,5)),"")</f>
        <v>0</v>
      </c>
      <c r="AH73" s="69">
        <f t="shared" ca="1" si="174"/>
        <v>0</v>
      </c>
      <c r="AJ73" s="76">
        <f t="shared" si="158"/>
        <v>153</v>
      </c>
      <c r="AK73" s="76">
        <f t="shared" si="159"/>
        <v>94</v>
      </c>
    </row>
    <row r="74" spans="1:37" x14ac:dyDescent="0.25">
      <c r="A74" s="69">
        <f>+A73</f>
        <v>153</v>
      </c>
      <c r="B74" s="69">
        <f>+B73</f>
        <v>94</v>
      </c>
      <c r="D74" s="76"/>
      <c r="E74" s="76"/>
      <c r="F74" s="76"/>
      <c r="G74" s="76" t="s">
        <v>109</v>
      </c>
      <c r="H74" s="76" t="s">
        <v>9</v>
      </c>
      <c r="I74" s="76" t="s">
        <v>535</v>
      </c>
      <c r="J74" s="76" t="s">
        <v>9</v>
      </c>
      <c r="K74" s="76" t="s">
        <v>9</v>
      </c>
      <c r="L74" s="76" t="s">
        <v>9</v>
      </c>
      <c r="M74" s="72"/>
      <c r="AJ74" s="76">
        <f t="shared" si="158"/>
        <v>153</v>
      </c>
      <c r="AK74" s="76">
        <f t="shared" si="159"/>
        <v>94</v>
      </c>
    </row>
    <row r="75" spans="1:37" x14ac:dyDescent="0.25">
      <c r="A75" s="69">
        <f t="shared" ref="A75:B76" si="175">+A74</f>
        <v>153</v>
      </c>
      <c r="B75" s="69">
        <f t="shared" si="175"/>
        <v>94</v>
      </c>
      <c r="D75" s="76"/>
      <c r="E75" s="76"/>
      <c r="F75" s="76" t="s">
        <v>10</v>
      </c>
      <c r="G75" s="76">
        <v>-23.216999999999999</v>
      </c>
      <c r="H75" s="76">
        <v>-3.5000000000000003E-2</v>
      </c>
      <c r="I75" s="76">
        <v>0</v>
      </c>
      <c r="J75" s="76">
        <v>0</v>
      </c>
      <c r="K75" s="76">
        <v>0</v>
      </c>
      <c r="L75" s="76">
        <v>0</v>
      </c>
      <c r="M75" s="72"/>
      <c r="Q75" s="69" t="str">
        <f t="shared" ca="1" si="135"/>
        <v>L50X50X5</v>
      </c>
      <c r="R75" s="43">
        <f t="shared" ca="1" si="135"/>
        <v>112.84699999999998</v>
      </c>
      <c r="S75" s="43">
        <f t="shared" ca="1" si="135"/>
        <v>33.959537572254334</v>
      </c>
      <c r="T75" s="43">
        <f t="shared" ca="1" si="135"/>
        <v>30.563583815028903</v>
      </c>
      <c r="U75" s="43">
        <f t="shared" ca="1" si="135"/>
        <v>0</v>
      </c>
      <c r="V75" s="43">
        <f t="shared" ca="1" si="135"/>
        <v>0</v>
      </c>
      <c r="X75" s="44">
        <f t="shared" ref="X75" ca="1" si="176">IF(ABS(G75)&gt;$X$4*$R75,ABS(G75),"-")</f>
        <v>23.216999999999999</v>
      </c>
      <c r="Y75" s="44" t="str">
        <f t="shared" ref="Y75" ca="1" si="177">IF(ABS(H75)&gt;$Y$4*S75,ABS(H75),"-")</f>
        <v>-</v>
      </c>
      <c r="Z75" s="44" t="str">
        <f t="shared" ref="Z75" ca="1" si="178">IF(ABS(I75)&gt;$Z$4*T75,ABS(I75),"-")</f>
        <v>-</v>
      </c>
      <c r="AA75" s="44" t="str">
        <f t="shared" ref="AA75" ca="1" si="179">IF(ABS(K75)&gt;$AA$4*U75,ABS(K75),"-")</f>
        <v>-</v>
      </c>
      <c r="AB75" s="44" t="str">
        <f t="shared" ref="AB75" ca="1" si="180">IF(ABS(L75)&gt;$AB$4*V75,ABS(L75),"-")</f>
        <v>-</v>
      </c>
      <c r="AD75" s="69">
        <f t="shared" ref="AD75:AF75" ca="1" si="181">IF(COUNT($X75:$AB75)&gt;0,IF(G75&gt;0,CEILING(G75,5),FLOOR(G75,5)),"")</f>
        <v>-25</v>
      </c>
      <c r="AE75" s="69">
        <f t="shared" ca="1" si="181"/>
        <v>-5</v>
      </c>
      <c r="AF75" s="69">
        <f t="shared" ca="1" si="181"/>
        <v>0</v>
      </c>
      <c r="AG75" s="69">
        <f t="shared" ref="AG75:AH75" ca="1" si="182">IF(COUNT($X75:$AB75)&gt;0,IF(K75&gt;0,CEILING(K75,5),FLOOR(K75,5)),"")</f>
        <v>0</v>
      </c>
      <c r="AH75" s="69">
        <f t="shared" ca="1" si="182"/>
        <v>0</v>
      </c>
      <c r="AJ75" s="76">
        <f t="shared" si="158"/>
        <v>153</v>
      </c>
      <c r="AK75" s="76">
        <f t="shared" si="159"/>
        <v>94</v>
      </c>
    </row>
    <row r="76" spans="1:37" x14ac:dyDescent="0.25">
      <c r="A76" s="69">
        <f t="shared" si="175"/>
        <v>153</v>
      </c>
      <c r="B76" s="69">
        <f t="shared" si="175"/>
        <v>94</v>
      </c>
      <c r="D76" s="76"/>
      <c r="E76" s="76"/>
      <c r="F76" s="76"/>
      <c r="G76" s="76" t="s">
        <v>104</v>
      </c>
      <c r="H76" s="76" t="s">
        <v>127</v>
      </c>
      <c r="I76" s="76" t="s">
        <v>109</v>
      </c>
      <c r="J76" s="76" t="s">
        <v>9</v>
      </c>
      <c r="K76" s="76" t="s">
        <v>9</v>
      </c>
      <c r="L76" s="76" t="s">
        <v>9</v>
      </c>
      <c r="M76" s="72"/>
      <c r="AJ76" s="76">
        <f t="shared" si="158"/>
        <v>153</v>
      </c>
      <c r="AK76" s="76">
        <f t="shared" si="159"/>
        <v>94</v>
      </c>
    </row>
    <row r="77" spans="1:37" x14ac:dyDescent="0.25">
      <c r="A77" s="69">
        <f t="shared" si="104"/>
        <v>155</v>
      </c>
      <c r="B77" s="69">
        <f t="shared" si="104"/>
        <v>94</v>
      </c>
      <c r="C77" s="69" t="str">
        <f>INDEX(BEAMPROP,MATCH(D77,BLIST,0),2)</f>
        <v>L50X50X5</v>
      </c>
      <c r="D77" s="76">
        <v>155</v>
      </c>
      <c r="E77" s="76">
        <v>94</v>
      </c>
      <c r="F77" s="76" t="s">
        <v>8</v>
      </c>
      <c r="G77" s="76">
        <v>19.672999999999998</v>
      </c>
      <c r="H77" s="76">
        <v>3.5000000000000003E-2</v>
      </c>
      <c r="I77" s="76">
        <v>0</v>
      </c>
      <c r="J77" s="76">
        <v>0</v>
      </c>
      <c r="K77" s="76">
        <v>0</v>
      </c>
      <c r="L77" s="76">
        <v>0</v>
      </c>
      <c r="M77" s="72"/>
      <c r="Q77" s="69" t="str">
        <f t="shared" ca="1" si="135"/>
        <v>L50X50X5</v>
      </c>
      <c r="R77" s="43">
        <f t="shared" ca="1" si="135"/>
        <v>112.84699999999998</v>
      </c>
      <c r="S77" s="43">
        <f t="shared" ca="1" si="135"/>
        <v>33.959537572254334</v>
      </c>
      <c r="T77" s="43">
        <f t="shared" ca="1" si="135"/>
        <v>30.563583815028903</v>
      </c>
      <c r="U77" s="43">
        <f t="shared" ca="1" si="135"/>
        <v>0</v>
      </c>
      <c r="V77" s="43">
        <f t="shared" ca="1" si="135"/>
        <v>0</v>
      </c>
      <c r="X77" s="44">
        <f t="shared" ref="X77" ca="1" si="183">IF(ABS(G77)&gt;$X$4*$R77,ABS(G77),"-")</f>
        <v>19.672999999999998</v>
      </c>
      <c r="Y77" s="44" t="str">
        <f t="shared" ref="Y77" ca="1" si="184">IF(ABS(H77)&gt;$Y$4*S77,ABS(H77),"-")</f>
        <v>-</v>
      </c>
      <c r="Z77" s="44" t="str">
        <f t="shared" ref="Z77" ca="1" si="185">IF(ABS(I77)&gt;$Z$4*T77,ABS(I77),"-")</f>
        <v>-</v>
      </c>
      <c r="AA77" s="44" t="str">
        <f t="shared" ref="AA77" ca="1" si="186">IF(ABS(K77)&gt;$AA$4*U77,ABS(K77),"-")</f>
        <v>-</v>
      </c>
      <c r="AB77" s="44" t="str">
        <f t="shared" ref="AB77" ca="1" si="187">IF(ABS(L77)&gt;$AB$4*V77,ABS(L77),"-")</f>
        <v>-</v>
      </c>
      <c r="AD77" s="69">
        <f t="shared" ref="AD77:AF77" ca="1" si="188">IF(COUNT($X77:$AB77)&gt;0,IF(G77&gt;0,CEILING(G77,5),FLOOR(G77,5)),"")</f>
        <v>20</v>
      </c>
      <c r="AE77" s="69">
        <f t="shared" ca="1" si="188"/>
        <v>5</v>
      </c>
      <c r="AF77" s="69">
        <f t="shared" ca="1" si="188"/>
        <v>0</v>
      </c>
      <c r="AG77" s="69">
        <f t="shared" ref="AG77:AH77" ca="1" si="189">IF(COUNT($X77:$AB77)&gt;0,IF(K77&gt;0,CEILING(K77,5),FLOOR(K77,5)),"")</f>
        <v>0</v>
      </c>
      <c r="AH77" s="69">
        <f t="shared" ca="1" si="189"/>
        <v>0</v>
      </c>
      <c r="AJ77" s="76">
        <f t="shared" si="158"/>
        <v>155</v>
      </c>
      <c r="AK77" s="76">
        <f t="shared" si="159"/>
        <v>94</v>
      </c>
    </row>
    <row r="78" spans="1:37" x14ac:dyDescent="0.25">
      <c r="A78" s="69">
        <f>+A77</f>
        <v>155</v>
      </c>
      <c r="B78" s="69">
        <f>+B77</f>
        <v>94</v>
      </c>
      <c r="D78" s="76"/>
      <c r="E78" s="76"/>
      <c r="F78" s="76"/>
      <c r="G78" s="76" t="s">
        <v>109</v>
      </c>
      <c r="H78" s="76" t="s">
        <v>127</v>
      </c>
      <c r="I78" s="76" t="s">
        <v>109</v>
      </c>
      <c r="J78" s="76" t="s">
        <v>9</v>
      </c>
      <c r="K78" s="76" t="s">
        <v>9</v>
      </c>
      <c r="L78" s="76" t="s">
        <v>9</v>
      </c>
      <c r="M78" s="72"/>
      <c r="AJ78" s="76">
        <f t="shared" si="158"/>
        <v>155</v>
      </c>
      <c r="AK78" s="76">
        <f t="shared" si="159"/>
        <v>94</v>
      </c>
    </row>
    <row r="79" spans="1:37" x14ac:dyDescent="0.25">
      <c r="A79" s="69">
        <f t="shared" ref="A79:B80" si="190">+A78</f>
        <v>155</v>
      </c>
      <c r="B79" s="69">
        <f t="shared" si="190"/>
        <v>94</v>
      </c>
      <c r="D79" s="76"/>
      <c r="E79" s="76"/>
      <c r="F79" s="76" t="s">
        <v>10</v>
      </c>
      <c r="G79" s="76">
        <v>-23.324999999999999</v>
      </c>
      <c r="H79" s="76">
        <v>0</v>
      </c>
      <c r="I79" s="76">
        <v>0</v>
      </c>
      <c r="J79" s="76">
        <v>0</v>
      </c>
      <c r="K79" s="76">
        <v>0</v>
      </c>
      <c r="L79" s="76">
        <v>0</v>
      </c>
      <c r="M79" s="72"/>
      <c r="Q79" s="69" t="str">
        <f t="shared" ca="1" si="135"/>
        <v>L50X50X5</v>
      </c>
      <c r="R79" s="43">
        <f t="shared" ca="1" si="135"/>
        <v>112.84699999999998</v>
      </c>
      <c r="S79" s="43">
        <f t="shared" ca="1" si="135"/>
        <v>33.959537572254334</v>
      </c>
      <c r="T79" s="43">
        <f t="shared" ca="1" si="135"/>
        <v>30.563583815028903</v>
      </c>
      <c r="U79" s="43">
        <f t="shared" ca="1" si="135"/>
        <v>0</v>
      </c>
      <c r="V79" s="43">
        <f t="shared" ca="1" si="135"/>
        <v>0</v>
      </c>
      <c r="X79" s="44">
        <f t="shared" ref="X79" ca="1" si="191">IF(ABS(G79)&gt;$X$4*$R79,ABS(G79),"-")</f>
        <v>23.324999999999999</v>
      </c>
      <c r="Y79" s="44" t="str">
        <f t="shared" ref="Y79" ca="1" si="192">IF(ABS(H79)&gt;$Y$4*S79,ABS(H79),"-")</f>
        <v>-</v>
      </c>
      <c r="Z79" s="44" t="str">
        <f t="shared" ref="Z79" ca="1" si="193">IF(ABS(I79)&gt;$Z$4*T79,ABS(I79),"-")</f>
        <v>-</v>
      </c>
      <c r="AA79" s="44" t="str">
        <f t="shared" ref="AA79" ca="1" si="194">IF(ABS(K79)&gt;$AA$4*U79,ABS(K79),"-")</f>
        <v>-</v>
      </c>
      <c r="AB79" s="44" t="str">
        <f t="shared" ref="AB79" ca="1" si="195">IF(ABS(L79)&gt;$AB$4*V79,ABS(L79),"-")</f>
        <v>-</v>
      </c>
      <c r="AD79" s="69">
        <f t="shared" ref="AD79:AF79" ca="1" si="196">IF(COUNT($X79:$AB79)&gt;0,IF(G79&gt;0,CEILING(G79,5),FLOOR(G79,5)),"")</f>
        <v>-25</v>
      </c>
      <c r="AE79" s="69">
        <f t="shared" ca="1" si="196"/>
        <v>0</v>
      </c>
      <c r="AF79" s="69">
        <f t="shared" ca="1" si="196"/>
        <v>0</v>
      </c>
      <c r="AG79" s="69">
        <f t="shared" ref="AG79:AH79" ca="1" si="197">IF(COUNT($X79:$AB79)&gt;0,IF(K79&gt;0,CEILING(K79,5),FLOOR(K79,5)),"")</f>
        <v>0</v>
      </c>
      <c r="AH79" s="69">
        <f t="shared" ca="1" si="197"/>
        <v>0</v>
      </c>
      <c r="AJ79" s="76">
        <f t="shared" si="158"/>
        <v>155</v>
      </c>
      <c r="AK79" s="76">
        <f t="shared" si="159"/>
        <v>94</v>
      </c>
    </row>
    <row r="80" spans="1:37" x14ac:dyDescent="0.25">
      <c r="A80" s="69">
        <f t="shared" si="190"/>
        <v>155</v>
      </c>
      <c r="B80" s="69">
        <f t="shared" si="190"/>
        <v>94</v>
      </c>
      <c r="D80" s="76"/>
      <c r="E80" s="76"/>
      <c r="F80" s="76"/>
      <c r="G80" s="76" t="s">
        <v>104</v>
      </c>
      <c r="H80" s="76" t="s">
        <v>9</v>
      </c>
      <c r="I80" s="76" t="s">
        <v>535</v>
      </c>
      <c r="J80" s="76" t="s">
        <v>9</v>
      </c>
      <c r="K80" s="76" t="s">
        <v>9</v>
      </c>
      <c r="L80" s="76" t="s">
        <v>9</v>
      </c>
      <c r="M80" s="72"/>
      <c r="AJ80" s="76">
        <f t="shared" si="158"/>
        <v>155</v>
      </c>
      <c r="AK80" s="76">
        <f t="shared" si="159"/>
        <v>94</v>
      </c>
    </row>
    <row r="81" spans="1:37" x14ac:dyDescent="0.25">
      <c r="A81" s="69">
        <f t="shared" si="104"/>
        <v>155</v>
      </c>
      <c r="B81" s="69">
        <f t="shared" si="104"/>
        <v>95</v>
      </c>
      <c r="C81" s="69" t="str">
        <f>INDEX(BEAMPROP,MATCH(D81,BLIST,0),2)</f>
        <v>L50X50X5</v>
      </c>
      <c r="D81" s="76">
        <v>155</v>
      </c>
      <c r="E81" s="76">
        <v>95</v>
      </c>
      <c r="F81" s="76" t="s">
        <v>8</v>
      </c>
      <c r="G81" s="76">
        <v>19.672999999999998</v>
      </c>
      <c r="H81" s="76">
        <v>0</v>
      </c>
      <c r="I81" s="76">
        <v>0</v>
      </c>
      <c r="J81" s="76">
        <v>0</v>
      </c>
      <c r="K81" s="76">
        <v>0</v>
      </c>
      <c r="L81" s="76">
        <v>0</v>
      </c>
      <c r="M81" s="72"/>
      <c r="Q81" s="69" t="str">
        <f t="shared" ca="1" si="135"/>
        <v>L50X50X5</v>
      </c>
      <c r="R81" s="43">
        <f t="shared" ca="1" si="135"/>
        <v>112.84699999999998</v>
      </c>
      <c r="S81" s="43">
        <f t="shared" ca="1" si="135"/>
        <v>33.959537572254334</v>
      </c>
      <c r="T81" s="43">
        <f t="shared" ca="1" si="135"/>
        <v>30.563583815028903</v>
      </c>
      <c r="U81" s="43">
        <f t="shared" ca="1" si="135"/>
        <v>0</v>
      </c>
      <c r="V81" s="43">
        <f t="shared" ca="1" si="135"/>
        <v>0</v>
      </c>
      <c r="X81" s="44">
        <f t="shared" ref="X81" ca="1" si="198">IF(ABS(G81)&gt;$X$4*$R81,ABS(G81),"-")</f>
        <v>19.672999999999998</v>
      </c>
      <c r="Y81" s="44" t="str">
        <f t="shared" ref="Y81" ca="1" si="199">IF(ABS(H81)&gt;$Y$4*S81,ABS(H81),"-")</f>
        <v>-</v>
      </c>
      <c r="Z81" s="44" t="str">
        <f t="shared" ref="Z81" ca="1" si="200">IF(ABS(I81)&gt;$Z$4*T81,ABS(I81),"-")</f>
        <v>-</v>
      </c>
      <c r="AA81" s="44" t="str">
        <f t="shared" ref="AA81" ca="1" si="201">IF(ABS(K81)&gt;$AA$4*U81,ABS(K81),"-")</f>
        <v>-</v>
      </c>
      <c r="AB81" s="44" t="str">
        <f t="shared" ref="AB81" ca="1" si="202">IF(ABS(L81)&gt;$AB$4*V81,ABS(L81),"-")</f>
        <v>-</v>
      </c>
      <c r="AD81" s="69">
        <f t="shared" ref="AD81:AF81" ca="1" si="203">IF(COUNT($X81:$AB81)&gt;0,IF(G81&gt;0,CEILING(G81,5),FLOOR(G81,5)),"")</f>
        <v>20</v>
      </c>
      <c r="AE81" s="69">
        <f t="shared" ca="1" si="203"/>
        <v>0</v>
      </c>
      <c r="AF81" s="69">
        <f t="shared" ca="1" si="203"/>
        <v>0</v>
      </c>
      <c r="AG81" s="69">
        <f t="shared" ref="AG81:AH81" ca="1" si="204">IF(COUNT($X81:$AB81)&gt;0,IF(K81&gt;0,CEILING(K81,5),FLOOR(K81,5)),"")</f>
        <v>0</v>
      </c>
      <c r="AH81" s="69">
        <f t="shared" ca="1" si="204"/>
        <v>0</v>
      </c>
      <c r="AJ81" s="76">
        <f t="shared" si="158"/>
        <v>155</v>
      </c>
      <c r="AK81" s="76">
        <f t="shared" si="159"/>
        <v>95</v>
      </c>
    </row>
    <row r="82" spans="1:37" x14ac:dyDescent="0.25">
      <c r="A82" s="69">
        <f>+A81</f>
        <v>155</v>
      </c>
      <c r="B82" s="69">
        <f>+B81</f>
        <v>95</v>
      </c>
      <c r="D82" s="76"/>
      <c r="E82" s="76"/>
      <c r="F82" s="76"/>
      <c r="G82" s="76" t="s">
        <v>109</v>
      </c>
      <c r="H82" s="76" t="s">
        <v>9</v>
      </c>
      <c r="I82" s="76" t="s">
        <v>535</v>
      </c>
      <c r="J82" s="76" t="s">
        <v>9</v>
      </c>
      <c r="K82" s="76" t="s">
        <v>9</v>
      </c>
      <c r="L82" s="76" t="s">
        <v>9</v>
      </c>
      <c r="M82" s="72"/>
      <c r="AJ82" s="76">
        <f t="shared" si="158"/>
        <v>155</v>
      </c>
      <c r="AK82" s="76">
        <f t="shared" si="159"/>
        <v>95</v>
      </c>
    </row>
    <row r="83" spans="1:37" x14ac:dyDescent="0.25">
      <c r="A83" s="69">
        <f t="shared" ref="A83:B84" si="205">+A82</f>
        <v>155</v>
      </c>
      <c r="B83" s="69">
        <f t="shared" si="205"/>
        <v>95</v>
      </c>
      <c r="D83" s="76"/>
      <c r="E83" s="76"/>
      <c r="F83" s="76" t="s">
        <v>10</v>
      </c>
      <c r="G83" s="76">
        <v>-23.324999999999999</v>
      </c>
      <c r="H83" s="76">
        <v>-3.5000000000000003E-2</v>
      </c>
      <c r="I83" s="76">
        <v>0</v>
      </c>
      <c r="J83" s="76">
        <v>0</v>
      </c>
      <c r="K83" s="76">
        <v>0</v>
      </c>
      <c r="L83" s="76">
        <v>0</v>
      </c>
      <c r="M83" s="72"/>
      <c r="Q83" s="69" t="str">
        <f t="shared" ca="1" si="135"/>
        <v>L50X50X5</v>
      </c>
      <c r="R83" s="43">
        <f t="shared" ca="1" si="135"/>
        <v>112.84699999999998</v>
      </c>
      <c r="S83" s="43">
        <f t="shared" ca="1" si="135"/>
        <v>33.959537572254334</v>
      </c>
      <c r="T83" s="43">
        <f t="shared" ca="1" si="135"/>
        <v>30.563583815028903</v>
      </c>
      <c r="U83" s="43">
        <f t="shared" ca="1" si="135"/>
        <v>0</v>
      </c>
      <c r="V83" s="43">
        <f t="shared" ca="1" si="135"/>
        <v>0</v>
      </c>
      <c r="X83" s="44">
        <f t="shared" ref="X83" ca="1" si="206">IF(ABS(G83)&gt;$X$4*$R83,ABS(G83),"-")</f>
        <v>23.324999999999999</v>
      </c>
      <c r="Y83" s="44" t="str">
        <f t="shared" ref="Y83" ca="1" si="207">IF(ABS(H83)&gt;$Y$4*S83,ABS(H83),"-")</f>
        <v>-</v>
      </c>
      <c r="Z83" s="44" t="str">
        <f t="shared" ref="Z83" ca="1" si="208">IF(ABS(I83)&gt;$Z$4*T83,ABS(I83),"-")</f>
        <v>-</v>
      </c>
      <c r="AA83" s="44" t="str">
        <f t="shared" ref="AA83" ca="1" si="209">IF(ABS(K83)&gt;$AA$4*U83,ABS(K83),"-")</f>
        <v>-</v>
      </c>
      <c r="AB83" s="44" t="str">
        <f t="shared" ref="AB83" ca="1" si="210">IF(ABS(L83)&gt;$AB$4*V83,ABS(L83),"-")</f>
        <v>-</v>
      </c>
      <c r="AD83" s="69">
        <f t="shared" ref="AD83:AF83" ca="1" si="211">IF(COUNT($X83:$AB83)&gt;0,IF(G83&gt;0,CEILING(G83,5),FLOOR(G83,5)),"")</f>
        <v>-25</v>
      </c>
      <c r="AE83" s="69">
        <f t="shared" ca="1" si="211"/>
        <v>-5</v>
      </c>
      <c r="AF83" s="69">
        <f t="shared" ca="1" si="211"/>
        <v>0</v>
      </c>
      <c r="AG83" s="69">
        <f t="shared" ref="AG83:AH83" ca="1" si="212">IF(COUNT($X83:$AB83)&gt;0,IF(K83&gt;0,CEILING(K83,5),FLOOR(K83,5)),"")</f>
        <v>0</v>
      </c>
      <c r="AH83" s="69">
        <f t="shared" ca="1" si="212"/>
        <v>0</v>
      </c>
      <c r="AJ83" s="76">
        <f t="shared" si="158"/>
        <v>155</v>
      </c>
      <c r="AK83" s="76">
        <f t="shared" si="159"/>
        <v>95</v>
      </c>
    </row>
    <row r="84" spans="1:37" x14ac:dyDescent="0.25">
      <c r="A84" s="69">
        <f t="shared" si="205"/>
        <v>155</v>
      </c>
      <c r="B84" s="69">
        <f t="shared" si="205"/>
        <v>95</v>
      </c>
      <c r="D84" s="76"/>
      <c r="E84" s="76"/>
      <c r="F84" s="76"/>
      <c r="G84" s="76" t="s">
        <v>104</v>
      </c>
      <c r="H84" s="76" t="s">
        <v>127</v>
      </c>
      <c r="I84" s="76" t="s">
        <v>109</v>
      </c>
      <c r="J84" s="76" t="s">
        <v>9</v>
      </c>
      <c r="K84" s="76" t="s">
        <v>9</v>
      </c>
      <c r="L84" s="76" t="s">
        <v>9</v>
      </c>
      <c r="M84" s="72"/>
      <c r="AJ84" s="76">
        <f t="shared" si="158"/>
        <v>155</v>
      </c>
      <c r="AK84" s="76">
        <f t="shared" si="159"/>
        <v>95</v>
      </c>
    </row>
    <row r="85" spans="1:37" x14ac:dyDescent="0.25">
      <c r="A85" s="69">
        <f t="shared" si="104"/>
        <v>157</v>
      </c>
      <c r="B85" s="69">
        <f t="shared" si="104"/>
        <v>95</v>
      </c>
      <c r="C85" s="69" t="str">
        <f>INDEX(BEAMPROP,MATCH(D85,BLIST,0),2)</f>
        <v>L50X50X5</v>
      </c>
      <c r="D85" s="76">
        <v>157</v>
      </c>
      <c r="E85" s="76">
        <v>95</v>
      </c>
      <c r="F85" s="76" t="s">
        <v>8</v>
      </c>
      <c r="G85" s="76">
        <v>25.664999999999999</v>
      </c>
      <c r="H85" s="76">
        <v>0.03</v>
      </c>
      <c r="I85" s="76">
        <v>0</v>
      </c>
      <c r="J85" s="76">
        <v>0</v>
      </c>
      <c r="K85" s="76">
        <v>0</v>
      </c>
      <c r="L85" s="76">
        <v>0</v>
      </c>
      <c r="M85" s="72"/>
      <c r="Q85" s="69" t="str">
        <f t="shared" ca="1" si="135"/>
        <v>L50X50X5</v>
      </c>
      <c r="R85" s="43">
        <f t="shared" ca="1" si="135"/>
        <v>112.84699999999998</v>
      </c>
      <c r="S85" s="43">
        <f t="shared" ca="1" si="135"/>
        <v>33.959537572254334</v>
      </c>
      <c r="T85" s="43">
        <f t="shared" ca="1" si="135"/>
        <v>30.563583815028903</v>
      </c>
      <c r="U85" s="43">
        <f t="shared" ca="1" si="135"/>
        <v>0</v>
      </c>
      <c r="V85" s="43">
        <f t="shared" ca="1" si="135"/>
        <v>0</v>
      </c>
      <c r="X85" s="44">
        <f t="shared" ref="X85" ca="1" si="213">IF(ABS(G85)&gt;$X$4*$R85,ABS(G85),"-")</f>
        <v>25.664999999999999</v>
      </c>
      <c r="Y85" s="44" t="str">
        <f t="shared" ref="Y85" ca="1" si="214">IF(ABS(H85)&gt;$Y$4*S85,ABS(H85),"-")</f>
        <v>-</v>
      </c>
      <c r="Z85" s="44" t="str">
        <f t="shared" ref="Z85" ca="1" si="215">IF(ABS(I85)&gt;$Z$4*T85,ABS(I85),"-")</f>
        <v>-</v>
      </c>
      <c r="AA85" s="44" t="str">
        <f t="shared" ref="AA85" ca="1" si="216">IF(ABS(K85)&gt;$AA$4*U85,ABS(K85),"-")</f>
        <v>-</v>
      </c>
      <c r="AB85" s="44" t="str">
        <f t="shared" ref="AB85" ca="1" si="217">IF(ABS(L85)&gt;$AB$4*V85,ABS(L85),"-")</f>
        <v>-</v>
      </c>
      <c r="AD85" s="69">
        <f t="shared" ref="AD85:AF85" ca="1" si="218">IF(COUNT($X85:$AB85)&gt;0,IF(G85&gt;0,CEILING(G85,5),FLOOR(G85,5)),"")</f>
        <v>30</v>
      </c>
      <c r="AE85" s="69">
        <f t="shared" ca="1" si="218"/>
        <v>5</v>
      </c>
      <c r="AF85" s="69">
        <f t="shared" ca="1" si="218"/>
        <v>0</v>
      </c>
      <c r="AG85" s="69">
        <f t="shared" ref="AG85:AH85" ca="1" si="219">IF(COUNT($X85:$AB85)&gt;0,IF(K85&gt;0,CEILING(K85,5),FLOOR(K85,5)),"")</f>
        <v>0</v>
      </c>
      <c r="AH85" s="69">
        <f t="shared" ca="1" si="219"/>
        <v>0</v>
      </c>
      <c r="AJ85" s="76">
        <f t="shared" si="158"/>
        <v>157</v>
      </c>
      <c r="AK85" s="76">
        <f t="shared" si="159"/>
        <v>95</v>
      </c>
    </row>
    <row r="86" spans="1:37" x14ac:dyDescent="0.25">
      <c r="A86" s="69">
        <f>+A85</f>
        <v>157</v>
      </c>
      <c r="B86" s="69">
        <f>+B85</f>
        <v>95</v>
      </c>
      <c r="D86" s="76"/>
      <c r="E86" s="76"/>
      <c r="F86" s="76"/>
      <c r="G86" s="76" t="s">
        <v>118</v>
      </c>
      <c r="H86" s="76" t="s">
        <v>127</v>
      </c>
      <c r="I86" s="76" t="s">
        <v>109</v>
      </c>
      <c r="J86" s="76" t="s">
        <v>9</v>
      </c>
      <c r="K86" s="76" t="s">
        <v>9</v>
      </c>
      <c r="L86" s="76" t="s">
        <v>9</v>
      </c>
      <c r="M86" s="72"/>
      <c r="AJ86" s="76">
        <f t="shared" si="158"/>
        <v>157</v>
      </c>
      <c r="AK86" s="76">
        <f t="shared" si="159"/>
        <v>95</v>
      </c>
    </row>
    <row r="87" spans="1:37" x14ac:dyDescent="0.25">
      <c r="A87" s="69">
        <f t="shared" ref="A87:B88" si="220">+A86</f>
        <v>157</v>
      </c>
      <c r="B87" s="69">
        <f t="shared" si="220"/>
        <v>95</v>
      </c>
      <c r="D87" s="76"/>
      <c r="E87" s="76"/>
      <c r="F87" s="76" t="s">
        <v>10</v>
      </c>
      <c r="G87" s="76">
        <v>-27.693000000000001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  <c r="M87" s="72"/>
      <c r="Q87" s="69" t="str">
        <f t="shared" ca="1" si="135"/>
        <v>L50X50X5</v>
      </c>
      <c r="R87" s="43">
        <f t="shared" ca="1" si="135"/>
        <v>112.84699999999998</v>
      </c>
      <c r="S87" s="43">
        <f t="shared" ca="1" si="135"/>
        <v>33.959537572254334</v>
      </c>
      <c r="T87" s="43">
        <f t="shared" ca="1" si="135"/>
        <v>30.563583815028903</v>
      </c>
      <c r="U87" s="43">
        <f t="shared" ca="1" si="135"/>
        <v>0</v>
      </c>
      <c r="V87" s="43">
        <f t="shared" ca="1" si="135"/>
        <v>0</v>
      </c>
      <c r="X87" s="44">
        <f t="shared" ref="X87" ca="1" si="221">IF(ABS(G87)&gt;$X$4*$R87,ABS(G87),"-")</f>
        <v>27.693000000000001</v>
      </c>
      <c r="Y87" s="44" t="str">
        <f t="shared" ref="Y87" ca="1" si="222">IF(ABS(H87)&gt;$Y$4*S87,ABS(H87),"-")</f>
        <v>-</v>
      </c>
      <c r="Z87" s="44" t="str">
        <f t="shared" ref="Z87" ca="1" si="223">IF(ABS(I87)&gt;$Z$4*T87,ABS(I87),"-")</f>
        <v>-</v>
      </c>
      <c r="AA87" s="44" t="str">
        <f t="shared" ref="AA87" ca="1" si="224">IF(ABS(K87)&gt;$AA$4*U87,ABS(K87),"-")</f>
        <v>-</v>
      </c>
      <c r="AB87" s="44" t="str">
        <f t="shared" ref="AB87" ca="1" si="225">IF(ABS(L87)&gt;$AB$4*V87,ABS(L87),"-")</f>
        <v>-</v>
      </c>
      <c r="AD87" s="69">
        <f t="shared" ref="AD87:AF87" ca="1" si="226">IF(COUNT($X87:$AB87)&gt;0,IF(G87&gt;0,CEILING(G87,5),FLOOR(G87,5)),"")</f>
        <v>-30</v>
      </c>
      <c r="AE87" s="69">
        <f t="shared" ca="1" si="226"/>
        <v>0</v>
      </c>
      <c r="AF87" s="69">
        <f t="shared" ca="1" si="226"/>
        <v>0</v>
      </c>
      <c r="AG87" s="69">
        <f t="shared" ref="AG87:AH87" ca="1" si="227">IF(COUNT($X87:$AB87)&gt;0,IF(K87&gt;0,CEILING(K87,5),FLOOR(K87,5)),"")</f>
        <v>0</v>
      </c>
      <c r="AH87" s="69">
        <f t="shared" ca="1" si="227"/>
        <v>0</v>
      </c>
      <c r="AJ87" s="76">
        <f t="shared" si="158"/>
        <v>157</v>
      </c>
      <c r="AK87" s="76">
        <f t="shared" si="159"/>
        <v>95</v>
      </c>
    </row>
    <row r="88" spans="1:37" x14ac:dyDescent="0.25">
      <c r="A88" s="69">
        <f t="shared" si="220"/>
        <v>157</v>
      </c>
      <c r="B88" s="69">
        <f t="shared" si="220"/>
        <v>95</v>
      </c>
      <c r="D88" s="76"/>
      <c r="E88" s="76"/>
      <c r="F88" s="76"/>
      <c r="G88" s="76" t="s">
        <v>104</v>
      </c>
      <c r="H88" s="76" t="s">
        <v>9</v>
      </c>
      <c r="I88" s="76" t="s">
        <v>535</v>
      </c>
      <c r="J88" s="76" t="s">
        <v>9</v>
      </c>
      <c r="K88" s="76" t="s">
        <v>9</v>
      </c>
      <c r="L88" s="76" t="s">
        <v>9</v>
      </c>
      <c r="M88" s="72"/>
      <c r="AJ88" s="76">
        <f t="shared" si="158"/>
        <v>157</v>
      </c>
      <c r="AK88" s="76">
        <f t="shared" si="159"/>
        <v>95</v>
      </c>
    </row>
    <row r="89" spans="1:37" x14ac:dyDescent="0.25">
      <c r="A89" s="69">
        <f t="shared" si="104"/>
        <v>157</v>
      </c>
      <c r="B89" s="69">
        <f t="shared" si="104"/>
        <v>96</v>
      </c>
      <c r="C89" s="69" t="str">
        <f>INDEX(BEAMPROP,MATCH(D89,BLIST,0),2)</f>
        <v>L50X50X5</v>
      </c>
      <c r="D89" s="76">
        <v>157</v>
      </c>
      <c r="E89" s="76">
        <v>96</v>
      </c>
      <c r="F89" s="76" t="s">
        <v>8</v>
      </c>
      <c r="G89" s="76">
        <v>25.664999999999999</v>
      </c>
      <c r="H89" s="76">
        <v>0</v>
      </c>
      <c r="I89" s="76">
        <v>0</v>
      </c>
      <c r="J89" s="76">
        <v>0</v>
      </c>
      <c r="K89" s="76">
        <v>0</v>
      </c>
      <c r="L89" s="76">
        <v>0</v>
      </c>
      <c r="M89" s="72"/>
      <c r="Q89" s="69" t="str">
        <f t="shared" ca="1" si="135"/>
        <v>L50X50X5</v>
      </c>
      <c r="R89" s="43">
        <f t="shared" ca="1" si="135"/>
        <v>112.84699999999998</v>
      </c>
      <c r="S89" s="43">
        <f t="shared" ca="1" si="135"/>
        <v>33.959537572254334</v>
      </c>
      <c r="T89" s="43">
        <f t="shared" ca="1" si="135"/>
        <v>30.563583815028903</v>
      </c>
      <c r="U89" s="43">
        <f t="shared" ca="1" si="135"/>
        <v>0</v>
      </c>
      <c r="V89" s="43">
        <f t="shared" ca="1" si="135"/>
        <v>0</v>
      </c>
      <c r="X89" s="44">
        <f t="shared" ref="X89" ca="1" si="228">IF(ABS(G89)&gt;$X$4*$R89,ABS(G89),"-")</f>
        <v>25.664999999999999</v>
      </c>
      <c r="Y89" s="44" t="str">
        <f t="shared" ref="Y89" ca="1" si="229">IF(ABS(H89)&gt;$Y$4*S89,ABS(H89),"-")</f>
        <v>-</v>
      </c>
      <c r="Z89" s="44" t="str">
        <f t="shared" ref="Z89" ca="1" si="230">IF(ABS(I89)&gt;$Z$4*T89,ABS(I89),"-")</f>
        <v>-</v>
      </c>
      <c r="AA89" s="44" t="str">
        <f t="shared" ref="AA89" ca="1" si="231">IF(ABS(K89)&gt;$AA$4*U89,ABS(K89),"-")</f>
        <v>-</v>
      </c>
      <c r="AB89" s="44" t="str">
        <f t="shared" ref="AB89" ca="1" si="232">IF(ABS(L89)&gt;$AB$4*V89,ABS(L89),"-")</f>
        <v>-</v>
      </c>
      <c r="AD89" s="69">
        <f t="shared" ref="AD89:AF89" ca="1" si="233">IF(COUNT($X89:$AB89)&gt;0,IF(G89&gt;0,CEILING(G89,5),FLOOR(G89,5)),"")</f>
        <v>30</v>
      </c>
      <c r="AE89" s="69">
        <f t="shared" ca="1" si="233"/>
        <v>0</v>
      </c>
      <c r="AF89" s="69">
        <f t="shared" ca="1" si="233"/>
        <v>0</v>
      </c>
      <c r="AG89" s="69">
        <f t="shared" ref="AG89:AH89" ca="1" si="234">IF(COUNT($X89:$AB89)&gt;0,IF(K89&gt;0,CEILING(K89,5),FLOOR(K89,5)),"")</f>
        <v>0</v>
      </c>
      <c r="AH89" s="69">
        <f t="shared" ca="1" si="234"/>
        <v>0</v>
      </c>
      <c r="AJ89" s="76">
        <f t="shared" si="158"/>
        <v>157</v>
      </c>
      <c r="AK89" s="76">
        <f t="shared" si="159"/>
        <v>96</v>
      </c>
    </row>
    <row r="90" spans="1:37" x14ac:dyDescent="0.25">
      <c r="A90" s="69">
        <f>+A89</f>
        <v>157</v>
      </c>
      <c r="B90" s="69">
        <f>+B89</f>
        <v>96</v>
      </c>
      <c r="D90" s="76"/>
      <c r="E90" s="76"/>
      <c r="F90" s="76"/>
      <c r="G90" s="76" t="s">
        <v>118</v>
      </c>
      <c r="H90" s="76" t="s">
        <v>9</v>
      </c>
      <c r="I90" s="76" t="s">
        <v>535</v>
      </c>
      <c r="J90" s="76" t="s">
        <v>9</v>
      </c>
      <c r="K90" s="76" t="s">
        <v>9</v>
      </c>
      <c r="L90" s="76" t="s">
        <v>9</v>
      </c>
      <c r="M90" s="72"/>
      <c r="AJ90" s="76">
        <f t="shared" si="158"/>
        <v>157</v>
      </c>
      <c r="AK90" s="76">
        <f t="shared" si="159"/>
        <v>96</v>
      </c>
    </row>
    <row r="91" spans="1:37" x14ac:dyDescent="0.25">
      <c r="A91" s="69">
        <f t="shared" ref="A91:B92" si="235">+A90</f>
        <v>157</v>
      </c>
      <c r="B91" s="69">
        <f t="shared" si="235"/>
        <v>96</v>
      </c>
      <c r="D91" s="76"/>
      <c r="E91" s="76"/>
      <c r="F91" s="76" t="s">
        <v>10</v>
      </c>
      <c r="G91" s="76">
        <v>-27.693000000000001</v>
      </c>
      <c r="H91" s="76">
        <v>-0.03</v>
      </c>
      <c r="I91" s="76">
        <v>0</v>
      </c>
      <c r="J91" s="76">
        <v>0</v>
      </c>
      <c r="K91" s="76">
        <v>0</v>
      </c>
      <c r="L91" s="76">
        <v>0</v>
      </c>
      <c r="M91" s="72"/>
      <c r="Q91" s="69" t="str">
        <f t="shared" ca="1" si="135"/>
        <v>L50X50X5</v>
      </c>
      <c r="R91" s="43">
        <f t="shared" ca="1" si="135"/>
        <v>112.84699999999998</v>
      </c>
      <c r="S91" s="43">
        <f t="shared" ca="1" si="135"/>
        <v>33.959537572254334</v>
      </c>
      <c r="T91" s="43">
        <f t="shared" ca="1" si="135"/>
        <v>30.563583815028903</v>
      </c>
      <c r="U91" s="43">
        <f t="shared" ca="1" si="135"/>
        <v>0</v>
      </c>
      <c r="V91" s="43">
        <f t="shared" ca="1" si="135"/>
        <v>0</v>
      </c>
      <c r="X91" s="44">
        <f t="shared" ref="X91" ca="1" si="236">IF(ABS(G91)&gt;$X$4*$R91,ABS(G91),"-")</f>
        <v>27.693000000000001</v>
      </c>
      <c r="Y91" s="44" t="str">
        <f t="shared" ref="Y91" ca="1" si="237">IF(ABS(H91)&gt;$Y$4*S91,ABS(H91),"-")</f>
        <v>-</v>
      </c>
      <c r="Z91" s="44" t="str">
        <f t="shared" ref="Z91" ca="1" si="238">IF(ABS(I91)&gt;$Z$4*T91,ABS(I91),"-")</f>
        <v>-</v>
      </c>
      <c r="AA91" s="44" t="str">
        <f t="shared" ref="AA91" ca="1" si="239">IF(ABS(K91)&gt;$AA$4*U91,ABS(K91),"-")</f>
        <v>-</v>
      </c>
      <c r="AB91" s="44" t="str">
        <f t="shared" ref="AB91" ca="1" si="240">IF(ABS(L91)&gt;$AB$4*V91,ABS(L91),"-")</f>
        <v>-</v>
      </c>
      <c r="AD91" s="69">
        <f t="shared" ref="AD91:AF91" ca="1" si="241">IF(COUNT($X91:$AB91)&gt;0,IF(G91&gt;0,CEILING(G91,5),FLOOR(G91,5)),"")</f>
        <v>-30</v>
      </c>
      <c r="AE91" s="69">
        <f t="shared" ca="1" si="241"/>
        <v>-5</v>
      </c>
      <c r="AF91" s="69">
        <f t="shared" ca="1" si="241"/>
        <v>0</v>
      </c>
      <c r="AG91" s="69">
        <f t="shared" ref="AG91:AH91" ca="1" si="242">IF(COUNT($X91:$AB91)&gt;0,IF(K91&gt;0,CEILING(K91,5),FLOOR(K91,5)),"")</f>
        <v>0</v>
      </c>
      <c r="AH91" s="69">
        <f t="shared" ca="1" si="242"/>
        <v>0</v>
      </c>
      <c r="AJ91" s="76">
        <f t="shared" si="158"/>
        <v>157</v>
      </c>
      <c r="AK91" s="76">
        <f t="shared" si="159"/>
        <v>96</v>
      </c>
    </row>
    <row r="92" spans="1:37" x14ac:dyDescent="0.25">
      <c r="A92" s="69">
        <f t="shared" si="235"/>
        <v>157</v>
      </c>
      <c r="B92" s="69">
        <f t="shared" si="235"/>
        <v>96</v>
      </c>
      <c r="D92" s="76"/>
      <c r="E92" s="76"/>
      <c r="F92" s="76"/>
      <c r="G92" s="76" t="s">
        <v>104</v>
      </c>
      <c r="H92" s="76" t="s">
        <v>127</v>
      </c>
      <c r="I92" s="76" t="s">
        <v>109</v>
      </c>
      <c r="J92" s="76" t="s">
        <v>9</v>
      </c>
      <c r="K92" s="76" t="s">
        <v>9</v>
      </c>
      <c r="L92" s="76" t="s">
        <v>9</v>
      </c>
      <c r="M92" s="72"/>
      <c r="AJ92" s="76">
        <f t="shared" si="158"/>
        <v>157</v>
      </c>
      <c r="AK92" s="76">
        <f t="shared" si="159"/>
        <v>96</v>
      </c>
    </row>
    <row r="93" spans="1:37" x14ac:dyDescent="0.25">
      <c r="A93" s="69">
        <f t="shared" si="104"/>
        <v>159</v>
      </c>
      <c r="B93" s="69">
        <f t="shared" si="104"/>
        <v>96</v>
      </c>
      <c r="C93" s="69" t="str">
        <f>INDEX(BEAMPROP,MATCH(D93,BLIST,0),2)</f>
        <v>L50X50X5</v>
      </c>
      <c r="D93" s="76">
        <v>159</v>
      </c>
      <c r="E93" s="76">
        <v>96</v>
      </c>
      <c r="F93" s="76" t="s">
        <v>8</v>
      </c>
      <c r="G93" s="76">
        <v>32.048000000000002</v>
      </c>
      <c r="H93" s="76">
        <v>0.03</v>
      </c>
      <c r="I93" s="76">
        <v>0</v>
      </c>
      <c r="J93" s="76">
        <v>0</v>
      </c>
      <c r="K93" s="76">
        <v>0</v>
      </c>
      <c r="L93" s="76">
        <v>0</v>
      </c>
      <c r="M93" s="72"/>
      <c r="Q93" s="69" t="str">
        <f t="shared" ca="1" si="135"/>
        <v>L50X50X5</v>
      </c>
      <c r="R93" s="43">
        <f t="shared" ca="1" si="135"/>
        <v>112.84699999999998</v>
      </c>
      <c r="S93" s="43">
        <f t="shared" ca="1" si="135"/>
        <v>33.959537572254334</v>
      </c>
      <c r="T93" s="43">
        <f t="shared" ca="1" si="135"/>
        <v>30.563583815028903</v>
      </c>
      <c r="U93" s="43">
        <f t="shared" ca="1" si="135"/>
        <v>0</v>
      </c>
      <c r="V93" s="43">
        <f t="shared" ca="1" si="135"/>
        <v>0</v>
      </c>
      <c r="X93" s="44">
        <f t="shared" ref="X93" ca="1" si="243">IF(ABS(G93)&gt;$X$4*$R93,ABS(G93),"-")</f>
        <v>32.048000000000002</v>
      </c>
      <c r="Y93" s="44" t="str">
        <f t="shared" ref="Y93" ca="1" si="244">IF(ABS(H93)&gt;$Y$4*S93,ABS(H93),"-")</f>
        <v>-</v>
      </c>
      <c r="Z93" s="44" t="str">
        <f t="shared" ref="Z93" ca="1" si="245">IF(ABS(I93)&gt;$Z$4*T93,ABS(I93),"-")</f>
        <v>-</v>
      </c>
      <c r="AA93" s="44" t="str">
        <f t="shared" ref="AA93" ca="1" si="246">IF(ABS(K93)&gt;$AA$4*U93,ABS(K93),"-")</f>
        <v>-</v>
      </c>
      <c r="AB93" s="44" t="str">
        <f t="shared" ref="AB93" ca="1" si="247">IF(ABS(L93)&gt;$AB$4*V93,ABS(L93),"-")</f>
        <v>-</v>
      </c>
      <c r="AD93" s="69">
        <f t="shared" ref="AD93:AF93" ca="1" si="248">IF(COUNT($X93:$AB93)&gt;0,IF(G93&gt;0,CEILING(G93,5),FLOOR(G93,5)),"")</f>
        <v>35</v>
      </c>
      <c r="AE93" s="69">
        <f t="shared" ca="1" si="248"/>
        <v>5</v>
      </c>
      <c r="AF93" s="69">
        <f t="shared" ca="1" si="248"/>
        <v>0</v>
      </c>
      <c r="AG93" s="69">
        <f t="shared" ref="AG93:AH93" ca="1" si="249">IF(COUNT($X93:$AB93)&gt;0,IF(K93&gt;0,CEILING(K93,5),FLOOR(K93,5)),"")</f>
        <v>0</v>
      </c>
      <c r="AH93" s="69">
        <f t="shared" ca="1" si="249"/>
        <v>0</v>
      </c>
      <c r="AJ93" s="76">
        <f t="shared" si="158"/>
        <v>159</v>
      </c>
      <c r="AK93" s="76">
        <f t="shared" si="159"/>
        <v>96</v>
      </c>
    </row>
    <row r="94" spans="1:37" x14ac:dyDescent="0.25">
      <c r="A94" s="69">
        <f>+A93</f>
        <v>159</v>
      </c>
      <c r="B94" s="69">
        <f>+B93</f>
        <v>96</v>
      </c>
      <c r="D94" s="76"/>
      <c r="E94" s="76"/>
      <c r="F94" s="76"/>
      <c r="G94" s="76" t="s">
        <v>125</v>
      </c>
      <c r="H94" s="76" t="s">
        <v>127</v>
      </c>
      <c r="I94" s="76" t="s">
        <v>109</v>
      </c>
      <c r="J94" s="76" t="s">
        <v>9</v>
      </c>
      <c r="K94" s="76" t="s">
        <v>9</v>
      </c>
      <c r="L94" s="76" t="s">
        <v>9</v>
      </c>
      <c r="M94" s="72"/>
      <c r="AJ94" s="76">
        <f t="shared" si="158"/>
        <v>159</v>
      </c>
      <c r="AK94" s="76">
        <f t="shared" si="159"/>
        <v>96</v>
      </c>
    </row>
    <row r="95" spans="1:37" x14ac:dyDescent="0.25">
      <c r="A95" s="69">
        <f t="shared" ref="A95:B96" si="250">+A94</f>
        <v>159</v>
      </c>
      <c r="B95" s="69">
        <f t="shared" si="250"/>
        <v>96</v>
      </c>
      <c r="D95" s="76"/>
      <c r="E95" s="76"/>
      <c r="F95" s="76" t="s">
        <v>10</v>
      </c>
      <c r="G95" s="76">
        <v>-33.975000000000001</v>
      </c>
      <c r="H95" s="76">
        <v>0</v>
      </c>
      <c r="I95" s="76">
        <v>0</v>
      </c>
      <c r="J95" s="76">
        <v>0</v>
      </c>
      <c r="K95" s="76">
        <v>0</v>
      </c>
      <c r="L95" s="76">
        <v>0</v>
      </c>
      <c r="M95" s="72"/>
      <c r="Q95" s="69" t="str">
        <f t="shared" ca="1" si="135"/>
        <v>L50X50X5</v>
      </c>
      <c r="R95" s="43">
        <f t="shared" ca="1" si="135"/>
        <v>112.84699999999998</v>
      </c>
      <c r="S95" s="43">
        <f t="shared" ca="1" si="135"/>
        <v>33.959537572254334</v>
      </c>
      <c r="T95" s="43">
        <f t="shared" ca="1" si="135"/>
        <v>30.563583815028903</v>
      </c>
      <c r="U95" s="43">
        <f t="shared" ca="1" si="135"/>
        <v>0</v>
      </c>
      <c r="V95" s="43">
        <f t="shared" ca="1" si="135"/>
        <v>0</v>
      </c>
      <c r="X95" s="44">
        <f t="shared" ref="X95" ca="1" si="251">IF(ABS(G95)&gt;$X$4*$R95,ABS(G95),"-")</f>
        <v>33.975000000000001</v>
      </c>
      <c r="Y95" s="44" t="str">
        <f t="shared" ref="Y95" ca="1" si="252">IF(ABS(H95)&gt;$Y$4*S95,ABS(H95),"-")</f>
        <v>-</v>
      </c>
      <c r="Z95" s="44" t="str">
        <f t="shared" ref="Z95" ca="1" si="253">IF(ABS(I95)&gt;$Z$4*T95,ABS(I95),"-")</f>
        <v>-</v>
      </c>
      <c r="AA95" s="44" t="str">
        <f t="shared" ref="AA95" ca="1" si="254">IF(ABS(K95)&gt;$AA$4*U95,ABS(K95),"-")</f>
        <v>-</v>
      </c>
      <c r="AB95" s="44" t="str">
        <f t="shared" ref="AB95" ca="1" si="255">IF(ABS(L95)&gt;$AB$4*V95,ABS(L95),"-")</f>
        <v>-</v>
      </c>
      <c r="AD95" s="69">
        <f t="shared" ref="AD95:AF95" ca="1" si="256">IF(COUNT($X95:$AB95)&gt;0,IF(G95&gt;0,CEILING(G95,5),FLOOR(G95,5)),"")</f>
        <v>-35</v>
      </c>
      <c r="AE95" s="69">
        <f t="shared" ca="1" si="256"/>
        <v>0</v>
      </c>
      <c r="AF95" s="69">
        <f t="shared" ca="1" si="256"/>
        <v>0</v>
      </c>
      <c r="AG95" s="69">
        <f t="shared" ref="AG95:AH95" ca="1" si="257">IF(COUNT($X95:$AB95)&gt;0,IF(K95&gt;0,CEILING(K95,5),FLOOR(K95,5)),"")</f>
        <v>0</v>
      </c>
      <c r="AH95" s="69">
        <f t="shared" ca="1" si="257"/>
        <v>0</v>
      </c>
      <c r="AJ95" s="76">
        <f t="shared" si="158"/>
        <v>159</v>
      </c>
      <c r="AK95" s="76">
        <f t="shared" si="159"/>
        <v>96</v>
      </c>
    </row>
    <row r="96" spans="1:37" x14ac:dyDescent="0.25">
      <c r="A96" s="69">
        <f t="shared" si="250"/>
        <v>159</v>
      </c>
      <c r="B96" s="69">
        <f t="shared" si="250"/>
        <v>96</v>
      </c>
      <c r="D96" s="76"/>
      <c r="E96" s="76"/>
      <c r="F96" s="76"/>
      <c r="G96" s="76" t="s">
        <v>106</v>
      </c>
      <c r="H96" s="76" t="s">
        <v>9</v>
      </c>
      <c r="I96" s="76" t="s">
        <v>535</v>
      </c>
      <c r="J96" s="76" t="s">
        <v>9</v>
      </c>
      <c r="K96" s="76" t="s">
        <v>9</v>
      </c>
      <c r="L96" s="76" t="s">
        <v>9</v>
      </c>
      <c r="M96" s="72"/>
      <c r="AJ96" s="76">
        <f t="shared" si="158"/>
        <v>159</v>
      </c>
      <c r="AK96" s="76">
        <f t="shared" si="159"/>
        <v>96</v>
      </c>
    </row>
    <row r="97" spans="1:37" x14ac:dyDescent="0.25">
      <c r="A97" s="69">
        <f t="shared" si="104"/>
        <v>159</v>
      </c>
      <c r="B97" s="69">
        <f t="shared" si="104"/>
        <v>97</v>
      </c>
      <c r="C97" s="69" t="str">
        <f>INDEX(BEAMPROP,MATCH(D97,BLIST,0),2)</f>
        <v>L50X50X5</v>
      </c>
      <c r="D97" s="76">
        <v>159</v>
      </c>
      <c r="E97" s="76">
        <v>97</v>
      </c>
      <c r="F97" s="76" t="s">
        <v>8</v>
      </c>
      <c r="G97" s="76">
        <v>32.048000000000002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  <c r="M97" s="72"/>
      <c r="Q97" s="69" t="str">
        <f t="shared" ca="1" si="135"/>
        <v>L50X50X5</v>
      </c>
      <c r="R97" s="43">
        <f t="shared" ca="1" si="135"/>
        <v>112.84699999999998</v>
      </c>
      <c r="S97" s="43">
        <f t="shared" ca="1" si="135"/>
        <v>33.959537572254334</v>
      </c>
      <c r="T97" s="43">
        <f t="shared" ca="1" si="135"/>
        <v>30.563583815028903</v>
      </c>
      <c r="U97" s="43">
        <f t="shared" ca="1" si="135"/>
        <v>0</v>
      </c>
      <c r="V97" s="43">
        <f t="shared" ca="1" si="135"/>
        <v>0</v>
      </c>
      <c r="X97" s="44">
        <f t="shared" ref="X97" ca="1" si="258">IF(ABS(G97)&gt;$X$4*$R97,ABS(G97),"-")</f>
        <v>32.048000000000002</v>
      </c>
      <c r="Y97" s="44" t="str">
        <f t="shared" ref="Y97" ca="1" si="259">IF(ABS(H97)&gt;$Y$4*S97,ABS(H97),"-")</f>
        <v>-</v>
      </c>
      <c r="Z97" s="44" t="str">
        <f t="shared" ref="Z97" ca="1" si="260">IF(ABS(I97)&gt;$Z$4*T97,ABS(I97),"-")</f>
        <v>-</v>
      </c>
      <c r="AA97" s="44" t="str">
        <f t="shared" ref="AA97" ca="1" si="261">IF(ABS(K97)&gt;$AA$4*U97,ABS(K97),"-")</f>
        <v>-</v>
      </c>
      <c r="AB97" s="44" t="str">
        <f t="shared" ref="AB97" ca="1" si="262">IF(ABS(L97)&gt;$AB$4*V97,ABS(L97),"-")</f>
        <v>-</v>
      </c>
      <c r="AD97" s="69">
        <f t="shared" ref="AD97:AF97" ca="1" si="263">IF(COUNT($X97:$AB97)&gt;0,IF(G97&gt;0,CEILING(G97,5),FLOOR(G97,5)),"")</f>
        <v>35</v>
      </c>
      <c r="AE97" s="69">
        <f t="shared" ca="1" si="263"/>
        <v>0</v>
      </c>
      <c r="AF97" s="69">
        <f t="shared" ca="1" si="263"/>
        <v>0</v>
      </c>
      <c r="AG97" s="69">
        <f t="shared" ref="AG97:AH97" ca="1" si="264">IF(COUNT($X97:$AB97)&gt;0,IF(K97&gt;0,CEILING(K97,5),FLOOR(K97,5)),"")</f>
        <v>0</v>
      </c>
      <c r="AH97" s="69">
        <f t="shared" ca="1" si="264"/>
        <v>0</v>
      </c>
      <c r="AJ97" s="76">
        <f t="shared" si="158"/>
        <v>159</v>
      </c>
      <c r="AK97" s="76">
        <f t="shared" si="159"/>
        <v>97</v>
      </c>
    </row>
    <row r="98" spans="1:37" x14ac:dyDescent="0.25">
      <c r="A98" s="69">
        <f>+A97</f>
        <v>159</v>
      </c>
      <c r="B98" s="69">
        <f>+B97</f>
        <v>97</v>
      </c>
      <c r="D98" s="76"/>
      <c r="E98" s="76"/>
      <c r="F98" s="76"/>
      <c r="G98" s="76" t="s">
        <v>125</v>
      </c>
      <c r="H98" s="76" t="s">
        <v>9</v>
      </c>
      <c r="I98" s="76" t="s">
        <v>535</v>
      </c>
      <c r="J98" s="76" t="s">
        <v>9</v>
      </c>
      <c r="K98" s="76" t="s">
        <v>9</v>
      </c>
      <c r="L98" s="76" t="s">
        <v>9</v>
      </c>
      <c r="M98" s="72"/>
      <c r="AJ98" s="76">
        <f t="shared" si="158"/>
        <v>159</v>
      </c>
      <c r="AK98" s="76">
        <f t="shared" si="159"/>
        <v>97</v>
      </c>
    </row>
    <row r="99" spans="1:37" x14ac:dyDescent="0.25">
      <c r="A99" s="69">
        <f t="shared" ref="A99:B100" si="265">+A98</f>
        <v>159</v>
      </c>
      <c r="B99" s="69">
        <f t="shared" si="265"/>
        <v>97</v>
      </c>
      <c r="D99" s="76"/>
      <c r="E99" s="76"/>
      <c r="F99" s="76" t="s">
        <v>10</v>
      </c>
      <c r="G99" s="76">
        <v>-33.975000000000001</v>
      </c>
      <c r="H99" s="76">
        <v>-0.03</v>
      </c>
      <c r="I99" s="76">
        <v>0</v>
      </c>
      <c r="J99" s="76">
        <v>0</v>
      </c>
      <c r="K99" s="76">
        <v>0</v>
      </c>
      <c r="L99" s="76">
        <v>0</v>
      </c>
      <c r="M99" s="72"/>
      <c r="Q99" s="69" t="str">
        <f t="shared" ca="1" si="135"/>
        <v>L50X50X5</v>
      </c>
      <c r="R99" s="43">
        <f t="shared" ca="1" si="135"/>
        <v>112.84699999999998</v>
      </c>
      <c r="S99" s="43">
        <f t="shared" ca="1" si="135"/>
        <v>33.959537572254334</v>
      </c>
      <c r="T99" s="43">
        <f t="shared" ca="1" si="135"/>
        <v>30.563583815028903</v>
      </c>
      <c r="U99" s="43">
        <f t="shared" ca="1" si="135"/>
        <v>0</v>
      </c>
      <c r="V99" s="43">
        <f t="shared" ca="1" si="135"/>
        <v>0</v>
      </c>
      <c r="X99" s="44">
        <f t="shared" ref="X99" ca="1" si="266">IF(ABS(G99)&gt;$X$4*$R99,ABS(G99),"-")</f>
        <v>33.975000000000001</v>
      </c>
      <c r="Y99" s="44" t="str">
        <f t="shared" ref="Y99" ca="1" si="267">IF(ABS(H99)&gt;$Y$4*S99,ABS(H99),"-")</f>
        <v>-</v>
      </c>
      <c r="Z99" s="44" t="str">
        <f t="shared" ref="Z99" ca="1" si="268">IF(ABS(I99)&gt;$Z$4*T99,ABS(I99),"-")</f>
        <v>-</v>
      </c>
      <c r="AA99" s="44" t="str">
        <f t="shared" ref="AA99" ca="1" si="269">IF(ABS(K99)&gt;$AA$4*U99,ABS(K99),"-")</f>
        <v>-</v>
      </c>
      <c r="AB99" s="44" t="str">
        <f t="shared" ref="AB99" ca="1" si="270">IF(ABS(L99)&gt;$AB$4*V99,ABS(L99),"-")</f>
        <v>-</v>
      </c>
      <c r="AD99" s="69">
        <f t="shared" ref="AD99:AF99" ca="1" si="271">IF(COUNT($X99:$AB99)&gt;0,IF(G99&gt;0,CEILING(G99,5),FLOOR(G99,5)),"")</f>
        <v>-35</v>
      </c>
      <c r="AE99" s="69">
        <f t="shared" ca="1" si="271"/>
        <v>-5</v>
      </c>
      <c r="AF99" s="69">
        <f t="shared" ca="1" si="271"/>
        <v>0</v>
      </c>
      <c r="AG99" s="69">
        <f t="shared" ref="AG99:AH99" ca="1" si="272">IF(COUNT($X99:$AB99)&gt;0,IF(K99&gt;0,CEILING(K99,5),FLOOR(K99,5)),"")</f>
        <v>0</v>
      </c>
      <c r="AH99" s="69">
        <f t="shared" ca="1" si="272"/>
        <v>0</v>
      </c>
      <c r="AJ99" s="76">
        <f t="shared" si="158"/>
        <v>159</v>
      </c>
      <c r="AK99" s="76">
        <f t="shared" si="159"/>
        <v>97</v>
      </c>
    </row>
    <row r="100" spans="1:37" x14ac:dyDescent="0.25">
      <c r="A100" s="69">
        <f t="shared" si="265"/>
        <v>159</v>
      </c>
      <c r="B100" s="69">
        <f t="shared" si="265"/>
        <v>97</v>
      </c>
      <c r="D100" s="76"/>
      <c r="E100" s="76"/>
      <c r="F100" s="76"/>
      <c r="G100" s="76" t="s">
        <v>106</v>
      </c>
      <c r="H100" s="76" t="s">
        <v>127</v>
      </c>
      <c r="I100" s="76" t="s">
        <v>109</v>
      </c>
      <c r="J100" s="76" t="s">
        <v>9</v>
      </c>
      <c r="K100" s="76" t="s">
        <v>9</v>
      </c>
      <c r="L100" s="76" t="s">
        <v>9</v>
      </c>
      <c r="M100" s="72"/>
      <c r="AJ100" s="76">
        <f t="shared" si="158"/>
        <v>159</v>
      </c>
      <c r="AK100" s="76">
        <f t="shared" si="159"/>
        <v>97</v>
      </c>
    </row>
    <row r="101" spans="1:37" x14ac:dyDescent="0.25">
      <c r="A101" s="69">
        <f t="shared" si="104"/>
        <v>161</v>
      </c>
      <c r="B101" s="69">
        <f t="shared" si="104"/>
        <v>97</v>
      </c>
      <c r="C101" s="69" t="str">
        <f>INDEX(BEAMPROP,MATCH(D101,BLIST,0),2)</f>
        <v>L50X50X5</v>
      </c>
      <c r="D101" s="76">
        <v>161</v>
      </c>
      <c r="E101" s="76">
        <v>97</v>
      </c>
      <c r="F101" s="76" t="s">
        <v>8</v>
      </c>
      <c r="G101" s="76">
        <v>24.869</v>
      </c>
      <c r="H101" s="76">
        <v>0.02</v>
      </c>
      <c r="I101" s="76">
        <v>0</v>
      </c>
      <c r="J101" s="76">
        <v>0</v>
      </c>
      <c r="K101" s="76">
        <v>0</v>
      </c>
      <c r="L101" s="76">
        <v>0</v>
      </c>
      <c r="M101" s="72"/>
      <c r="Q101" s="69" t="str">
        <f t="shared" ca="1" si="135"/>
        <v>L50X50X5</v>
      </c>
      <c r="R101" s="43">
        <f t="shared" ca="1" si="135"/>
        <v>112.84699999999998</v>
      </c>
      <c r="S101" s="43">
        <f t="shared" ca="1" si="135"/>
        <v>33.959537572254334</v>
      </c>
      <c r="T101" s="43">
        <f t="shared" ca="1" si="135"/>
        <v>30.563583815028903</v>
      </c>
      <c r="U101" s="43">
        <f t="shared" ca="1" si="135"/>
        <v>0</v>
      </c>
      <c r="V101" s="43">
        <f t="shared" ca="1" si="135"/>
        <v>0</v>
      </c>
      <c r="X101" s="44">
        <f t="shared" ref="X101" ca="1" si="273">IF(ABS(G101)&gt;$X$4*$R101,ABS(G101),"-")</f>
        <v>24.869</v>
      </c>
      <c r="Y101" s="44" t="str">
        <f t="shared" ref="Y101" ca="1" si="274">IF(ABS(H101)&gt;$Y$4*S101,ABS(H101),"-")</f>
        <v>-</v>
      </c>
      <c r="Z101" s="44" t="str">
        <f t="shared" ref="Z101" ca="1" si="275">IF(ABS(I101)&gt;$Z$4*T101,ABS(I101),"-")</f>
        <v>-</v>
      </c>
      <c r="AA101" s="44" t="str">
        <f t="shared" ref="AA101" ca="1" si="276">IF(ABS(K101)&gt;$AA$4*U101,ABS(K101),"-")</f>
        <v>-</v>
      </c>
      <c r="AB101" s="44" t="str">
        <f t="shared" ref="AB101" ca="1" si="277">IF(ABS(L101)&gt;$AB$4*V101,ABS(L101),"-")</f>
        <v>-</v>
      </c>
      <c r="AD101" s="69">
        <f t="shared" ref="AD101:AF101" ca="1" si="278">IF(COUNT($X101:$AB101)&gt;0,IF(G101&gt;0,CEILING(G101,5),FLOOR(G101,5)),"")</f>
        <v>25</v>
      </c>
      <c r="AE101" s="69">
        <f t="shared" ca="1" si="278"/>
        <v>5</v>
      </c>
      <c r="AF101" s="69">
        <f t="shared" ca="1" si="278"/>
        <v>0</v>
      </c>
      <c r="AG101" s="69">
        <f t="shared" ref="AG101:AH101" ca="1" si="279">IF(COUNT($X101:$AB101)&gt;0,IF(K101&gt;0,CEILING(K101,5),FLOOR(K101,5)),"")</f>
        <v>0</v>
      </c>
      <c r="AH101" s="69">
        <f t="shared" ca="1" si="279"/>
        <v>0</v>
      </c>
      <c r="AJ101" s="76">
        <f t="shared" si="158"/>
        <v>161</v>
      </c>
      <c r="AK101" s="76">
        <f t="shared" si="159"/>
        <v>97</v>
      </c>
    </row>
    <row r="102" spans="1:37" x14ac:dyDescent="0.25">
      <c r="A102" s="69">
        <f>+A101</f>
        <v>161</v>
      </c>
      <c r="B102" s="69">
        <f>+B101</f>
        <v>97</v>
      </c>
      <c r="D102" s="76"/>
      <c r="E102" s="76"/>
      <c r="F102" s="76"/>
      <c r="G102" s="76" t="s">
        <v>103</v>
      </c>
      <c r="H102" s="76" t="s">
        <v>127</v>
      </c>
      <c r="I102" s="76" t="s">
        <v>109</v>
      </c>
      <c r="J102" s="76" t="s">
        <v>9</v>
      </c>
      <c r="K102" s="76" t="s">
        <v>9</v>
      </c>
      <c r="L102" s="76" t="s">
        <v>9</v>
      </c>
      <c r="M102" s="72"/>
      <c r="AJ102" s="76">
        <f t="shared" si="158"/>
        <v>161</v>
      </c>
      <c r="AK102" s="76">
        <f t="shared" si="159"/>
        <v>97</v>
      </c>
    </row>
    <row r="103" spans="1:37" x14ac:dyDescent="0.25">
      <c r="A103" s="69">
        <f t="shared" ref="A103:B104" si="280">+A102</f>
        <v>161</v>
      </c>
      <c r="B103" s="69">
        <f t="shared" si="280"/>
        <v>97</v>
      </c>
      <c r="D103" s="76"/>
      <c r="E103" s="76"/>
      <c r="F103" s="76" t="s">
        <v>10</v>
      </c>
      <c r="G103" s="76">
        <v>-23.791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  <c r="M103" s="72"/>
      <c r="Q103" s="69" t="str">
        <f t="shared" ca="1" si="135"/>
        <v>L50X50X5</v>
      </c>
      <c r="R103" s="43">
        <f t="shared" ca="1" si="135"/>
        <v>112.84699999999998</v>
      </c>
      <c r="S103" s="43">
        <f t="shared" ca="1" si="135"/>
        <v>33.959537572254334</v>
      </c>
      <c r="T103" s="43">
        <f t="shared" ca="1" si="135"/>
        <v>30.563583815028903</v>
      </c>
      <c r="U103" s="43">
        <f t="shared" ca="1" si="135"/>
        <v>0</v>
      </c>
      <c r="V103" s="43">
        <f t="shared" ca="1" si="135"/>
        <v>0</v>
      </c>
      <c r="X103" s="44">
        <f t="shared" ref="X103" ca="1" si="281">IF(ABS(G103)&gt;$X$4*$R103,ABS(G103),"-")</f>
        <v>23.791</v>
      </c>
      <c r="Y103" s="44" t="str">
        <f t="shared" ref="Y103" ca="1" si="282">IF(ABS(H103)&gt;$Y$4*S103,ABS(H103),"-")</f>
        <v>-</v>
      </c>
      <c r="Z103" s="44" t="str">
        <f t="shared" ref="Z103" ca="1" si="283">IF(ABS(I103)&gt;$Z$4*T103,ABS(I103),"-")</f>
        <v>-</v>
      </c>
      <c r="AA103" s="44" t="str">
        <f t="shared" ref="AA103" ca="1" si="284">IF(ABS(K103)&gt;$AA$4*U103,ABS(K103),"-")</f>
        <v>-</v>
      </c>
      <c r="AB103" s="44" t="str">
        <f t="shared" ref="AB103" ca="1" si="285">IF(ABS(L103)&gt;$AB$4*V103,ABS(L103),"-")</f>
        <v>-</v>
      </c>
      <c r="AD103" s="69">
        <f t="shared" ref="AD103:AF103" ca="1" si="286">IF(COUNT($X103:$AB103)&gt;0,IF(G103&gt;0,CEILING(G103,5),FLOOR(G103,5)),"")</f>
        <v>-25</v>
      </c>
      <c r="AE103" s="69">
        <f t="shared" ca="1" si="286"/>
        <v>0</v>
      </c>
      <c r="AF103" s="69">
        <f t="shared" ca="1" si="286"/>
        <v>0</v>
      </c>
      <c r="AG103" s="69">
        <f t="shared" ref="AG103:AH103" ca="1" si="287">IF(COUNT($X103:$AB103)&gt;0,IF(K103&gt;0,CEILING(K103,5),FLOOR(K103,5)),"")</f>
        <v>0</v>
      </c>
      <c r="AH103" s="69">
        <f t="shared" ca="1" si="287"/>
        <v>0</v>
      </c>
      <c r="AJ103" s="76">
        <f t="shared" si="158"/>
        <v>161</v>
      </c>
      <c r="AK103" s="76">
        <f t="shared" si="159"/>
        <v>97</v>
      </c>
    </row>
    <row r="104" spans="1:37" x14ac:dyDescent="0.25">
      <c r="A104" s="69">
        <f t="shared" si="280"/>
        <v>161</v>
      </c>
      <c r="B104" s="69">
        <f t="shared" si="280"/>
        <v>97</v>
      </c>
      <c r="D104" s="76"/>
      <c r="E104" s="76"/>
      <c r="F104" s="76"/>
      <c r="G104" s="76" t="s">
        <v>124</v>
      </c>
      <c r="H104" s="76" t="s">
        <v>9</v>
      </c>
      <c r="I104" s="76" t="s">
        <v>535</v>
      </c>
      <c r="J104" s="76" t="s">
        <v>9</v>
      </c>
      <c r="K104" s="76" t="s">
        <v>9</v>
      </c>
      <c r="L104" s="76" t="s">
        <v>9</v>
      </c>
      <c r="M104" s="72"/>
      <c r="AJ104" s="76">
        <f t="shared" si="158"/>
        <v>161</v>
      </c>
      <c r="AK104" s="76">
        <f t="shared" si="159"/>
        <v>97</v>
      </c>
    </row>
    <row r="105" spans="1:37" x14ac:dyDescent="0.25">
      <c r="A105" s="69">
        <f t="shared" si="104"/>
        <v>161</v>
      </c>
      <c r="B105" s="69">
        <f t="shared" si="104"/>
        <v>98</v>
      </c>
      <c r="C105" s="69" t="str">
        <f>INDEX(BEAMPROP,MATCH(D105,BLIST,0),2)</f>
        <v>L50X50X5</v>
      </c>
      <c r="D105" s="76">
        <v>161</v>
      </c>
      <c r="E105" s="76">
        <v>98</v>
      </c>
      <c r="F105" s="76" t="s">
        <v>8</v>
      </c>
      <c r="G105" s="76">
        <v>24.869</v>
      </c>
      <c r="H105" s="76">
        <v>0</v>
      </c>
      <c r="I105" s="76">
        <v>0</v>
      </c>
      <c r="J105" s="76">
        <v>0</v>
      </c>
      <c r="K105" s="76">
        <v>0</v>
      </c>
      <c r="L105" s="76">
        <v>0</v>
      </c>
      <c r="M105" s="72"/>
      <c r="Q105" s="69" t="str">
        <f t="shared" ca="1" si="135"/>
        <v>L50X50X5</v>
      </c>
      <c r="R105" s="43">
        <f t="shared" ca="1" si="135"/>
        <v>112.84699999999998</v>
      </c>
      <c r="S105" s="43">
        <f t="shared" ca="1" si="135"/>
        <v>33.959537572254334</v>
      </c>
      <c r="T105" s="43">
        <f t="shared" ca="1" si="135"/>
        <v>30.563583815028903</v>
      </c>
      <c r="U105" s="43">
        <f t="shared" ca="1" si="135"/>
        <v>0</v>
      </c>
      <c r="V105" s="43">
        <f t="shared" ca="1" si="135"/>
        <v>0</v>
      </c>
      <c r="X105" s="44">
        <f t="shared" ref="X105" ca="1" si="288">IF(ABS(G105)&gt;$X$4*$R105,ABS(G105),"-")</f>
        <v>24.869</v>
      </c>
      <c r="Y105" s="44" t="str">
        <f t="shared" ref="Y105" ca="1" si="289">IF(ABS(H105)&gt;$Y$4*S105,ABS(H105),"-")</f>
        <v>-</v>
      </c>
      <c r="Z105" s="44" t="str">
        <f t="shared" ref="Z105" ca="1" si="290">IF(ABS(I105)&gt;$Z$4*T105,ABS(I105),"-")</f>
        <v>-</v>
      </c>
      <c r="AA105" s="44" t="str">
        <f t="shared" ref="AA105" ca="1" si="291">IF(ABS(K105)&gt;$AA$4*U105,ABS(K105),"-")</f>
        <v>-</v>
      </c>
      <c r="AB105" s="44" t="str">
        <f t="shared" ref="AB105" ca="1" si="292">IF(ABS(L105)&gt;$AB$4*V105,ABS(L105),"-")</f>
        <v>-</v>
      </c>
      <c r="AD105" s="69">
        <f t="shared" ref="AD105:AF105" ca="1" si="293">IF(COUNT($X105:$AB105)&gt;0,IF(G105&gt;0,CEILING(G105,5),FLOOR(G105,5)),"")</f>
        <v>25</v>
      </c>
      <c r="AE105" s="69">
        <f t="shared" ca="1" si="293"/>
        <v>0</v>
      </c>
      <c r="AF105" s="69">
        <f t="shared" ca="1" si="293"/>
        <v>0</v>
      </c>
      <c r="AG105" s="69">
        <f t="shared" ref="AG105:AH105" ca="1" si="294">IF(COUNT($X105:$AB105)&gt;0,IF(K105&gt;0,CEILING(K105,5),FLOOR(K105,5)),"")</f>
        <v>0</v>
      </c>
      <c r="AH105" s="69">
        <f t="shared" ca="1" si="294"/>
        <v>0</v>
      </c>
      <c r="AJ105" s="76">
        <f t="shared" si="158"/>
        <v>161</v>
      </c>
      <c r="AK105" s="76">
        <f t="shared" si="159"/>
        <v>98</v>
      </c>
    </row>
    <row r="106" spans="1:37" x14ac:dyDescent="0.25">
      <c r="A106" s="69">
        <f>+A105</f>
        <v>161</v>
      </c>
      <c r="B106" s="69">
        <f>+B105</f>
        <v>98</v>
      </c>
      <c r="D106" s="76"/>
      <c r="E106" s="76"/>
      <c r="F106" s="76"/>
      <c r="G106" s="76" t="s">
        <v>103</v>
      </c>
      <c r="H106" s="76" t="s">
        <v>9</v>
      </c>
      <c r="I106" s="76" t="s">
        <v>535</v>
      </c>
      <c r="J106" s="76" t="s">
        <v>9</v>
      </c>
      <c r="K106" s="76" t="s">
        <v>9</v>
      </c>
      <c r="L106" s="76" t="s">
        <v>9</v>
      </c>
      <c r="M106" s="72"/>
      <c r="AJ106" s="76">
        <f t="shared" si="158"/>
        <v>161</v>
      </c>
      <c r="AK106" s="76">
        <f t="shared" si="159"/>
        <v>98</v>
      </c>
    </row>
    <row r="107" spans="1:37" x14ac:dyDescent="0.25">
      <c r="A107" s="69">
        <f t="shared" ref="A107:B108" si="295">+A106</f>
        <v>161</v>
      </c>
      <c r="B107" s="69">
        <f t="shared" si="295"/>
        <v>98</v>
      </c>
      <c r="D107" s="76"/>
      <c r="E107" s="76"/>
      <c r="F107" s="76" t="s">
        <v>10</v>
      </c>
      <c r="G107" s="76">
        <v>-23.791</v>
      </c>
      <c r="H107" s="76">
        <v>-0.02</v>
      </c>
      <c r="I107" s="76">
        <v>0</v>
      </c>
      <c r="J107" s="76">
        <v>0</v>
      </c>
      <c r="K107" s="76">
        <v>0</v>
      </c>
      <c r="L107" s="76">
        <v>0</v>
      </c>
      <c r="M107" s="72"/>
      <c r="Q107" s="69" t="str">
        <f t="shared" ca="1" si="135"/>
        <v>L50X50X5</v>
      </c>
      <c r="R107" s="43">
        <f t="shared" ca="1" si="135"/>
        <v>112.84699999999998</v>
      </c>
      <c r="S107" s="43">
        <f t="shared" ca="1" si="135"/>
        <v>33.959537572254334</v>
      </c>
      <c r="T107" s="43">
        <f t="shared" ca="1" si="135"/>
        <v>30.563583815028903</v>
      </c>
      <c r="U107" s="43">
        <f t="shared" ca="1" si="135"/>
        <v>0</v>
      </c>
      <c r="V107" s="43">
        <f t="shared" ca="1" si="135"/>
        <v>0</v>
      </c>
      <c r="X107" s="44">
        <f t="shared" ref="X107" ca="1" si="296">IF(ABS(G107)&gt;$X$4*$R107,ABS(G107),"-")</f>
        <v>23.791</v>
      </c>
      <c r="Y107" s="44" t="str">
        <f t="shared" ref="Y107" ca="1" si="297">IF(ABS(H107)&gt;$Y$4*S107,ABS(H107),"-")</f>
        <v>-</v>
      </c>
      <c r="Z107" s="44" t="str">
        <f t="shared" ref="Z107" ca="1" si="298">IF(ABS(I107)&gt;$Z$4*T107,ABS(I107),"-")</f>
        <v>-</v>
      </c>
      <c r="AA107" s="44" t="str">
        <f t="shared" ref="AA107" ca="1" si="299">IF(ABS(K107)&gt;$AA$4*U107,ABS(K107),"-")</f>
        <v>-</v>
      </c>
      <c r="AB107" s="44" t="str">
        <f t="shared" ref="AB107" ca="1" si="300">IF(ABS(L107)&gt;$AB$4*V107,ABS(L107),"-")</f>
        <v>-</v>
      </c>
      <c r="AD107" s="69">
        <f t="shared" ref="AD107:AF107" ca="1" si="301">IF(COUNT($X107:$AB107)&gt;0,IF(G107&gt;0,CEILING(G107,5),FLOOR(G107,5)),"")</f>
        <v>-25</v>
      </c>
      <c r="AE107" s="69">
        <f t="shared" ca="1" si="301"/>
        <v>-5</v>
      </c>
      <c r="AF107" s="69">
        <f t="shared" ca="1" si="301"/>
        <v>0</v>
      </c>
      <c r="AG107" s="69">
        <f t="shared" ref="AG107:AH107" ca="1" si="302">IF(COUNT($X107:$AB107)&gt;0,IF(K107&gt;0,CEILING(K107,5),FLOOR(K107,5)),"")</f>
        <v>0</v>
      </c>
      <c r="AH107" s="69">
        <f t="shared" ca="1" si="302"/>
        <v>0</v>
      </c>
      <c r="AJ107" s="76">
        <f t="shared" si="158"/>
        <v>161</v>
      </c>
      <c r="AK107" s="76">
        <f t="shared" si="159"/>
        <v>98</v>
      </c>
    </row>
    <row r="108" spans="1:37" x14ac:dyDescent="0.25">
      <c r="A108" s="69">
        <f t="shared" si="295"/>
        <v>161</v>
      </c>
      <c r="B108" s="69">
        <f t="shared" si="295"/>
        <v>98</v>
      </c>
      <c r="D108" s="76"/>
      <c r="E108" s="76"/>
      <c r="F108" s="76"/>
      <c r="G108" s="76" t="s">
        <v>124</v>
      </c>
      <c r="H108" s="76" t="s">
        <v>127</v>
      </c>
      <c r="I108" s="76" t="s">
        <v>109</v>
      </c>
      <c r="J108" s="76" t="s">
        <v>9</v>
      </c>
      <c r="K108" s="76" t="s">
        <v>9</v>
      </c>
      <c r="L108" s="76" t="s">
        <v>9</v>
      </c>
      <c r="M108" s="72"/>
      <c r="AJ108" s="76">
        <f t="shared" si="158"/>
        <v>161</v>
      </c>
      <c r="AK108" s="76">
        <f t="shared" si="159"/>
        <v>98</v>
      </c>
    </row>
    <row r="109" spans="1:37" x14ac:dyDescent="0.25">
      <c r="A109" s="69">
        <f t="shared" si="104"/>
        <v>163</v>
      </c>
      <c r="B109" s="69">
        <f t="shared" si="104"/>
        <v>98</v>
      </c>
      <c r="C109" s="69" t="str">
        <f>INDEX(BEAMPROP,MATCH(D109,BLIST,0),2)</f>
        <v>L50X50X5</v>
      </c>
      <c r="D109" s="76">
        <v>163</v>
      </c>
      <c r="E109" s="76">
        <v>98</v>
      </c>
      <c r="F109" s="76" t="s">
        <v>8</v>
      </c>
      <c r="G109" s="76">
        <v>20.829000000000001</v>
      </c>
      <c r="H109" s="76">
        <v>2.5999999999999999E-2</v>
      </c>
      <c r="I109" s="76">
        <v>0</v>
      </c>
      <c r="J109" s="76">
        <v>0</v>
      </c>
      <c r="K109" s="76">
        <v>0</v>
      </c>
      <c r="L109" s="76">
        <v>0</v>
      </c>
      <c r="M109" s="72"/>
      <c r="Q109" s="69" t="str">
        <f t="shared" ca="1" si="135"/>
        <v>L50X50X5</v>
      </c>
      <c r="R109" s="43">
        <f t="shared" ca="1" si="135"/>
        <v>112.84699999999998</v>
      </c>
      <c r="S109" s="43">
        <f t="shared" ca="1" si="135"/>
        <v>33.959537572254334</v>
      </c>
      <c r="T109" s="43">
        <f t="shared" ca="1" si="135"/>
        <v>30.563583815028903</v>
      </c>
      <c r="U109" s="43">
        <f t="shared" ca="1" si="135"/>
        <v>0</v>
      </c>
      <c r="V109" s="43">
        <f t="shared" ca="1" si="135"/>
        <v>0</v>
      </c>
      <c r="X109" s="44">
        <f t="shared" ref="X109" ca="1" si="303">IF(ABS(G109)&gt;$X$4*$R109,ABS(G109),"-")</f>
        <v>20.829000000000001</v>
      </c>
      <c r="Y109" s="44" t="str">
        <f t="shared" ref="Y109" ca="1" si="304">IF(ABS(H109)&gt;$Y$4*S109,ABS(H109),"-")</f>
        <v>-</v>
      </c>
      <c r="Z109" s="44" t="str">
        <f t="shared" ref="Z109" ca="1" si="305">IF(ABS(I109)&gt;$Z$4*T109,ABS(I109),"-")</f>
        <v>-</v>
      </c>
      <c r="AA109" s="44" t="str">
        <f t="shared" ref="AA109" ca="1" si="306">IF(ABS(K109)&gt;$AA$4*U109,ABS(K109),"-")</f>
        <v>-</v>
      </c>
      <c r="AB109" s="44" t="str">
        <f t="shared" ref="AB109" ca="1" si="307">IF(ABS(L109)&gt;$AB$4*V109,ABS(L109),"-")</f>
        <v>-</v>
      </c>
      <c r="AD109" s="69">
        <f t="shared" ref="AD109:AF109" ca="1" si="308">IF(COUNT($X109:$AB109)&gt;0,IF(G109&gt;0,CEILING(G109,5),FLOOR(G109,5)),"")</f>
        <v>25</v>
      </c>
      <c r="AE109" s="69">
        <f t="shared" ca="1" si="308"/>
        <v>5</v>
      </c>
      <c r="AF109" s="69">
        <f t="shared" ca="1" si="308"/>
        <v>0</v>
      </c>
      <c r="AG109" s="69">
        <f t="shared" ref="AG109:AH109" ca="1" si="309">IF(COUNT($X109:$AB109)&gt;0,IF(K109&gt;0,CEILING(K109,5),FLOOR(K109,5)),"")</f>
        <v>0</v>
      </c>
      <c r="AH109" s="69">
        <f t="shared" ca="1" si="309"/>
        <v>0</v>
      </c>
      <c r="AJ109" s="76">
        <f t="shared" si="158"/>
        <v>163</v>
      </c>
      <c r="AK109" s="76">
        <f t="shared" si="159"/>
        <v>98</v>
      </c>
    </row>
    <row r="110" spans="1:37" x14ac:dyDescent="0.25">
      <c r="A110" s="69">
        <f>+A109</f>
        <v>163</v>
      </c>
      <c r="B110" s="69">
        <f>+B109</f>
        <v>98</v>
      </c>
      <c r="D110" s="76"/>
      <c r="E110" s="76"/>
      <c r="F110" s="76"/>
      <c r="G110" s="76" t="s">
        <v>118</v>
      </c>
      <c r="H110" s="76" t="s">
        <v>127</v>
      </c>
      <c r="I110" s="76" t="s">
        <v>109</v>
      </c>
      <c r="J110" s="76" t="s">
        <v>9</v>
      </c>
      <c r="K110" s="76" t="s">
        <v>9</v>
      </c>
      <c r="L110" s="76" t="s">
        <v>9</v>
      </c>
      <c r="M110" s="72"/>
      <c r="AJ110" s="76">
        <f t="shared" si="158"/>
        <v>163</v>
      </c>
      <c r="AK110" s="76">
        <f t="shared" si="159"/>
        <v>98</v>
      </c>
    </row>
    <row r="111" spans="1:37" x14ac:dyDescent="0.25">
      <c r="A111" s="69">
        <f t="shared" ref="A111:B112" si="310">+A110</f>
        <v>163</v>
      </c>
      <c r="B111" s="69">
        <f t="shared" si="310"/>
        <v>98</v>
      </c>
      <c r="D111" s="76"/>
      <c r="E111" s="76"/>
      <c r="F111" s="76" t="s">
        <v>10</v>
      </c>
      <c r="G111" s="76">
        <v>-20.542999999999999</v>
      </c>
      <c r="H111" s="76">
        <v>0</v>
      </c>
      <c r="I111" s="76">
        <v>0</v>
      </c>
      <c r="J111" s="76">
        <v>0</v>
      </c>
      <c r="K111" s="76">
        <v>0</v>
      </c>
      <c r="L111" s="76">
        <v>0</v>
      </c>
      <c r="M111" s="72"/>
      <c r="Q111" s="69" t="str">
        <f t="shared" ca="1" si="135"/>
        <v>L50X50X5</v>
      </c>
      <c r="R111" s="43">
        <f t="shared" ca="1" si="135"/>
        <v>112.84699999999998</v>
      </c>
      <c r="S111" s="43">
        <f t="shared" ca="1" si="135"/>
        <v>33.959537572254334</v>
      </c>
      <c r="T111" s="43">
        <f t="shared" ca="1" si="135"/>
        <v>30.563583815028903</v>
      </c>
      <c r="U111" s="43">
        <f t="shared" ca="1" si="135"/>
        <v>0</v>
      </c>
      <c r="V111" s="43">
        <f t="shared" ca="1" si="135"/>
        <v>0</v>
      </c>
      <c r="X111" s="44">
        <f t="shared" ref="X111" ca="1" si="311">IF(ABS(G111)&gt;$X$4*$R111,ABS(G111),"-")</f>
        <v>20.542999999999999</v>
      </c>
      <c r="Y111" s="44" t="str">
        <f t="shared" ref="Y111" ca="1" si="312">IF(ABS(H111)&gt;$Y$4*S111,ABS(H111),"-")</f>
        <v>-</v>
      </c>
      <c r="Z111" s="44" t="str">
        <f t="shared" ref="Z111" ca="1" si="313">IF(ABS(I111)&gt;$Z$4*T111,ABS(I111),"-")</f>
        <v>-</v>
      </c>
      <c r="AA111" s="44" t="str">
        <f t="shared" ref="AA111" ca="1" si="314">IF(ABS(K111)&gt;$AA$4*U111,ABS(K111),"-")</f>
        <v>-</v>
      </c>
      <c r="AB111" s="44" t="str">
        <f t="shared" ref="AB111" ca="1" si="315">IF(ABS(L111)&gt;$AB$4*V111,ABS(L111),"-")</f>
        <v>-</v>
      </c>
      <c r="AD111" s="69">
        <f t="shared" ref="AD111:AF111" ca="1" si="316">IF(COUNT($X111:$AB111)&gt;0,IF(G111&gt;0,CEILING(G111,5),FLOOR(G111,5)),"")</f>
        <v>-25</v>
      </c>
      <c r="AE111" s="69">
        <f t="shared" ca="1" si="316"/>
        <v>0</v>
      </c>
      <c r="AF111" s="69">
        <f t="shared" ca="1" si="316"/>
        <v>0</v>
      </c>
      <c r="AG111" s="69">
        <f t="shared" ref="AG111:AH111" ca="1" si="317">IF(COUNT($X111:$AB111)&gt;0,IF(K111&gt;0,CEILING(K111,5),FLOOR(K111,5)),"")</f>
        <v>0</v>
      </c>
      <c r="AH111" s="69">
        <f t="shared" ca="1" si="317"/>
        <v>0</v>
      </c>
      <c r="AJ111" s="76">
        <f t="shared" si="158"/>
        <v>163</v>
      </c>
      <c r="AK111" s="76">
        <f t="shared" si="159"/>
        <v>98</v>
      </c>
    </row>
    <row r="112" spans="1:37" x14ac:dyDescent="0.25">
      <c r="A112" s="69">
        <f t="shared" si="310"/>
        <v>163</v>
      </c>
      <c r="B112" s="69">
        <f t="shared" si="310"/>
        <v>98</v>
      </c>
      <c r="D112" s="76"/>
      <c r="E112" s="76"/>
      <c r="F112" s="76"/>
      <c r="G112" s="76" t="s">
        <v>104</v>
      </c>
      <c r="H112" s="76" t="s">
        <v>9</v>
      </c>
      <c r="I112" s="76" t="s">
        <v>535</v>
      </c>
      <c r="J112" s="76" t="s">
        <v>9</v>
      </c>
      <c r="K112" s="76" t="s">
        <v>9</v>
      </c>
      <c r="L112" s="76" t="s">
        <v>9</v>
      </c>
      <c r="M112" s="72"/>
      <c r="AJ112" s="76">
        <f t="shared" si="158"/>
        <v>163</v>
      </c>
      <c r="AK112" s="76">
        <f t="shared" si="159"/>
        <v>98</v>
      </c>
    </row>
    <row r="113" spans="1:37" x14ac:dyDescent="0.25">
      <c r="A113" s="69">
        <f t="shared" si="104"/>
        <v>163</v>
      </c>
      <c r="B113" s="69">
        <f t="shared" si="104"/>
        <v>99</v>
      </c>
      <c r="C113" s="69" t="str">
        <f>INDEX(BEAMPROP,MATCH(D113,BLIST,0),2)</f>
        <v>L50X50X5</v>
      </c>
      <c r="D113" s="76">
        <v>163</v>
      </c>
      <c r="E113" s="76">
        <v>99</v>
      </c>
      <c r="F113" s="76" t="s">
        <v>8</v>
      </c>
      <c r="G113" s="76">
        <v>20.829000000000001</v>
      </c>
      <c r="H113" s="76">
        <v>0</v>
      </c>
      <c r="I113" s="76">
        <v>0</v>
      </c>
      <c r="J113" s="76">
        <v>0</v>
      </c>
      <c r="K113" s="76">
        <v>0</v>
      </c>
      <c r="L113" s="76">
        <v>0</v>
      </c>
      <c r="M113" s="72"/>
      <c r="Q113" s="69" t="str">
        <f t="shared" ca="1" si="135"/>
        <v>L50X50X5</v>
      </c>
      <c r="R113" s="43">
        <f t="shared" ca="1" si="135"/>
        <v>112.84699999999998</v>
      </c>
      <c r="S113" s="43">
        <f t="shared" ca="1" si="135"/>
        <v>33.959537572254334</v>
      </c>
      <c r="T113" s="43">
        <f t="shared" ca="1" si="135"/>
        <v>30.563583815028903</v>
      </c>
      <c r="U113" s="43">
        <f t="shared" ca="1" si="135"/>
        <v>0</v>
      </c>
      <c r="V113" s="43">
        <f t="shared" ca="1" si="135"/>
        <v>0</v>
      </c>
      <c r="X113" s="44">
        <f t="shared" ref="X113" ca="1" si="318">IF(ABS(G113)&gt;$X$4*$R113,ABS(G113),"-")</f>
        <v>20.829000000000001</v>
      </c>
      <c r="Y113" s="44" t="str">
        <f t="shared" ref="Y113" ca="1" si="319">IF(ABS(H113)&gt;$Y$4*S113,ABS(H113),"-")</f>
        <v>-</v>
      </c>
      <c r="Z113" s="44" t="str">
        <f t="shared" ref="Z113" ca="1" si="320">IF(ABS(I113)&gt;$Z$4*T113,ABS(I113),"-")</f>
        <v>-</v>
      </c>
      <c r="AA113" s="44" t="str">
        <f t="shared" ref="AA113" ca="1" si="321">IF(ABS(K113)&gt;$AA$4*U113,ABS(K113),"-")</f>
        <v>-</v>
      </c>
      <c r="AB113" s="44" t="str">
        <f t="shared" ref="AB113" ca="1" si="322">IF(ABS(L113)&gt;$AB$4*V113,ABS(L113),"-")</f>
        <v>-</v>
      </c>
      <c r="AD113" s="69">
        <f t="shared" ref="AD113:AF113" ca="1" si="323">IF(COUNT($X113:$AB113)&gt;0,IF(G113&gt;0,CEILING(G113,5),FLOOR(G113,5)),"")</f>
        <v>25</v>
      </c>
      <c r="AE113" s="69">
        <f t="shared" ca="1" si="323"/>
        <v>0</v>
      </c>
      <c r="AF113" s="69">
        <f t="shared" ca="1" si="323"/>
        <v>0</v>
      </c>
      <c r="AG113" s="69">
        <f t="shared" ref="AG113:AH113" ca="1" si="324">IF(COUNT($X113:$AB113)&gt;0,IF(K113&gt;0,CEILING(K113,5),FLOOR(K113,5)),"")</f>
        <v>0</v>
      </c>
      <c r="AH113" s="69">
        <f t="shared" ca="1" si="324"/>
        <v>0</v>
      </c>
      <c r="AJ113" s="76">
        <f t="shared" si="158"/>
        <v>163</v>
      </c>
      <c r="AK113" s="76">
        <f t="shared" si="159"/>
        <v>99</v>
      </c>
    </row>
    <row r="114" spans="1:37" x14ac:dyDescent="0.25">
      <c r="A114" s="69">
        <f>+A113</f>
        <v>163</v>
      </c>
      <c r="B114" s="69">
        <f>+B113</f>
        <v>99</v>
      </c>
      <c r="D114" s="76"/>
      <c r="E114" s="76"/>
      <c r="F114" s="76"/>
      <c r="G114" s="76" t="s">
        <v>118</v>
      </c>
      <c r="H114" s="76" t="s">
        <v>9</v>
      </c>
      <c r="I114" s="76" t="s">
        <v>535</v>
      </c>
      <c r="J114" s="76" t="s">
        <v>9</v>
      </c>
      <c r="K114" s="76" t="s">
        <v>9</v>
      </c>
      <c r="L114" s="76" t="s">
        <v>9</v>
      </c>
      <c r="M114" s="72"/>
      <c r="AJ114" s="76">
        <f t="shared" si="158"/>
        <v>163</v>
      </c>
      <c r="AK114" s="76">
        <f t="shared" si="159"/>
        <v>99</v>
      </c>
    </row>
    <row r="115" spans="1:37" x14ac:dyDescent="0.25">
      <c r="A115" s="69">
        <f t="shared" ref="A115:B116" si="325">+A114</f>
        <v>163</v>
      </c>
      <c r="B115" s="69">
        <f t="shared" si="325"/>
        <v>99</v>
      </c>
      <c r="D115" s="76"/>
      <c r="E115" s="76"/>
      <c r="F115" s="76" t="s">
        <v>10</v>
      </c>
      <c r="G115" s="76">
        <v>-20.542999999999999</v>
      </c>
      <c r="H115" s="76">
        <v>-2.5999999999999999E-2</v>
      </c>
      <c r="I115" s="76">
        <v>0</v>
      </c>
      <c r="J115" s="76">
        <v>0</v>
      </c>
      <c r="K115" s="76">
        <v>0</v>
      </c>
      <c r="L115" s="76">
        <v>0</v>
      </c>
      <c r="M115" s="72"/>
      <c r="Q115" s="69" t="str">
        <f t="shared" ca="1" si="135"/>
        <v>L50X50X5</v>
      </c>
      <c r="R115" s="43">
        <f t="shared" ca="1" si="135"/>
        <v>112.84699999999998</v>
      </c>
      <c r="S115" s="43">
        <f t="shared" ca="1" si="135"/>
        <v>33.959537572254334</v>
      </c>
      <c r="T115" s="43">
        <f t="shared" ca="1" si="135"/>
        <v>30.563583815028903</v>
      </c>
      <c r="U115" s="43">
        <f t="shared" ca="1" si="135"/>
        <v>0</v>
      </c>
      <c r="V115" s="43">
        <f t="shared" ca="1" si="135"/>
        <v>0</v>
      </c>
      <c r="X115" s="44">
        <f t="shared" ref="X115" ca="1" si="326">IF(ABS(G115)&gt;$X$4*$R115,ABS(G115),"-")</f>
        <v>20.542999999999999</v>
      </c>
      <c r="Y115" s="44" t="str">
        <f t="shared" ref="Y115" ca="1" si="327">IF(ABS(H115)&gt;$Y$4*S115,ABS(H115),"-")</f>
        <v>-</v>
      </c>
      <c r="Z115" s="44" t="str">
        <f t="shared" ref="Z115" ca="1" si="328">IF(ABS(I115)&gt;$Z$4*T115,ABS(I115),"-")</f>
        <v>-</v>
      </c>
      <c r="AA115" s="44" t="str">
        <f t="shared" ref="AA115" ca="1" si="329">IF(ABS(K115)&gt;$AA$4*U115,ABS(K115),"-")</f>
        <v>-</v>
      </c>
      <c r="AB115" s="44" t="str">
        <f t="shared" ref="AB115" ca="1" si="330">IF(ABS(L115)&gt;$AB$4*V115,ABS(L115),"-")</f>
        <v>-</v>
      </c>
      <c r="AD115" s="69">
        <f t="shared" ref="AD115:AF115" ca="1" si="331">IF(COUNT($X115:$AB115)&gt;0,IF(G115&gt;0,CEILING(G115,5),FLOOR(G115,5)),"")</f>
        <v>-25</v>
      </c>
      <c r="AE115" s="69">
        <f t="shared" ca="1" si="331"/>
        <v>-5</v>
      </c>
      <c r="AF115" s="69">
        <f t="shared" ca="1" si="331"/>
        <v>0</v>
      </c>
      <c r="AG115" s="69">
        <f t="shared" ref="AG115:AH115" ca="1" si="332">IF(COUNT($X115:$AB115)&gt;0,IF(K115&gt;0,CEILING(K115,5),FLOOR(K115,5)),"")</f>
        <v>0</v>
      </c>
      <c r="AH115" s="69">
        <f t="shared" ca="1" si="332"/>
        <v>0</v>
      </c>
      <c r="AJ115" s="76">
        <f t="shared" si="158"/>
        <v>163</v>
      </c>
      <c r="AK115" s="76">
        <f t="shared" si="159"/>
        <v>99</v>
      </c>
    </row>
    <row r="116" spans="1:37" x14ac:dyDescent="0.25">
      <c r="A116" s="69">
        <f t="shared" si="325"/>
        <v>163</v>
      </c>
      <c r="B116" s="69">
        <f t="shared" si="325"/>
        <v>99</v>
      </c>
      <c r="D116" s="76"/>
      <c r="E116" s="76"/>
      <c r="F116" s="76"/>
      <c r="G116" s="76" t="s">
        <v>104</v>
      </c>
      <c r="H116" s="76" t="s">
        <v>127</v>
      </c>
      <c r="I116" s="76" t="s">
        <v>109</v>
      </c>
      <c r="J116" s="76" t="s">
        <v>9</v>
      </c>
      <c r="K116" s="76" t="s">
        <v>9</v>
      </c>
      <c r="L116" s="76" t="s">
        <v>9</v>
      </c>
      <c r="M116" s="72"/>
      <c r="AJ116" s="76">
        <f t="shared" si="158"/>
        <v>163</v>
      </c>
      <c r="AK116" s="76">
        <f t="shared" si="159"/>
        <v>99</v>
      </c>
    </row>
    <row r="117" spans="1:37" x14ac:dyDescent="0.25">
      <c r="A117" s="69">
        <f t="shared" si="104"/>
        <v>165</v>
      </c>
      <c r="B117" s="69">
        <f t="shared" si="104"/>
        <v>99</v>
      </c>
      <c r="C117" s="69" t="str">
        <f>INDEX(BEAMPROP,MATCH(D117,BLIST,0),2)</f>
        <v>L50X50X5</v>
      </c>
      <c r="D117" s="76">
        <v>165</v>
      </c>
      <c r="E117" s="76">
        <v>99</v>
      </c>
      <c r="F117" s="76" t="s">
        <v>8</v>
      </c>
      <c r="G117" s="76">
        <v>6.94</v>
      </c>
      <c r="H117" s="76">
        <v>2.5999999999999999E-2</v>
      </c>
      <c r="I117" s="76">
        <v>0</v>
      </c>
      <c r="J117" s="76">
        <v>0</v>
      </c>
      <c r="K117" s="76">
        <v>0</v>
      </c>
      <c r="L117" s="76">
        <v>0</v>
      </c>
      <c r="M117" s="72"/>
      <c r="Q117" s="69" t="str">
        <f t="shared" ca="1" si="135"/>
        <v>L50X50X5</v>
      </c>
      <c r="R117" s="43">
        <f t="shared" ca="1" si="135"/>
        <v>112.84699999999998</v>
      </c>
      <c r="S117" s="43">
        <f t="shared" ca="1" si="135"/>
        <v>33.959537572254334</v>
      </c>
      <c r="T117" s="43">
        <f t="shared" ca="1" si="135"/>
        <v>30.563583815028903</v>
      </c>
      <c r="U117" s="43">
        <f t="shared" ca="1" si="135"/>
        <v>0</v>
      </c>
      <c r="V117" s="43">
        <f t="shared" ca="1" si="135"/>
        <v>0</v>
      </c>
      <c r="X117" s="44">
        <f t="shared" ref="X117" ca="1" si="333">IF(ABS(G117)&gt;$X$4*$R117,ABS(G117),"-")</f>
        <v>6.94</v>
      </c>
      <c r="Y117" s="44" t="str">
        <f t="shared" ref="Y117" ca="1" si="334">IF(ABS(H117)&gt;$Y$4*S117,ABS(H117),"-")</f>
        <v>-</v>
      </c>
      <c r="Z117" s="44" t="str">
        <f t="shared" ref="Z117" ca="1" si="335">IF(ABS(I117)&gt;$Z$4*T117,ABS(I117),"-")</f>
        <v>-</v>
      </c>
      <c r="AA117" s="44" t="str">
        <f t="shared" ref="AA117" ca="1" si="336">IF(ABS(K117)&gt;$AA$4*U117,ABS(K117),"-")</f>
        <v>-</v>
      </c>
      <c r="AB117" s="44" t="str">
        <f t="shared" ref="AB117" ca="1" si="337">IF(ABS(L117)&gt;$AB$4*V117,ABS(L117),"-")</f>
        <v>-</v>
      </c>
      <c r="AD117" s="69">
        <f t="shared" ref="AD117:AF117" ca="1" si="338">IF(COUNT($X117:$AB117)&gt;0,IF(G117&gt;0,CEILING(G117,5),FLOOR(G117,5)),"")</f>
        <v>10</v>
      </c>
      <c r="AE117" s="69">
        <f t="shared" ca="1" si="338"/>
        <v>5</v>
      </c>
      <c r="AF117" s="69">
        <f t="shared" ca="1" si="338"/>
        <v>0</v>
      </c>
      <c r="AG117" s="69">
        <f t="shared" ref="AG117:AH117" ca="1" si="339">IF(COUNT($X117:$AB117)&gt;0,IF(K117&gt;0,CEILING(K117,5),FLOOR(K117,5)),"")</f>
        <v>0</v>
      </c>
      <c r="AH117" s="69">
        <f t="shared" ca="1" si="339"/>
        <v>0</v>
      </c>
      <c r="AJ117" s="76">
        <f t="shared" si="158"/>
        <v>165</v>
      </c>
      <c r="AK117" s="76">
        <f t="shared" si="159"/>
        <v>99</v>
      </c>
    </row>
    <row r="118" spans="1:37" x14ac:dyDescent="0.25">
      <c r="A118" s="69">
        <f>+A117</f>
        <v>165</v>
      </c>
      <c r="B118" s="69">
        <f>+B117</f>
        <v>99</v>
      </c>
      <c r="D118" s="76"/>
      <c r="E118" s="76"/>
      <c r="F118" s="76"/>
      <c r="G118" s="76" t="s">
        <v>108</v>
      </c>
      <c r="H118" s="76" t="s">
        <v>127</v>
      </c>
      <c r="I118" s="76" t="s">
        <v>109</v>
      </c>
      <c r="J118" s="76" t="s">
        <v>9</v>
      </c>
      <c r="K118" s="76" t="s">
        <v>9</v>
      </c>
      <c r="L118" s="76" t="s">
        <v>9</v>
      </c>
      <c r="M118" s="72"/>
      <c r="AJ118" s="76">
        <f t="shared" si="158"/>
        <v>165</v>
      </c>
      <c r="AK118" s="76">
        <f t="shared" si="159"/>
        <v>99</v>
      </c>
    </row>
    <row r="119" spans="1:37" x14ac:dyDescent="0.25">
      <c r="A119" s="69">
        <f t="shared" ref="A119:B120" si="340">+A118</f>
        <v>165</v>
      </c>
      <c r="B119" s="69">
        <f t="shared" si="340"/>
        <v>99</v>
      </c>
      <c r="D119" s="76"/>
      <c r="E119" s="76"/>
      <c r="F119" s="76" t="s">
        <v>10</v>
      </c>
      <c r="G119" s="76">
        <v>-5.9740000000000002</v>
      </c>
      <c r="H119" s="76">
        <v>0</v>
      </c>
      <c r="I119" s="76">
        <v>0</v>
      </c>
      <c r="J119" s="76">
        <v>0</v>
      </c>
      <c r="K119" s="76">
        <v>0</v>
      </c>
      <c r="L119" s="76">
        <v>0</v>
      </c>
      <c r="M119" s="72"/>
      <c r="Q119" s="69" t="str">
        <f t="shared" ca="1" si="135"/>
        <v>L50X50X5</v>
      </c>
      <c r="R119" s="43">
        <f t="shared" ca="1" si="135"/>
        <v>112.84699999999998</v>
      </c>
      <c r="S119" s="43">
        <f t="shared" ca="1" si="135"/>
        <v>33.959537572254334</v>
      </c>
      <c r="T119" s="43">
        <f t="shared" ca="1" si="135"/>
        <v>30.563583815028903</v>
      </c>
      <c r="U119" s="43">
        <f t="shared" ca="1" si="135"/>
        <v>0</v>
      </c>
      <c r="V119" s="43">
        <f t="shared" ca="1" si="135"/>
        <v>0</v>
      </c>
      <c r="X119" s="44">
        <f t="shared" ref="X119" ca="1" si="341">IF(ABS(G119)&gt;$X$4*$R119,ABS(G119),"-")</f>
        <v>5.9740000000000002</v>
      </c>
      <c r="Y119" s="44" t="str">
        <f t="shared" ref="Y119" ca="1" si="342">IF(ABS(H119)&gt;$Y$4*S119,ABS(H119),"-")</f>
        <v>-</v>
      </c>
      <c r="Z119" s="44" t="str">
        <f t="shared" ref="Z119" ca="1" si="343">IF(ABS(I119)&gt;$Z$4*T119,ABS(I119),"-")</f>
        <v>-</v>
      </c>
      <c r="AA119" s="44" t="str">
        <f t="shared" ref="AA119" ca="1" si="344">IF(ABS(K119)&gt;$AA$4*U119,ABS(K119),"-")</f>
        <v>-</v>
      </c>
      <c r="AB119" s="44" t="str">
        <f t="shared" ref="AB119" ca="1" si="345">IF(ABS(L119)&gt;$AB$4*V119,ABS(L119),"-")</f>
        <v>-</v>
      </c>
      <c r="AD119" s="69">
        <f t="shared" ref="AD119:AF119" ca="1" si="346">IF(COUNT($X119:$AB119)&gt;0,IF(G119&gt;0,CEILING(G119,5),FLOOR(G119,5)),"")</f>
        <v>-10</v>
      </c>
      <c r="AE119" s="69">
        <f t="shared" ca="1" si="346"/>
        <v>0</v>
      </c>
      <c r="AF119" s="69">
        <f t="shared" ca="1" si="346"/>
        <v>0</v>
      </c>
      <c r="AG119" s="69">
        <f t="shared" ref="AG119:AH119" ca="1" si="347">IF(COUNT($X119:$AB119)&gt;0,IF(K119&gt;0,CEILING(K119,5),FLOOR(K119,5)),"")</f>
        <v>0</v>
      </c>
      <c r="AH119" s="69">
        <f t="shared" ca="1" si="347"/>
        <v>0</v>
      </c>
      <c r="AJ119" s="76">
        <f t="shared" si="158"/>
        <v>165</v>
      </c>
      <c r="AK119" s="76">
        <f t="shared" si="159"/>
        <v>99</v>
      </c>
    </row>
    <row r="120" spans="1:37" x14ac:dyDescent="0.25">
      <c r="A120" s="69">
        <f t="shared" si="340"/>
        <v>165</v>
      </c>
      <c r="B120" s="69">
        <f t="shared" si="340"/>
        <v>99</v>
      </c>
      <c r="D120" s="76"/>
      <c r="E120" s="76"/>
      <c r="F120" s="76"/>
      <c r="G120" s="76" t="s">
        <v>109</v>
      </c>
      <c r="H120" s="76" t="s">
        <v>9</v>
      </c>
      <c r="I120" s="76" t="s">
        <v>535</v>
      </c>
      <c r="J120" s="76" t="s">
        <v>9</v>
      </c>
      <c r="K120" s="76" t="s">
        <v>9</v>
      </c>
      <c r="L120" s="76" t="s">
        <v>9</v>
      </c>
      <c r="M120" s="72"/>
      <c r="AJ120" s="76">
        <f t="shared" si="158"/>
        <v>165</v>
      </c>
      <c r="AK120" s="76">
        <f t="shared" si="159"/>
        <v>99</v>
      </c>
    </row>
    <row r="121" spans="1:37" x14ac:dyDescent="0.25">
      <c r="A121" s="69">
        <f t="shared" ref="A121:B121" si="348">+D121</f>
        <v>165</v>
      </c>
      <c r="B121" s="69">
        <f t="shared" si="348"/>
        <v>100</v>
      </c>
      <c r="C121" s="69" t="str">
        <f>INDEX(BEAMPROP,MATCH(D121,BLIST,0),2)</f>
        <v>L50X50X5</v>
      </c>
      <c r="D121" s="76">
        <v>165</v>
      </c>
      <c r="E121" s="76">
        <v>100</v>
      </c>
      <c r="F121" s="76" t="s">
        <v>8</v>
      </c>
      <c r="G121" s="76">
        <v>6.94</v>
      </c>
      <c r="H121" s="76">
        <v>0</v>
      </c>
      <c r="I121" s="76">
        <v>0</v>
      </c>
      <c r="J121" s="76">
        <v>0</v>
      </c>
      <c r="K121" s="76">
        <v>0</v>
      </c>
      <c r="L121" s="76">
        <v>0</v>
      </c>
      <c r="M121" s="72"/>
      <c r="Q121" s="69" t="str">
        <f t="shared" ca="1" si="135"/>
        <v>L50X50X5</v>
      </c>
      <c r="R121" s="43">
        <f t="shared" ca="1" si="135"/>
        <v>112.84699999999998</v>
      </c>
      <c r="S121" s="43">
        <f t="shared" ca="1" si="135"/>
        <v>33.959537572254334</v>
      </c>
      <c r="T121" s="43">
        <f t="shared" ca="1" si="135"/>
        <v>30.563583815028903</v>
      </c>
      <c r="U121" s="43">
        <f t="shared" ca="1" si="135"/>
        <v>0</v>
      </c>
      <c r="V121" s="43">
        <f t="shared" ca="1" si="135"/>
        <v>0</v>
      </c>
      <c r="X121" s="44">
        <f t="shared" ref="X121" ca="1" si="349">IF(ABS(G121)&gt;$X$4*$R121,ABS(G121),"-")</f>
        <v>6.94</v>
      </c>
      <c r="Y121" s="44" t="str">
        <f t="shared" ref="Y121" ca="1" si="350">IF(ABS(H121)&gt;$Y$4*S121,ABS(H121),"-")</f>
        <v>-</v>
      </c>
      <c r="Z121" s="44" t="str">
        <f t="shared" ref="Z121" ca="1" si="351">IF(ABS(I121)&gt;$Z$4*T121,ABS(I121),"-")</f>
        <v>-</v>
      </c>
      <c r="AA121" s="44" t="str">
        <f t="shared" ref="AA121" ca="1" si="352">IF(ABS(K121)&gt;$AA$4*U121,ABS(K121),"-")</f>
        <v>-</v>
      </c>
      <c r="AB121" s="44" t="str">
        <f t="shared" ref="AB121" ca="1" si="353">IF(ABS(L121)&gt;$AB$4*V121,ABS(L121),"-")</f>
        <v>-</v>
      </c>
      <c r="AD121" s="69">
        <f t="shared" ref="AD121:AF121" ca="1" si="354">IF(COUNT($X121:$AB121)&gt;0,IF(G121&gt;0,CEILING(G121,5),FLOOR(G121,5)),"")</f>
        <v>10</v>
      </c>
      <c r="AE121" s="69">
        <f t="shared" ca="1" si="354"/>
        <v>0</v>
      </c>
      <c r="AF121" s="69">
        <f t="shared" ca="1" si="354"/>
        <v>0</v>
      </c>
      <c r="AG121" s="69">
        <f t="shared" ref="AG121:AH121" ca="1" si="355">IF(COUNT($X121:$AB121)&gt;0,IF(K121&gt;0,CEILING(K121,5),FLOOR(K121,5)),"")</f>
        <v>0</v>
      </c>
      <c r="AH121" s="69">
        <f t="shared" ca="1" si="355"/>
        <v>0</v>
      </c>
      <c r="AJ121" s="76">
        <f t="shared" si="158"/>
        <v>165</v>
      </c>
      <c r="AK121" s="76">
        <f t="shared" si="159"/>
        <v>100</v>
      </c>
    </row>
    <row r="122" spans="1:37" x14ac:dyDescent="0.25">
      <c r="A122" s="69">
        <f>+A121</f>
        <v>165</v>
      </c>
      <c r="B122" s="69">
        <f>+B121</f>
        <v>100</v>
      </c>
      <c r="D122" s="76"/>
      <c r="E122" s="76"/>
      <c r="F122" s="76"/>
      <c r="G122" s="76" t="s">
        <v>108</v>
      </c>
      <c r="H122" s="76" t="s">
        <v>9</v>
      </c>
      <c r="I122" s="76" t="s">
        <v>535</v>
      </c>
      <c r="J122" s="76" t="s">
        <v>9</v>
      </c>
      <c r="K122" s="76" t="s">
        <v>9</v>
      </c>
      <c r="L122" s="76" t="s">
        <v>9</v>
      </c>
      <c r="M122" s="72"/>
      <c r="AJ122" s="76">
        <f t="shared" si="158"/>
        <v>165</v>
      </c>
      <c r="AK122" s="76">
        <f t="shared" si="159"/>
        <v>100</v>
      </c>
    </row>
    <row r="123" spans="1:37" x14ac:dyDescent="0.25">
      <c r="A123" s="69">
        <f t="shared" ref="A123:B124" si="356">+A122</f>
        <v>165</v>
      </c>
      <c r="B123" s="69">
        <f t="shared" si="356"/>
        <v>100</v>
      </c>
      <c r="D123" s="76"/>
      <c r="E123" s="76"/>
      <c r="F123" s="76" t="s">
        <v>10</v>
      </c>
      <c r="G123" s="76">
        <v>-5.9740000000000002</v>
      </c>
      <c r="H123" s="76">
        <v>-2.5999999999999999E-2</v>
      </c>
      <c r="I123" s="76">
        <v>0</v>
      </c>
      <c r="J123" s="76">
        <v>0</v>
      </c>
      <c r="K123" s="76">
        <v>0</v>
      </c>
      <c r="L123" s="76">
        <v>0</v>
      </c>
      <c r="M123" s="72"/>
      <c r="Q123" s="69" t="str">
        <f t="shared" ca="1" si="135"/>
        <v>L50X50X5</v>
      </c>
      <c r="R123" s="43">
        <f t="shared" ca="1" si="135"/>
        <v>112.84699999999998</v>
      </c>
      <c r="S123" s="43">
        <f t="shared" ca="1" si="135"/>
        <v>33.959537572254334</v>
      </c>
      <c r="T123" s="43">
        <f t="shared" ca="1" si="135"/>
        <v>30.563583815028903</v>
      </c>
      <c r="U123" s="43">
        <f t="shared" ca="1" si="135"/>
        <v>0</v>
      </c>
      <c r="V123" s="43">
        <f t="shared" ca="1" si="135"/>
        <v>0</v>
      </c>
      <c r="X123" s="44">
        <f t="shared" ref="X123" ca="1" si="357">IF(ABS(G123)&gt;$X$4*$R123,ABS(G123),"-")</f>
        <v>5.9740000000000002</v>
      </c>
      <c r="Y123" s="44" t="str">
        <f t="shared" ref="Y123" ca="1" si="358">IF(ABS(H123)&gt;$Y$4*S123,ABS(H123),"-")</f>
        <v>-</v>
      </c>
      <c r="Z123" s="44" t="str">
        <f t="shared" ref="Z123" ca="1" si="359">IF(ABS(I123)&gt;$Z$4*T123,ABS(I123),"-")</f>
        <v>-</v>
      </c>
      <c r="AA123" s="44" t="str">
        <f t="shared" ref="AA123" ca="1" si="360">IF(ABS(K123)&gt;$AA$4*U123,ABS(K123),"-")</f>
        <v>-</v>
      </c>
      <c r="AB123" s="44" t="str">
        <f t="shared" ref="AB123" ca="1" si="361">IF(ABS(L123)&gt;$AB$4*V123,ABS(L123),"-")</f>
        <v>-</v>
      </c>
      <c r="AD123" s="69">
        <f t="shared" ref="AD123" ca="1" si="362">IF(COUNT($X123:$AB123)&gt;0,IF(G123&gt;0,CEILING(G123,5),FLOOR(G123,5)),"")</f>
        <v>-10</v>
      </c>
      <c r="AE123" s="69">
        <f t="shared" ref="AE123" ca="1" si="363">IF(COUNT($X123:$AB123)&gt;0,IF(H123&gt;0,CEILING(H123,5),FLOOR(H123,5)),"")</f>
        <v>-5</v>
      </c>
      <c r="AF123" s="69">
        <f t="shared" ref="AF123" ca="1" si="364">IF(COUNT($X123:$AB123)&gt;0,IF(I123&gt;0,CEILING(I123,5),FLOOR(I123,5)),"")</f>
        <v>0</v>
      </c>
      <c r="AG123" s="69">
        <f t="shared" ref="AG123" ca="1" si="365">IF(COUNT($X123:$AB123)&gt;0,IF(K123&gt;0,CEILING(K123,5),FLOOR(K123,5)),"")</f>
        <v>0</v>
      </c>
      <c r="AH123" s="69">
        <f t="shared" ref="AH123" ca="1" si="366">IF(COUNT($X123:$AB123)&gt;0,IF(L123&gt;0,CEILING(L123,5),FLOOR(L123,5)),"")</f>
        <v>0</v>
      </c>
      <c r="AJ123" s="76">
        <f t="shared" si="158"/>
        <v>165</v>
      </c>
      <c r="AK123" s="76">
        <f t="shared" si="159"/>
        <v>100</v>
      </c>
    </row>
    <row r="124" spans="1:37" x14ac:dyDescent="0.25">
      <c r="A124" s="69">
        <f t="shared" si="356"/>
        <v>165</v>
      </c>
      <c r="B124" s="69">
        <f t="shared" si="356"/>
        <v>100</v>
      </c>
      <c r="D124" s="76"/>
      <c r="E124" s="76"/>
      <c r="F124" s="76"/>
      <c r="G124" s="76" t="s">
        <v>109</v>
      </c>
      <c r="H124" s="76" t="s">
        <v>127</v>
      </c>
      <c r="I124" s="76" t="s">
        <v>109</v>
      </c>
      <c r="J124" s="76" t="s">
        <v>9</v>
      </c>
      <c r="K124" s="76" t="s">
        <v>9</v>
      </c>
      <c r="L124" s="76" t="s">
        <v>9</v>
      </c>
      <c r="M124" s="72"/>
      <c r="AJ124" s="76">
        <f t="shared" si="158"/>
        <v>165</v>
      </c>
      <c r="AK124" s="76">
        <f t="shared" si="159"/>
        <v>100</v>
      </c>
    </row>
    <row r="125" spans="1:37" x14ac:dyDescent="0.25">
      <c r="A125" s="69">
        <f t="shared" ref="A125" si="367">+D125</f>
        <v>166</v>
      </c>
      <c r="B125" s="69">
        <f t="shared" ref="B125" si="368">+E125</f>
        <v>23</v>
      </c>
      <c r="C125" s="69" t="str">
        <f>INDEX(BEAMPROP,MATCH(D125,BLIST,0),2)</f>
        <v>L50X50X5</v>
      </c>
      <c r="D125" s="76">
        <v>166</v>
      </c>
      <c r="E125" s="76">
        <v>23</v>
      </c>
      <c r="F125" s="76" t="s">
        <v>8</v>
      </c>
      <c r="G125" s="76">
        <v>12.75</v>
      </c>
      <c r="H125" s="76">
        <v>5.5E-2</v>
      </c>
      <c r="I125" s="76">
        <v>0</v>
      </c>
      <c r="J125" s="76">
        <v>0</v>
      </c>
      <c r="K125" s="76">
        <v>0</v>
      </c>
      <c r="L125" s="76">
        <v>0</v>
      </c>
      <c r="M125" s="72"/>
      <c r="Q125" s="69" t="str">
        <f t="shared" ca="1" si="135"/>
        <v>L50X50X5</v>
      </c>
      <c r="R125" s="43">
        <f t="shared" ca="1" si="135"/>
        <v>112.84699999999998</v>
      </c>
      <c r="S125" s="43">
        <f t="shared" ca="1" si="135"/>
        <v>33.959537572254334</v>
      </c>
      <c r="T125" s="43">
        <f t="shared" ca="1" si="135"/>
        <v>30.563583815028903</v>
      </c>
      <c r="U125" s="43">
        <f t="shared" ca="1" si="135"/>
        <v>0</v>
      </c>
      <c r="V125" s="43">
        <f t="shared" ca="1" si="135"/>
        <v>0</v>
      </c>
      <c r="X125" s="44">
        <f t="shared" ref="X125" ca="1" si="369">IF(ABS(G125)&gt;$X$4*$R125,ABS(G125),"-")</f>
        <v>12.75</v>
      </c>
      <c r="Y125" s="44" t="str">
        <f t="shared" ref="Y125" ca="1" si="370">IF(ABS(H125)&gt;$Y$4*S125,ABS(H125),"-")</f>
        <v>-</v>
      </c>
      <c r="Z125" s="44" t="str">
        <f t="shared" ref="Z125" ca="1" si="371">IF(ABS(I125)&gt;$Z$4*T125,ABS(I125),"-")</f>
        <v>-</v>
      </c>
      <c r="AA125" s="44" t="str">
        <f t="shared" ref="AA125" ca="1" si="372">IF(ABS(K125)&gt;$AA$4*U125,ABS(K125),"-")</f>
        <v>-</v>
      </c>
      <c r="AB125" s="44" t="str">
        <f t="shared" ref="AB125" ca="1" si="373">IF(ABS(L125)&gt;$AB$4*V125,ABS(L125),"-")</f>
        <v>-</v>
      </c>
      <c r="AD125" s="69">
        <f t="shared" ref="AD125" ca="1" si="374">IF(COUNT($X125:$AB125)&gt;0,IF(G125&gt;0,CEILING(G125,5),FLOOR(G125,5)),"")</f>
        <v>15</v>
      </c>
      <c r="AE125" s="69">
        <f t="shared" ref="AE125" ca="1" si="375">IF(COUNT($X125:$AB125)&gt;0,IF(H125&gt;0,CEILING(H125,5),FLOOR(H125,5)),"")</f>
        <v>5</v>
      </c>
      <c r="AF125" s="69">
        <f t="shared" ref="AF125" ca="1" si="376">IF(COUNT($X125:$AB125)&gt;0,IF(I125&gt;0,CEILING(I125,5),FLOOR(I125,5)),"")</f>
        <v>0</v>
      </c>
      <c r="AG125" s="69">
        <f t="shared" ref="AG125" ca="1" si="377">IF(COUNT($X125:$AB125)&gt;0,IF(K125&gt;0,CEILING(K125,5),FLOOR(K125,5)),"")</f>
        <v>0</v>
      </c>
      <c r="AH125" s="69">
        <f t="shared" ref="AH125" ca="1" si="378">IF(COUNT($X125:$AB125)&gt;0,IF(L125&gt;0,CEILING(L125,5),FLOOR(L125,5)),"")</f>
        <v>0</v>
      </c>
      <c r="AJ125" s="76">
        <f t="shared" si="158"/>
        <v>166</v>
      </c>
      <c r="AK125" s="76">
        <f t="shared" si="159"/>
        <v>23</v>
      </c>
    </row>
    <row r="126" spans="1:37" x14ac:dyDescent="0.25">
      <c r="A126" s="69">
        <f>+A125</f>
        <v>166</v>
      </c>
      <c r="B126" s="69">
        <f>+B125</f>
        <v>23</v>
      </c>
      <c r="D126" s="76"/>
      <c r="E126" s="76"/>
      <c r="F126" s="76"/>
      <c r="G126" s="76" t="s">
        <v>118</v>
      </c>
      <c r="H126" s="76" t="s">
        <v>127</v>
      </c>
      <c r="I126" s="76" t="s">
        <v>109</v>
      </c>
      <c r="J126" s="76" t="s">
        <v>9</v>
      </c>
      <c r="K126" s="76" t="s">
        <v>9</v>
      </c>
      <c r="L126" s="76" t="s">
        <v>9</v>
      </c>
      <c r="M126" s="72"/>
      <c r="AJ126" s="76">
        <f t="shared" si="158"/>
        <v>166</v>
      </c>
      <c r="AK126" s="76">
        <f t="shared" si="159"/>
        <v>23</v>
      </c>
    </row>
    <row r="127" spans="1:37" x14ac:dyDescent="0.25">
      <c r="A127" s="69">
        <f t="shared" ref="A127:A128" si="379">+A126</f>
        <v>166</v>
      </c>
      <c r="B127" s="69">
        <f t="shared" ref="B127:B128" si="380">+B126</f>
        <v>23</v>
      </c>
      <c r="D127" s="76"/>
      <c r="E127" s="76"/>
      <c r="F127" s="76" t="s">
        <v>10</v>
      </c>
      <c r="G127" s="76">
        <v>-15.66</v>
      </c>
      <c r="H127" s="76">
        <v>0</v>
      </c>
      <c r="I127" s="76">
        <v>0</v>
      </c>
      <c r="J127" s="76">
        <v>0</v>
      </c>
      <c r="K127" s="76">
        <v>0</v>
      </c>
      <c r="L127" s="76">
        <v>0</v>
      </c>
      <c r="M127" s="72"/>
      <c r="Q127" s="69" t="str">
        <f t="shared" ca="1" si="135"/>
        <v>L50X50X5</v>
      </c>
      <c r="R127" s="43">
        <f t="shared" ca="1" si="135"/>
        <v>112.84699999999998</v>
      </c>
      <c r="S127" s="43">
        <f t="shared" ca="1" si="135"/>
        <v>33.959537572254334</v>
      </c>
      <c r="T127" s="43">
        <f t="shared" ca="1" si="135"/>
        <v>30.563583815028903</v>
      </c>
      <c r="U127" s="43">
        <f t="shared" ca="1" si="135"/>
        <v>0</v>
      </c>
      <c r="V127" s="43">
        <f t="shared" ca="1" si="135"/>
        <v>0</v>
      </c>
      <c r="X127" s="44">
        <f t="shared" ref="X127" ca="1" si="381">IF(ABS(G127)&gt;$X$4*$R127,ABS(G127),"-")</f>
        <v>15.66</v>
      </c>
      <c r="Y127" s="44" t="str">
        <f t="shared" ref="Y127" ca="1" si="382">IF(ABS(H127)&gt;$Y$4*S127,ABS(H127),"-")</f>
        <v>-</v>
      </c>
      <c r="Z127" s="44" t="str">
        <f t="shared" ref="Z127" ca="1" si="383">IF(ABS(I127)&gt;$Z$4*T127,ABS(I127),"-")</f>
        <v>-</v>
      </c>
      <c r="AA127" s="44" t="str">
        <f t="shared" ref="AA127" ca="1" si="384">IF(ABS(K127)&gt;$AA$4*U127,ABS(K127),"-")</f>
        <v>-</v>
      </c>
      <c r="AB127" s="44" t="str">
        <f t="shared" ref="AB127" ca="1" si="385">IF(ABS(L127)&gt;$AB$4*V127,ABS(L127),"-")</f>
        <v>-</v>
      </c>
      <c r="AD127" s="69">
        <f t="shared" ref="AD127" ca="1" si="386">IF(COUNT($X127:$AB127)&gt;0,IF(G127&gt;0,CEILING(G127,5),FLOOR(G127,5)),"")</f>
        <v>-20</v>
      </c>
      <c r="AE127" s="69">
        <f t="shared" ref="AE127" ca="1" si="387">IF(COUNT($X127:$AB127)&gt;0,IF(H127&gt;0,CEILING(H127,5),FLOOR(H127,5)),"")</f>
        <v>0</v>
      </c>
      <c r="AF127" s="69">
        <f t="shared" ref="AF127" ca="1" si="388">IF(COUNT($X127:$AB127)&gt;0,IF(I127&gt;0,CEILING(I127,5),FLOOR(I127,5)),"")</f>
        <v>0</v>
      </c>
      <c r="AG127" s="69">
        <f t="shared" ref="AG127" ca="1" si="389">IF(COUNT($X127:$AB127)&gt;0,IF(K127&gt;0,CEILING(K127,5),FLOOR(K127,5)),"")</f>
        <v>0</v>
      </c>
      <c r="AH127" s="69">
        <f t="shared" ref="AH127" ca="1" si="390">IF(COUNT($X127:$AB127)&gt;0,IF(L127&gt;0,CEILING(L127,5),FLOOR(L127,5)),"")</f>
        <v>0</v>
      </c>
      <c r="AJ127" s="76">
        <f t="shared" si="158"/>
        <v>166</v>
      </c>
      <c r="AK127" s="76">
        <f t="shared" si="159"/>
        <v>23</v>
      </c>
    </row>
    <row r="128" spans="1:37" x14ac:dyDescent="0.25">
      <c r="A128" s="69">
        <f t="shared" si="379"/>
        <v>166</v>
      </c>
      <c r="B128" s="69">
        <f t="shared" si="380"/>
        <v>23</v>
      </c>
      <c r="D128" s="76"/>
      <c r="E128" s="76"/>
      <c r="F128" s="76"/>
      <c r="G128" s="76" t="s">
        <v>104</v>
      </c>
      <c r="H128" s="76" t="s">
        <v>9</v>
      </c>
      <c r="I128" s="76" t="s">
        <v>535</v>
      </c>
      <c r="J128" s="76" t="s">
        <v>9</v>
      </c>
      <c r="K128" s="76" t="s">
        <v>9</v>
      </c>
      <c r="L128" s="76" t="s">
        <v>9</v>
      </c>
      <c r="M128" s="72"/>
      <c r="AJ128" s="76">
        <f t="shared" si="158"/>
        <v>166</v>
      </c>
      <c r="AK128" s="76">
        <f t="shared" si="159"/>
        <v>23</v>
      </c>
    </row>
    <row r="129" spans="1:37" x14ac:dyDescent="0.25">
      <c r="A129" s="69">
        <f t="shared" ref="A129" si="391">+D129</f>
        <v>166</v>
      </c>
      <c r="B129" s="69">
        <f t="shared" ref="B129" si="392">+E129</f>
        <v>86</v>
      </c>
      <c r="C129" s="69" t="str">
        <f>INDEX(BEAMPROP,MATCH(D129,BLIST,0),2)</f>
        <v>L50X50X5</v>
      </c>
      <c r="D129" s="76">
        <v>166</v>
      </c>
      <c r="E129" s="76">
        <v>86</v>
      </c>
      <c r="F129" s="76" t="s">
        <v>8</v>
      </c>
      <c r="G129" s="76">
        <v>12.75</v>
      </c>
      <c r="H129" s="76">
        <v>0</v>
      </c>
      <c r="I129" s="76">
        <v>0</v>
      </c>
      <c r="J129" s="76">
        <v>0</v>
      </c>
      <c r="K129" s="76">
        <v>0</v>
      </c>
      <c r="L129" s="76">
        <v>0</v>
      </c>
      <c r="M129" s="72"/>
      <c r="Q129" s="69" t="str">
        <f t="shared" ref="Q129:V149" ca="1" si="393">IF($F129=" -ve",INDEX(CAPACITY,MATCH(OFFSET($C129,-2,0),CAPACITYLIST,0),Q$3),INDEX(CAPACITY,MATCH($C129,CAPACITYLIST,0),Q$3))</f>
        <v>L50X50X5</v>
      </c>
      <c r="R129" s="43">
        <f t="shared" ca="1" si="393"/>
        <v>112.84699999999998</v>
      </c>
      <c r="S129" s="43">
        <f t="shared" ca="1" si="393"/>
        <v>33.959537572254334</v>
      </c>
      <c r="T129" s="43">
        <f t="shared" ca="1" si="393"/>
        <v>30.563583815028903</v>
      </c>
      <c r="U129" s="43">
        <f t="shared" ca="1" si="393"/>
        <v>0</v>
      </c>
      <c r="V129" s="43">
        <f t="shared" ca="1" si="393"/>
        <v>0</v>
      </c>
      <c r="X129" s="44">
        <f t="shared" ref="X129" ca="1" si="394">IF(ABS(G129)&gt;$X$4*$R129,ABS(G129),"-")</f>
        <v>12.75</v>
      </c>
      <c r="Y129" s="44" t="str">
        <f t="shared" ref="Y129" ca="1" si="395">IF(ABS(H129)&gt;$Y$4*S129,ABS(H129),"-")</f>
        <v>-</v>
      </c>
      <c r="Z129" s="44" t="str">
        <f t="shared" ref="Z129" ca="1" si="396">IF(ABS(I129)&gt;$Z$4*T129,ABS(I129),"-")</f>
        <v>-</v>
      </c>
      <c r="AA129" s="44" t="str">
        <f t="shared" ref="AA129" ca="1" si="397">IF(ABS(K129)&gt;$AA$4*U129,ABS(K129),"-")</f>
        <v>-</v>
      </c>
      <c r="AB129" s="44" t="str">
        <f t="shared" ref="AB129" ca="1" si="398">IF(ABS(L129)&gt;$AB$4*V129,ABS(L129),"-")</f>
        <v>-</v>
      </c>
      <c r="AD129" s="69">
        <f t="shared" ref="AD129" ca="1" si="399">IF(COUNT($X129:$AB129)&gt;0,IF(G129&gt;0,CEILING(G129,5),FLOOR(G129,5)),"")</f>
        <v>15</v>
      </c>
      <c r="AE129" s="69">
        <f t="shared" ref="AE129" ca="1" si="400">IF(COUNT($X129:$AB129)&gt;0,IF(H129&gt;0,CEILING(H129,5),FLOOR(H129,5)),"")</f>
        <v>0</v>
      </c>
      <c r="AF129" s="69">
        <f t="shared" ref="AF129" ca="1" si="401">IF(COUNT($X129:$AB129)&gt;0,IF(I129&gt;0,CEILING(I129,5),FLOOR(I129,5)),"")</f>
        <v>0</v>
      </c>
      <c r="AG129" s="69">
        <f t="shared" ref="AG129" ca="1" si="402">IF(COUNT($X129:$AB129)&gt;0,IF(K129&gt;0,CEILING(K129,5),FLOOR(K129,5)),"")</f>
        <v>0</v>
      </c>
      <c r="AH129" s="69">
        <f t="shared" ref="AH129" ca="1" si="403">IF(COUNT($X129:$AB129)&gt;0,IF(L129&gt;0,CEILING(L129,5),FLOOR(L129,5)),"")</f>
        <v>0</v>
      </c>
      <c r="AJ129" s="76">
        <f t="shared" si="158"/>
        <v>166</v>
      </c>
      <c r="AK129" s="76">
        <f t="shared" si="159"/>
        <v>86</v>
      </c>
    </row>
    <row r="130" spans="1:37" x14ac:dyDescent="0.25">
      <c r="A130" s="69">
        <f>+A129</f>
        <v>166</v>
      </c>
      <c r="B130" s="69">
        <f>+B129</f>
        <v>86</v>
      </c>
      <c r="D130" s="76"/>
      <c r="E130" s="76"/>
      <c r="F130" s="76"/>
      <c r="G130" s="76" t="s">
        <v>118</v>
      </c>
      <c r="H130" s="76" t="s">
        <v>9</v>
      </c>
      <c r="I130" s="76" t="s">
        <v>535</v>
      </c>
      <c r="J130" s="76" t="s">
        <v>9</v>
      </c>
      <c r="K130" s="76" t="s">
        <v>9</v>
      </c>
      <c r="L130" s="76" t="s">
        <v>9</v>
      </c>
      <c r="M130" s="72"/>
      <c r="AJ130" s="76">
        <f t="shared" si="158"/>
        <v>166</v>
      </c>
      <c r="AK130" s="76">
        <f t="shared" si="159"/>
        <v>86</v>
      </c>
    </row>
    <row r="131" spans="1:37" x14ac:dyDescent="0.25">
      <c r="A131" s="69">
        <f t="shared" ref="A131:A132" si="404">+A130</f>
        <v>166</v>
      </c>
      <c r="B131" s="69">
        <f t="shared" ref="B131:B132" si="405">+B130</f>
        <v>86</v>
      </c>
      <c r="D131" s="76"/>
      <c r="E131" s="76"/>
      <c r="F131" s="76" t="s">
        <v>10</v>
      </c>
      <c r="G131" s="76">
        <v>-15.66</v>
      </c>
      <c r="H131" s="76">
        <v>-5.5E-2</v>
      </c>
      <c r="I131" s="76">
        <v>0</v>
      </c>
      <c r="J131" s="76">
        <v>0</v>
      </c>
      <c r="K131" s="76">
        <v>0</v>
      </c>
      <c r="L131" s="76">
        <v>0</v>
      </c>
      <c r="M131" s="72"/>
      <c r="Q131" s="69" t="str">
        <f t="shared" ca="1" si="393"/>
        <v>L50X50X5</v>
      </c>
      <c r="R131" s="43">
        <f t="shared" ca="1" si="393"/>
        <v>112.84699999999998</v>
      </c>
      <c r="S131" s="43">
        <f t="shared" ca="1" si="393"/>
        <v>33.959537572254334</v>
      </c>
      <c r="T131" s="43">
        <f t="shared" ca="1" si="393"/>
        <v>30.563583815028903</v>
      </c>
      <c r="U131" s="43">
        <f t="shared" ca="1" si="393"/>
        <v>0</v>
      </c>
      <c r="V131" s="43">
        <f t="shared" ca="1" si="393"/>
        <v>0</v>
      </c>
      <c r="X131" s="44">
        <f t="shared" ref="X131" ca="1" si="406">IF(ABS(G131)&gt;$X$4*$R131,ABS(G131),"-")</f>
        <v>15.66</v>
      </c>
      <c r="Y131" s="44" t="str">
        <f t="shared" ref="Y131" ca="1" si="407">IF(ABS(H131)&gt;$Y$4*S131,ABS(H131),"-")</f>
        <v>-</v>
      </c>
      <c r="Z131" s="44" t="str">
        <f t="shared" ref="Z131" ca="1" si="408">IF(ABS(I131)&gt;$Z$4*T131,ABS(I131),"-")</f>
        <v>-</v>
      </c>
      <c r="AA131" s="44" t="str">
        <f t="shared" ref="AA131" ca="1" si="409">IF(ABS(K131)&gt;$AA$4*U131,ABS(K131),"-")</f>
        <v>-</v>
      </c>
      <c r="AB131" s="44" t="str">
        <f t="shared" ref="AB131" ca="1" si="410">IF(ABS(L131)&gt;$AB$4*V131,ABS(L131),"-")</f>
        <v>-</v>
      </c>
      <c r="AD131" s="69">
        <f t="shared" ref="AD131" ca="1" si="411">IF(COUNT($X131:$AB131)&gt;0,IF(G131&gt;0,CEILING(G131,5),FLOOR(G131,5)),"")</f>
        <v>-20</v>
      </c>
      <c r="AE131" s="69">
        <f t="shared" ref="AE131" ca="1" si="412">IF(COUNT($X131:$AB131)&gt;0,IF(H131&gt;0,CEILING(H131,5),FLOOR(H131,5)),"")</f>
        <v>-5</v>
      </c>
      <c r="AF131" s="69">
        <f t="shared" ref="AF131" ca="1" si="413">IF(COUNT($X131:$AB131)&gt;0,IF(I131&gt;0,CEILING(I131,5),FLOOR(I131,5)),"")</f>
        <v>0</v>
      </c>
      <c r="AG131" s="69">
        <f t="shared" ref="AG131" ca="1" si="414">IF(COUNT($X131:$AB131)&gt;0,IF(K131&gt;0,CEILING(K131,5),FLOOR(K131,5)),"")</f>
        <v>0</v>
      </c>
      <c r="AH131" s="69">
        <f t="shared" ref="AH131" ca="1" si="415">IF(COUNT($X131:$AB131)&gt;0,IF(L131&gt;0,CEILING(L131,5),FLOOR(L131,5)),"")</f>
        <v>0</v>
      </c>
      <c r="AJ131" s="76">
        <f t="shared" si="158"/>
        <v>166</v>
      </c>
      <c r="AK131" s="76">
        <f t="shared" si="159"/>
        <v>86</v>
      </c>
    </row>
    <row r="132" spans="1:37" x14ac:dyDescent="0.25">
      <c r="A132" s="69">
        <f t="shared" si="404"/>
        <v>166</v>
      </c>
      <c r="B132" s="69">
        <f t="shared" si="405"/>
        <v>86</v>
      </c>
      <c r="D132" s="76"/>
      <c r="E132" s="76"/>
      <c r="F132" s="76"/>
      <c r="G132" s="76" t="s">
        <v>104</v>
      </c>
      <c r="H132" s="76" t="s">
        <v>127</v>
      </c>
      <c r="I132" s="76" t="s">
        <v>109</v>
      </c>
      <c r="J132" s="76" t="s">
        <v>9</v>
      </c>
      <c r="K132" s="76" t="s">
        <v>9</v>
      </c>
      <c r="L132" s="76" t="s">
        <v>9</v>
      </c>
      <c r="M132" s="72"/>
      <c r="AJ132" s="76">
        <f t="shared" si="158"/>
        <v>166</v>
      </c>
      <c r="AK132" s="76">
        <f t="shared" si="159"/>
        <v>86</v>
      </c>
    </row>
    <row r="133" spans="1:37" x14ac:dyDescent="0.25">
      <c r="A133" s="69">
        <f t="shared" ref="A133" si="416">+D133</f>
        <v>167</v>
      </c>
      <c r="B133" s="69">
        <f t="shared" ref="B133" si="417">+E133</f>
        <v>86</v>
      </c>
      <c r="C133" s="69" t="str">
        <f>INDEX(BEAMPROP,MATCH(D133,BLIST,0),2)</f>
        <v>L50X50X5</v>
      </c>
      <c r="D133" s="76">
        <v>167</v>
      </c>
      <c r="E133" s="76">
        <v>86</v>
      </c>
      <c r="F133" s="76" t="s">
        <v>8</v>
      </c>
      <c r="G133" s="76">
        <v>4.6070000000000002</v>
      </c>
      <c r="H133" s="76">
        <v>5.5E-2</v>
      </c>
      <c r="I133" s="76">
        <v>0</v>
      </c>
      <c r="J133" s="76">
        <v>0</v>
      </c>
      <c r="K133" s="76">
        <v>0</v>
      </c>
      <c r="L133" s="76">
        <v>0</v>
      </c>
      <c r="M133" s="72"/>
      <c r="Q133" s="69" t="str">
        <f t="shared" ca="1" si="393"/>
        <v>L50X50X5</v>
      </c>
      <c r="R133" s="43">
        <f t="shared" ca="1" si="393"/>
        <v>112.84699999999998</v>
      </c>
      <c r="S133" s="43">
        <f t="shared" ca="1" si="393"/>
        <v>33.959537572254334</v>
      </c>
      <c r="T133" s="43">
        <f t="shared" ca="1" si="393"/>
        <v>30.563583815028903</v>
      </c>
      <c r="U133" s="43">
        <f t="shared" ca="1" si="393"/>
        <v>0</v>
      </c>
      <c r="V133" s="43">
        <f t="shared" ca="1" si="393"/>
        <v>0</v>
      </c>
      <c r="X133" s="44">
        <f t="shared" ref="X133" ca="1" si="418">IF(ABS(G133)&gt;$X$4*$R133,ABS(G133),"-")</f>
        <v>4.6070000000000002</v>
      </c>
      <c r="Y133" s="44" t="str">
        <f t="shared" ref="Y133" ca="1" si="419">IF(ABS(H133)&gt;$Y$4*S133,ABS(H133),"-")</f>
        <v>-</v>
      </c>
      <c r="Z133" s="44" t="str">
        <f t="shared" ref="Z133" ca="1" si="420">IF(ABS(I133)&gt;$Z$4*T133,ABS(I133),"-")</f>
        <v>-</v>
      </c>
      <c r="AA133" s="44" t="str">
        <f t="shared" ref="AA133" ca="1" si="421">IF(ABS(K133)&gt;$AA$4*U133,ABS(K133),"-")</f>
        <v>-</v>
      </c>
      <c r="AB133" s="44" t="str">
        <f t="shared" ref="AB133" ca="1" si="422">IF(ABS(L133)&gt;$AB$4*V133,ABS(L133),"-")</f>
        <v>-</v>
      </c>
      <c r="AD133" s="69">
        <f t="shared" ref="AD133" ca="1" si="423">IF(COUNT($X133:$AB133)&gt;0,IF(G133&gt;0,CEILING(G133,5),FLOOR(G133,5)),"")</f>
        <v>5</v>
      </c>
      <c r="AE133" s="69">
        <f t="shared" ref="AE133" ca="1" si="424">IF(COUNT($X133:$AB133)&gt;0,IF(H133&gt;0,CEILING(H133,5),FLOOR(H133,5)),"")</f>
        <v>5</v>
      </c>
      <c r="AF133" s="69">
        <f t="shared" ref="AF133" ca="1" si="425">IF(COUNT($X133:$AB133)&gt;0,IF(I133&gt;0,CEILING(I133,5),FLOOR(I133,5)),"")</f>
        <v>0</v>
      </c>
      <c r="AG133" s="69">
        <f t="shared" ref="AG133" ca="1" si="426">IF(COUNT($X133:$AB133)&gt;0,IF(K133&gt;0,CEILING(K133,5),FLOOR(K133,5)),"")</f>
        <v>0</v>
      </c>
      <c r="AH133" s="69">
        <f t="shared" ref="AH133" ca="1" si="427">IF(COUNT($X133:$AB133)&gt;0,IF(L133&gt;0,CEILING(L133,5),FLOOR(L133,5)),"")</f>
        <v>0</v>
      </c>
      <c r="AJ133" s="76">
        <f t="shared" si="158"/>
        <v>167</v>
      </c>
      <c r="AK133" s="76">
        <f t="shared" si="159"/>
        <v>86</v>
      </c>
    </row>
    <row r="134" spans="1:37" x14ac:dyDescent="0.25">
      <c r="A134" s="69">
        <f>+A133</f>
        <v>167</v>
      </c>
      <c r="B134" s="69">
        <f>+B133</f>
        <v>86</v>
      </c>
      <c r="D134" s="76"/>
      <c r="E134" s="76"/>
      <c r="F134" s="76"/>
      <c r="G134" s="76" t="s">
        <v>535</v>
      </c>
      <c r="H134" s="76" t="s">
        <v>127</v>
      </c>
      <c r="I134" s="76" t="s">
        <v>109</v>
      </c>
      <c r="J134" s="76" t="s">
        <v>9</v>
      </c>
      <c r="K134" s="76" t="s">
        <v>9</v>
      </c>
      <c r="L134" s="76" t="s">
        <v>9</v>
      </c>
      <c r="M134" s="72"/>
      <c r="AJ134" s="76">
        <f t="shared" ref="AJ134:AJ197" si="428">A134</f>
        <v>167</v>
      </c>
      <c r="AK134" s="76">
        <f t="shared" ref="AK134:AK197" si="429">B134</f>
        <v>86</v>
      </c>
    </row>
    <row r="135" spans="1:37" x14ac:dyDescent="0.25">
      <c r="A135" s="69">
        <f t="shared" ref="A135:A136" si="430">+A134</f>
        <v>167</v>
      </c>
      <c r="B135" s="69">
        <f t="shared" ref="B135:B136" si="431">+B134</f>
        <v>86</v>
      </c>
      <c r="D135" s="76"/>
      <c r="E135" s="76"/>
      <c r="F135" s="76" t="s">
        <v>10</v>
      </c>
      <c r="G135" s="76">
        <v>-6.4669999999999996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2"/>
      <c r="Q135" s="69" t="str">
        <f t="shared" ca="1" si="393"/>
        <v>L50X50X5</v>
      </c>
      <c r="R135" s="43">
        <f t="shared" ca="1" si="393"/>
        <v>112.84699999999998</v>
      </c>
      <c r="S135" s="43">
        <f t="shared" ca="1" si="393"/>
        <v>33.959537572254334</v>
      </c>
      <c r="T135" s="43">
        <f t="shared" ca="1" si="393"/>
        <v>30.563583815028903</v>
      </c>
      <c r="U135" s="43">
        <f t="shared" ca="1" si="393"/>
        <v>0</v>
      </c>
      <c r="V135" s="43">
        <f t="shared" ca="1" si="393"/>
        <v>0</v>
      </c>
      <c r="X135" s="44">
        <f t="shared" ref="X135" ca="1" si="432">IF(ABS(G135)&gt;$X$4*$R135,ABS(G135),"-")</f>
        <v>6.4669999999999996</v>
      </c>
      <c r="Y135" s="44" t="str">
        <f t="shared" ref="Y135" ca="1" si="433">IF(ABS(H135)&gt;$Y$4*S135,ABS(H135),"-")</f>
        <v>-</v>
      </c>
      <c r="Z135" s="44" t="str">
        <f t="shared" ref="Z135" ca="1" si="434">IF(ABS(I135)&gt;$Z$4*T135,ABS(I135),"-")</f>
        <v>-</v>
      </c>
      <c r="AA135" s="44" t="str">
        <f t="shared" ref="AA135" ca="1" si="435">IF(ABS(K135)&gt;$AA$4*U135,ABS(K135),"-")</f>
        <v>-</v>
      </c>
      <c r="AB135" s="44" t="str">
        <f t="shared" ref="AB135" ca="1" si="436">IF(ABS(L135)&gt;$AB$4*V135,ABS(L135),"-")</f>
        <v>-</v>
      </c>
      <c r="AD135" s="69">
        <f t="shared" ref="AD135" ca="1" si="437">IF(COUNT($X135:$AB135)&gt;0,IF(G135&gt;0,CEILING(G135,5),FLOOR(G135,5)),"")</f>
        <v>-10</v>
      </c>
      <c r="AE135" s="69">
        <f t="shared" ref="AE135" ca="1" si="438">IF(COUNT($X135:$AB135)&gt;0,IF(H135&gt;0,CEILING(H135,5),FLOOR(H135,5)),"")</f>
        <v>0</v>
      </c>
      <c r="AF135" s="69">
        <f t="shared" ref="AF135" ca="1" si="439">IF(COUNT($X135:$AB135)&gt;0,IF(I135&gt;0,CEILING(I135,5),FLOOR(I135,5)),"")</f>
        <v>0</v>
      </c>
      <c r="AG135" s="69">
        <f t="shared" ref="AG135" ca="1" si="440">IF(COUNT($X135:$AB135)&gt;0,IF(K135&gt;0,CEILING(K135,5),FLOOR(K135,5)),"")</f>
        <v>0</v>
      </c>
      <c r="AH135" s="69">
        <f t="shared" ref="AH135" ca="1" si="441">IF(COUNT($X135:$AB135)&gt;0,IF(L135&gt;0,CEILING(L135,5),FLOOR(L135,5)),"")</f>
        <v>0</v>
      </c>
      <c r="AJ135" s="76">
        <f t="shared" si="428"/>
        <v>167</v>
      </c>
      <c r="AK135" s="76">
        <f t="shared" si="429"/>
        <v>86</v>
      </c>
    </row>
    <row r="136" spans="1:37" x14ac:dyDescent="0.25">
      <c r="A136" s="69">
        <f t="shared" si="430"/>
        <v>167</v>
      </c>
      <c r="B136" s="69">
        <f t="shared" si="431"/>
        <v>86</v>
      </c>
      <c r="D136" s="76"/>
      <c r="E136" s="76"/>
      <c r="F136" s="76"/>
      <c r="G136" s="76" t="s">
        <v>112</v>
      </c>
      <c r="H136" s="76" t="s">
        <v>9</v>
      </c>
      <c r="I136" s="76" t="s">
        <v>535</v>
      </c>
      <c r="J136" s="76" t="s">
        <v>9</v>
      </c>
      <c r="K136" s="76" t="s">
        <v>9</v>
      </c>
      <c r="L136" s="76" t="s">
        <v>9</v>
      </c>
      <c r="M136" s="72"/>
      <c r="AJ136" s="76">
        <f t="shared" si="428"/>
        <v>167</v>
      </c>
      <c r="AK136" s="76">
        <f t="shared" si="429"/>
        <v>86</v>
      </c>
    </row>
    <row r="137" spans="1:37" x14ac:dyDescent="0.25">
      <c r="A137" s="69">
        <f t="shared" ref="A137" si="442">+D137</f>
        <v>167</v>
      </c>
      <c r="B137" s="69">
        <f t="shared" ref="B137" si="443">+E137</f>
        <v>54</v>
      </c>
      <c r="C137" s="69" t="str">
        <f>INDEX(BEAMPROP,MATCH(D137,BLIST,0),2)</f>
        <v>L50X50X5</v>
      </c>
      <c r="D137" s="76">
        <v>167</v>
      </c>
      <c r="E137" s="76">
        <v>54</v>
      </c>
      <c r="F137" s="76" t="s">
        <v>8</v>
      </c>
      <c r="G137" s="76">
        <v>4.6059999999999999</v>
      </c>
      <c r="H137" s="76">
        <v>0</v>
      </c>
      <c r="I137" s="76">
        <v>0</v>
      </c>
      <c r="J137" s="76">
        <v>0</v>
      </c>
      <c r="K137" s="76">
        <v>0</v>
      </c>
      <c r="L137" s="76">
        <v>0</v>
      </c>
      <c r="M137" s="72"/>
      <c r="Q137" s="69" t="str">
        <f t="shared" ca="1" si="393"/>
        <v>L50X50X5</v>
      </c>
      <c r="R137" s="43">
        <f t="shared" ca="1" si="393"/>
        <v>112.84699999999998</v>
      </c>
      <c r="S137" s="43">
        <f t="shared" ca="1" si="393"/>
        <v>33.959537572254334</v>
      </c>
      <c r="T137" s="43">
        <f t="shared" ca="1" si="393"/>
        <v>30.563583815028903</v>
      </c>
      <c r="U137" s="43">
        <f t="shared" ca="1" si="393"/>
        <v>0</v>
      </c>
      <c r="V137" s="43">
        <f t="shared" ca="1" si="393"/>
        <v>0</v>
      </c>
      <c r="X137" s="44">
        <f t="shared" ref="X137" ca="1" si="444">IF(ABS(G137)&gt;$X$4*$R137,ABS(G137),"-")</f>
        <v>4.6059999999999999</v>
      </c>
      <c r="Y137" s="44" t="str">
        <f t="shared" ref="Y137" ca="1" si="445">IF(ABS(H137)&gt;$Y$4*S137,ABS(H137),"-")</f>
        <v>-</v>
      </c>
      <c r="Z137" s="44" t="str">
        <f t="shared" ref="Z137" ca="1" si="446">IF(ABS(I137)&gt;$Z$4*T137,ABS(I137),"-")</f>
        <v>-</v>
      </c>
      <c r="AA137" s="44" t="str">
        <f t="shared" ref="AA137" ca="1" si="447">IF(ABS(K137)&gt;$AA$4*U137,ABS(K137),"-")</f>
        <v>-</v>
      </c>
      <c r="AB137" s="44" t="str">
        <f t="shared" ref="AB137" ca="1" si="448">IF(ABS(L137)&gt;$AB$4*V137,ABS(L137),"-")</f>
        <v>-</v>
      </c>
      <c r="AD137" s="69">
        <f t="shared" ref="AD137" ca="1" si="449">IF(COUNT($X137:$AB137)&gt;0,IF(G137&gt;0,CEILING(G137,5),FLOOR(G137,5)),"")</f>
        <v>5</v>
      </c>
      <c r="AE137" s="69">
        <f t="shared" ref="AE137" ca="1" si="450">IF(COUNT($X137:$AB137)&gt;0,IF(H137&gt;0,CEILING(H137,5),FLOOR(H137,5)),"")</f>
        <v>0</v>
      </c>
      <c r="AF137" s="69">
        <f t="shared" ref="AF137" ca="1" si="451">IF(COUNT($X137:$AB137)&gt;0,IF(I137&gt;0,CEILING(I137,5),FLOOR(I137,5)),"")</f>
        <v>0</v>
      </c>
      <c r="AG137" s="69">
        <f t="shared" ref="AG137" ca="1" si="452">IF(COUNT($X137:$AB137)&gt;0,IF(K137&gt;0,CEILING(K137,5),FLOOR(K137,5)),"")</f>
        <v>0</v>
      </c>
      <c r="AH137" s="69">
        <f t="shared" ref="AH137" ca="1" si="453">IF(COUNT($X137:$AB137)&gt;0,IF(L137&gt;0,CEILING(L137,5),FLOOR(L137,5)),"")</f>
        <v>0</v>
      </c>
      <c r="AJ137" s="76">
        <f t="shared" si="428"/>
        <v>167</v>
      </c>
      <c r="AK137" s="76">
        <f t="shared" si="429"/>
        <v>54</v>
      </c>
    </row>
    <row r="138" spans="1:37" x14ac:dyDescent="0.25">
      <c r="A138" s="69">
        <f t="shared" ref="A138:A140" si="454">+A137</f>
        <v>167</v>
      </c>
      <c r="B138" s="69">
        <f t="shared" ref="B138:B140" si="455">+B137</f>
        <v>54</v>
      </c>
      <c r="D138" s="76"/>
      <c r="E138" s="76"/>
      <c r="F138" s="76"/>
      <c r="G138" s="76" t="s">
        <v>535</v>
      </c>
      <c r="H138" s="76" t="s">
        <v>9</v>
      </c>
      <c r="I138" s="76" t="s">
        <v>535</v>
      </c>
      <c r="J138" s="76" t="s">
        <v>9</v>
      </c>
      <c r="K138" s="76" t="s">
        <v>9</v>
      </c>
      <c r="L138" s="76" t="s">
        <v>9</v>
      </c>
      <c r="M138" s="72"/>
      <c r="AJ138" s="76">
        <f t="shared" si="428"/>
        <v>167</v>
      </c>
      <c r="AK138" s="76">
        <f t="shared" si="429"/>
        <v>54</v>
      </c>
    </row>
    <row r="139" spans="1:37" x14ac:dyDescent="0.25">
      <c r="A139" s="69">
        <f t="shared" si="454"/>
        <v>167</v>
      </c>
      <c r="B139" s="69">
        <f t="shared" si="455"/>
        <v>54</v>
      </c>
      <c r="D139" s="76"/>
      <c r="E139" s="76"/>
      <c r="F139" s="76" t="s">
        <v>10</v>
      </c>
      <c r="G139" s="76">
        <v>-6.4660000000000002</v>
      </c>
      <c r="H139" s="76">
        <v>-5.5E-2</v>
      </c>
      <c r="I139" s="76">
        <v>0</v>
      </c>
      <c r="J139" s="76">
        <v>0</v>
      </c>
      <c r="K139" s="76">
        <v>0</v>
      </c>
      <c r="L139" s="76">
        <v>0</v>
      </c>
      <c r="M139" s="72"/>
      <c r="Q139" s="69" t="str">
        <f t="shared" ca="1" si="393"/>
        <v>L50X50X5</v>
      </c>
      <c r="R139" s="43">
        <f t="shared" ca="1" si="393"/>
        <v>112.84699999999998</v>
      </c>
      <c r="S139" s="43">
        <f t="shared" ca="1" si="393"/>
        <v>33.959537572254334</v>
      </c>
      <c r="T139" s="43">
        <f t="shared" ca="1" si="393"/>
        <v>30.563583815028903</v>
      </c>
      <c r="U139" s="43">
        <f t="shared" ca="1" si="393"/>
        <v>0</v>
      </c>
      <c r="V139" s="43">
        <f t="shared" ca="1" si="393"/>
        <v>0</v>
      </c>
      <c r="X139" s="44">
        <f t="shared" ref="X139" ca="1" si="456">IF(ABS(G139)&gt;$X$4*$R139,ABS(G139),"-")</f>
        <v>6.4660000000000002</v>
      </c>
      <c r="Y139" s="44" t="str">
        <f t="shared" ref="Y139" ca="1" si="457">IF(ABS(H139)&gt;$Y$4*S139,ABS(H139),"-")</f>
        <v>-</v>
      </c>
      <c r="Z139" s="44" t="str">
        <f t="shared" ref="Z139" ca="1" si="458">IF(ABS(I139)&gt;$Z$4*T139,ABS(I139),"-")</f>
        <v>-</v>
      </c>
      <c r="AA139" s="44" t="str">
        <f t="shared" ref="AA139" ca="1" si="459">IF(ABS(K139)&gt;$AA$4*U139,ABS(K139),"-")</f>
        <v>-</v>
      </c>
      <c r="AB139" s="44" t="str">
        <f t="shared" ref="AB139" ca="1" si="460">IF(ABS(L139)&gt;$AB$4*V139,ABS(L139),"-")</f>
        <v>-</v>
      </c>
      <c r="AD139" s="69">
        <f t="shared" ref="AD139" ca="1" si="461">IF(COUNT($X139:$AB139)&gt;0,IF(G139&gt;0,CEILING(G139,5),FLOOR(G139,5)),"")</f>
        <v>-10</v>
      </c>
      <c r="AE139" s="69">
        <f t="shared" ref="AE139" ca="1" si="462">IF(COUNT($X139:$AB139)&gt;0,IF(H139&gt;0,CEILING(H139,5),FLOOR(H139,5)),"")</f>
        <v>-5</v>
      </c>
      <c r="AF139" s="69">
        <f t="shared" ref="AF139" ca="1" si="463">IF(COUNT($X139:$AB139)&gt;0,IF(I139&gt;0,CEILING(I139,5),FLOOR(I139,5)),"")</f>
        <v>0</v>
      </c>
      <c r="AG139" s="69">
        <f t="shared" ref="AG139" ca="1" si="464">IF(COUNT($X139:$AB139)&gt;0,IF(K139&gt;0,CEILING(K139,5),FLOOR(K139,5)),"")</f>
        <v>0</v>
      </c>
      <c r="AH139" s="69">
        <f t="shared" ref="AH139" ca="1" si="465">IF(COUNT($X139:$AB139)&gt;0,IF(L139&gt;0,CEILING(L139,5),FLOOR(L139,5)),"")</f>
        <v>0</v>
      </c>
      <c r="AJ139" s="76">
        <f t="shared" si="428"/>
        <v>167</v>
      </c>
      <c r="AK139" s="76">
        <f t="shared" si="429"/>
        <v>54</v>
      </c>
    </row>
    <row r="140" spans="1:37" x14ac:dyDescent="0.25">
      <c r="A140" s="69">
        <f t="shared" si="454"/>
        <v>167</v>
      </c>
      <c r="B140" s="69">
        <f t="shared" si="455"/>
        <v>54</v>
      </c>
      <c r="D140" s="76"/>
      <c r="E140" s="76"/>
      <c r="F140" s="76"/>
      <c r="G140" s="76" t="s">
        <v>112</v>
      </c>
      <c r="H140" s="76" t="s">
        <v>127</v>
      </c>
      <c r="I140" s="76" t="s">
        <v>109</v>
      </c>
      <c r="J140" s="76" t="s">
        <v>9</v>
      </c>
      <c r="K140" s="76" t="s">
        <v>9</v>
      </c>
      <c r="L140" s="76" t="s">
        <v>9</v>
      </c>
      <c r="M140" s="72"/>
      <c r="AJ140" s="76">
        <f t="shared" si="428"/>
        <v>167</v>
      </c>
      <c r="AK140" s="76">
        <f t="shared" si="429"/>
        <v>54</v>
      </c>
    </row>
    <row r="141" spans="1:37" x14ac:dyDescent="0.25">
      <c r="A141" s="69">
        <f t="shared" ref="A141" si="466">+D141</f>
        <v>168</v>
      </c>
      <c r="B141" s="69">
        <f t="shared" ref="B141" si="467">+E141</f>
        <v>54</v>
      </c>
      <c r="C141" s="69" t="str">
        <f>INDEX(BEAMPROP,MATCH(D141,BLIST,0),2)</f>
        <v>L50X50X5</v>
      </c>
      <c r="D141" s="76">
        <v>168</v>
      </c>
      <c r="E141" s="76">
        <v>54</v>
      </c>
      <c r="F141" s="76" t="s">
        <v>8</v>
      </c>
      <c r="G141" s="76">
        <v>4.6520000000000001</v>
      </c>
      <c r="H141" s="76">
        <v>5.5E-2</v>
      </c>
      <c r="I141" s="76">
        <v>0</v>
      </c>
      <c r="J141" s="76">
        <v>0</v>
      </c>
      <c r="K141" s="76">
        <v>0</v>
      </c>
      <c r="L141" s="76">
        <v>0</v>
      </c>
      <c r="M141" s="72"/>
      <c r="Q141" s="69" t="str">
        <f t="shared" ca="1" si="393"/>
        <v>L50X50X5</v>
      </c>
      <c r="R141" s="43">
        <f t="shared" ca="1" si="393"/>
        <v>112.84699999999998</v>
      </c>
      <c r="S141" s="43">
        <f t="shared" ca="1" si="393"/>
        <v>33.959537572254334</v>
      </c>
      <c r="T141" s="43">
        <f t="shared" ca="1" si="393"/>
        <v>30.563583815028903</v>
      </c>
      <c r="U141" s="43">
        <f t="shared" ca="1" si="393"/>
        <v>0</v>
      </c>
      <c r="V141" s="43">
        <f t="shared" ca="1" si="393"/>
        <v>0</v>
      </c>
      <c r="X141" s="44">
        <f t="shared" ref="X141" ca="1" si="468">IF(ABS(G141)&gt;$X$4*$R141,ABS(G141),"-")</f>
        <v>4.6520000000000001</v>
      </c>
      <c r="Y141" s="44" t="str">
        <f t="shared" ref="Y141" ca="1" si="469">IF(ABS(H141)&gt;$Y$4*S141,ABS(H141),"-")</f>
        <v>-</v>
      </c>
      <c r="Z141" s="44" t="str">
        <f t="shared" ref="Z141" ca="1" si="470">IF(ABS(I141)&gt;$Z$4*T141,ABS(I141),"-")</f>
        <v>-</v>
      </c>
      <c r="AA141" s="44" t="str">
        <f t="shared" ref="AA141" ca="1" si="471">IF(ABS(K141)&gt;$AA$4*U141,ABS(K141),"-")</f>
        <v>-</v>
      </c>
      <c r="AB141" s="44" t="str">
        <f t="shared" ref="AB141" ca="1" si="472">IF(ABS(L141)&gt;$AB$4*V141,ABS(L141),"-")</f>
        <v>-</v>
      </c>
      <c r="AD141" s="69">
        <f t="shared" ref="AD141" ca="1" si="473">IF(COUNT($X141:$AB141)&gt;0,IF(G141&gt;0,CEILING(G141,5),FLOOR(G141,5)),"")</f>
        <v>5</v>
      </c>
      <c r="AE141" s="69">
        <f t="shared" ref="AE141" ca="1" si="474">IF(COUNT($X141:$AB141)&gt;0,IF(H141&gt;0,CEILING(H141,5),FLOOR(H141,5)),"")</f>
        <v>5</v>
      </c>
      <c r="AF141" s="69">
        <f t="shared" ref="AF141" ca="1" si="475">IF(COUNT($X141:$AB141)&gt;0,IF(I141&gt;0,CEILING(I141,5),FLOOR(I141,5)),"")</f>
        <v>0</v>
      </c>
      <c r="AG141" s="69">
        <f t="shared" ref="AG141" ca="1" si="476">IF(COUNT($X141:$AB141)&gt;0,IF(K141&gt;0,CEILING(K141,5),FLOOR(K141,5)),"")</f>
        <v>0</v>
      </c>
      <c r="AH141" s="69">
        <f t="shared" ref="AH141" ca="1" si="477">IF(COUNT($X141:$AB141)&gt;0,IF(L141&gt;0,CEILING(L141,5),FLOOR(L141,5)),"")</f>
        <v>0</v>
      </c>
      <c r="AJ141" s="76">
        <f t="shared" si="428"/>
        <v>168</v>
      </c>
      <c r="AK141" s="76">
        <f t="shared" si="429"/>
        <v>54</v>
      </c>
    </row>
    <row r="142" spans="1:37" x14ac:dyDescent="0.25">
      <c r="A142" s="69">
        <f t="shared" ref="A142:A144" si="478">+A141</f>
        <v>168</v>
      </c>
      <c r="B142" s="69">
        <f t="shared" ref="B142:B144" si="479">+B141</f>
        <v>54</v>
      </c>
      <c r="D142" s="76"/>
      <c r="E142" s="76"/>
      <c r="F142" s="76"/>
      <c r="G142" s="76" t="s">
        <v>560</v>
      </c>
      <c r="H142" s="76" t="s">
        <v>127</v>
      </c>
      <c r="I142" s="76" t="s">
        <v>109</v>
      </c>
      <c r="J142" s="76" t="s">
        <v>9</v>
      </c>
      <c r="K142" s="76" t="s">
        <v>9</v>
      </c>
      <c r="L142" s="76" t="s">
        <v>9</v>
      </c>
      <c r="M142" s="72"/>
      <c r="AJ142" s="76">
        <f t="shared" si="428"/>
        <v>168</v>
      </c>
      <c r="AK142" s="76">
        <f t="shared" si="429"/>
        <v>54</v>
      </c>
    </row>
    <row r="143" spans="1:37" x14ac:dyDescent="0.25">
      <c r="A143" s="69">
        <f t="shared" si="478"/>
        <v>168</v>
      </c>
      <c r="B143" s="69">
        <f t="shared" si="479"/>
        <v>54</v>
      </c>
      <c r="D143" s="76"/>
      <c r="E143" s="76"/>
      <c r="F143" s="76" t="s">
        <v>10</v>
      </c>
      <c r="G143" s="76">
        <v>-1.9330000000000001</v>
      </c>
      <c r="H143" s="76">
        <v>0</v>
      </c>
      <c r="I143" s="76">
        <v>0</v>
      </c>
      <c r="J143" s="76">
        <v>0</v>
      </c>
      <c r="K143" s="76">
        <v>0</v>
      </c>
      <c r="L143" s="76">
        <v>0</v>
      </c>
      <c r="M143" s="72"/>
      <c r="Q143" s="69" t="str">
        <f t="shared" ca="1" si="393"/>
        <v>L50X50X5</v>
      </c>
      <c r="R143" s="43">
        <f t="shared" ca="1" si="393"/>
        <v>112.84699999999998</v>
      </c>
      <c r="S143" s="43">
        <f t="shared" ca="1" si="393"/>
        <v>33.959537572254334</v>
      </c>
      <c r="T143" s="43">
        <f t="shared" ca="1" si="393"/>
        <v>30.563583815028903</v>
      </c>
      <c r="U143" s="43">
        <f t="shared" ca="1" si="393"/>
        <v>0</v>
      </c>
      <c r="V143" s="43">
        <f t="shared" ca="1" si="393"/>
        <v>0</v>
      </c>
      <c r="X143" s="44">
        <f t="shared" ref="X143" ca="1" si="480">IF(ABS(G143)&gt;$X$4*$R143,ABS(G143),"-")</f>
        <v>1.9330000000000001</v>
      </c>
      <c r="Y143" s="44" t="str">
        <f t="shared" ref="Y143" ca="1" si="481">IF(ABS(H143)&gt;$Y$4*S143,ABS(H143),"-")</f>
        <v>-</v>
      </c>
      <c r="Z143" s="44" t="str">
        <f t="shared" ref="Z143" ca="1" si="482">IF(ABS(I143)&gt;$Z$4*T143,ABS(I143),"-")</f>
        <v>-</v>
      </c>
      <c r="AA143" s="44" t="str">
        <f t="shared" ref="AA143" ca="1" si="483">IF(ABS(K143)&gt;$AA$4*U143,ABS(K143),"-")</f>
        <v>-</v>
      </c>
      <c r="AB143" s="44" t="str">
        <f t="shared" ref="AB143" ca="1" si="484">IF(ABS(L143)&gt;$AB$4*V143,ABS(L143),"-")</f>
        <v>-</v>
      </c>
      <c r="AD143" s="69">
        <f t="shared" ref="AD143" ca="1" si="485">IF(COUNT($X143:$AB143)&gt;0,IF(G143&gt;0,CEILING(G143,5),FLOOR(G143,5)),"")</f>
        <v>-5</v>
      </c>
      <c r="AE143" s="69">
        <f t="shared" ref="AE143" ca="1" si="486">IF(COUNT($X143:$AB143)&gt;0,IF(H143&gt;0,CEILING(H143,5),FLOOR(H143,5)),"")</f>
        <v>0</v>
      </c>
      <c r="AF143" s="69">
        <f t="shared" ref="AF143" ca="1" si="487">IF(COUNT($X143:$AB143)&gt;0,IF(I143&gt;0,CEILING(I143,5),FLOOR(I143,5)),"")</f>
        <v>0</v>
      </c>
      <c r="AG143" s="69">
        <f t="shared" ref="AG143" ca="1" si="488">IF(COUNT($X143:$AB143)&gt;0,IF(K143&gt;0,CEILING(K143,5),FLOOR(K143,5)),"")</f>
        <v>0</v>
      </c>
      <c r="AH143" s="69">
        <f t="shared" ref="AH143" ca="1" si="489">IF(COUNT($X143:$AB143)&gt;0,IF(L143&gt;0,CEILING(L143,5),FLOOR(L143,5)),"")</f>
        <v>0</v>
      </c>
      <c r="AJ143" s="76">
        <f t="shared" si="428"/>
        <v>168</v>
      </c>
      <c r="AK143" s="76">
        <f t="shared" si="429"/>
        <v>54</v>
      </c>
    </row>
    <row r="144" spans="1:37" x14ac:dyDescent="0.25">
      <c r="A144" s="69">
        <f t="shared" si="478"/>
        <v>168</v>
      </c>
      <c r="B144" s="69">
        <f t="shared" si="479"/>
        <v>54</v>
      </c>
      <c r="D144" s="76"/>
      <c r="E144" s="76"/>
      <c r="F144" s="76"/>
      <c r="G144" s="76" t="s">
        <v>110</v>
      </c>
      <c r="H144" s="76" t="s">
        <v>9</v>
      </c>
      <c r="I144" s="76" t="s">
        <v>535</v>
      </c>
      <c r="J144" s="76" t="s">
        <v>9</v>
      </c>
      <c r="K144" s="76" t="s">
        <v>9</v>
      </c>
      <c r="L144" s="76" t="s">
        <v>9</v>
      </c>
      <c r="M144" s="72"/>
      <c r="AJ144" s="76">
        <f t="shared" si="428"/>
        <v>168</v>
      </c>
      <c r="AK144" s="76">
        <f t="shared" si="429"/>
        <v>54</v>
      </c>
    </row>
    <row r="145" spans="1:37" x14ac:dyDescent="0.25">
      <c r="A145" s="69">
        <f t="shared" ref="A145" si="490">+D145</f>
        <v>168</v>
      </c>
      <c r="B145" s="69">
        <f t="shared" ref="B145" si="491">+E145</f>
        <v>88</v>
      </c>
      <c r="C145" s="69" t="str">
        <f>INDEX(BEAMPROP,MATCH(D145,BLIST,0),2)</f>
        <v>L50X50X5</v>
      </c>
      <c r="D145" s="76">
        <v>168</v>
      </c>
      <c r="E145" s="76">
        <v>88</v>
      </c>
      <c r="F145" s="76" t="s">
        <v>8</v>
      </c>
      <c r="G145" s="76">
        <v>4.6509999999999998</v>
      </c>
      <c r="H145" s="76">
        <v>0</v>
      </c>
      <c r="I145" s="76">
        <v>0</v>
      </c>
      <c r="J145" s="76">
        <v>0</v>
      </c>
      <c r="K145" s="76">
        <v>0</v>
      </c>
      <c r="L145" s="76">
        <v>0</v>
      </c>
      <c r="M145" s="72"/>
      <c r="Q145" s="69" t="str">
        <f t="shared" ca="1" si="393"/>
        <v>L50X50X5</v>
      </c>
      <c r="R145" s="43">
        <f t="shared" ca="1" si="393"/>
        <v>112.84699999999998</v>
      </c>
      <c r="S145" s="43">
        <f t="shared" ca="1" si="393"/>
        <v>33.959537572254334</v>
      </c>
      <c r="T145" s="43">
        <f t="shared" ca="1" si="393"/>
        <v>30.563583815028903</v>
      </c>
      <c r="U145" s="43">
        <f t="shared" ca="1" si="393"/>
        <v>0</v>
      </c>
      <c r="V145" s="43">
        <f t="shared" ca="1" si="393"/>
        <v>0</v>
      </c>
      <c r="X145" s="44">
        <f t="shared" ref="X145" ca="1" si="492">IF(ABS(G145)&gt;$X$4*$R145,ABS(G145),"-")</f>
        <v>4.6509999999999998</v>
      </c>
      <c r="Y145" s="44" t="str">
        <f t="shared" ref="Y145" ca="1" si="493">IF(ABS(H145)&gt;$Y$4*S145,ABS(H145),"-")</f>
        <v>-</v>
      </c>
      <c r="Z145" s="44" t="str">
        <f t="shared" ref="Z145" ca="1" si="494">IF(ABS(I145)&gt;$Z$4*T145,ABS(I145),"-")</f>
        <v>-</v>
      </c>
      <c r="AA145" s="44" t="str">
        <f t="shared" ref="AA145" ca="1" si="495">IF(ABS(K145)&gt;$AA$4*U145,ABS(K145),"-")</f>
        <v>-</v>
      </c>
      <c r="AB145" s="44" t="str">
        <f t="shared" ref="AB145" ca="1" si="496">IF(ABS(L145)&gt;$AB$4*V145,ABS(L145),"-")</f>
        <v>-</v>
      </c>
      <c r="AD145" s="69">
        <f t="shared" ref="AD145" ca="1" si="497">IF(COUNT($X145:$AB145)&gt;0,IF(G145&gt;0,CEILING(G145,5),FLOOR(G145,5)),"")</f>
        <v>5</v>
      </c>
      <c r="AE145" s="69">
        <f t="shared" ref="AE145" ca="1" si="498">IF(COUNT($X145:$AB145)&gt;0,IF(H145&gt;0,CEILING(H145,5),FLOOR(H145,5)),"")</f>
        <v>0</v>
      </c>
      <c r="AF145" s="69">
        <f t="shared" ref="AF145" ca="1" si="499">IF(COUNT($X145:$AB145)&gt;0,IF(I145&gt;0,CEILING(I145,5),FLOOR(I145,5)),"")</f>
        <v>0</v>
      </c>
      <c r="AG145" s="69">
        <f t="shared" ref="AG145" ca="1" si="500">IF(COUNT($X145:$AB145)&gt;0,IF(K145&gt;0,CEILING(K145,5),FLOOR(K145,5)),"")</f>
        <v>0</v>
      </c>
      <c r="AH145" s="69">
        <f t="shared" ref="AH145" ca="1" si="501">IF(COUNT($X145:$AB145)&gt;0,IF(L145&gt;0,CEILING(L145,5),FLOOR(L145,5)),"")</f>
        <v>0</v>
      </c>
      <c r="AJ145" s="76">
        <f t="shared" si="428"/>
        <v>168</v>
      </c>
      <c r="AK145" s="76">
        <f t="shared" si="429"/>
        <v>88</v>
      </c>
    </row>
    <row r="146" spans="1:37" x14ac:dyDescent="0.25">
      <c r="A146" s="69">
        <f t="shared" ref="A146:A208" si="502">+A145</f>
        <v>168</v>
      </c>
      <c r="B146" s="69">
        <f t="shared" ref="B146:B208" si="503">+B145</f>
        <v>88</v>
      </c>
      <c r="D146" s="76"/>
      <c r="E146" s="76"/>
      <c r="F146" s="76"/>
      <c r="G146" s="76" t="s">
        <v>560</v>
      </c>
      <c r="H146" s="76" t="s">
        <v>9</v>
      </c>
      <c r="I146" s="76" t="s">
        <v>535</v>
      </c>
      <c r="J146" s="76" t="s">
        <v>9</v>
      </c>
      <c r="K146" s="76" t="s">
        <v>9</v>
      </c>
      <c r="L146" s="76" t="s">
        <v>9</v>
      </c>
      <c r="M146" s="72"/>
      <c r="AJ146" s="76">
        <f t="shared" si="428"/>
        <v>168</v>
      </c>
      <c r="AK146" s="76">
        <f t="shared" si="429"/>
        <v>88</v>
      </c>
    </row>
    <row r="147" spans="1:37" x14ac:dyDescent="0.25">
      <c r="A147" s="69">
        <f t="shared" si="502"/>
        <v>168</v>
      </c>
      <c r="B147" s="69">
        <f t="shared" si="503"/>
        <v>88</v>
      </c>
      <c r="D147" s="76"/>
      <c r="E147" s="76"/>
      <c r="F147" s="76" t="s">
        <v>10</v>
      </c>
      <c r="G147" s="76">
        <v>-1.9319999999999999</v>
      </c>
      <c r="H147" s="76">
        <v>-5.5E-2</v>
      </c>
      <c r="I147" s="76">
        <v>0</v>
      </c>
      <c r="J147" s="76">
        <v>0</v>
      </c>
      <c r="K147" s="76">
        <v>0</v>
      </c>
      <c r="L147" s="76">
        <v>0</v>
      </c>
      <c r="M147" s="72"/>
      <c r="Q147" s="69" t="str">
        <f t="shared" ca="1" si="393"/>
        <v>L50X50X5</v>
      </c>
      <c r="R147" s="43">
        <f t="shared" ca="1" si="393"/>
        <v>112.84699999999998</v>
      </c>
      <c r="S147" s="43">
        <f t="shared" ca="1" si="393"/>
        <v>33.959537572254334</v>
      </c>
      <c r="T147" s="43">
        <f t="shared" ca="1" si="393"/>
        <v>30.563583815028903</v>
      </c>
      <c r="U147" s="43">
        <f t="shared" ca="1" si="393"/>
        <v>0</v>
      </c>
      <c r="V147" s="43">
        <f t="shared" ca="1" si="393"/>
        <v>0</v>
      </c>
      <c r="X147" s="44">
        <f t="shared" ref="X147" ca="1" si="504">IF(ABS(G147)&gt;$X$4*$R147,ABS(G147),"-")</f>
        <v>1.9319999999999999</v>
      </c>
      <c r="Y147" s="44" t="str">
        <f t="shared" ref="Y147" ca="1" si="505">IF(ABS(H147)&gt;$Y$4*S147,ABS(H147),"-")</f>
        <v>-</v>
      </c>
      <c r="Z147" s="44" t="str">
        <f t="shared" ref="Z147" ca="1" si="506">IF(ABS(I147)&gt;$Z$4*T147,ABS(I147),"-")</f>
        <v>-</v>
      </c>
      <c r="AA147" s="44" t="str">
        <f t="shared" ref="AA147" ca="1" si="507">IF(ABS(K147)&gt;$AA$4*U147,ABS(K147),"-")</f>
        <v>-</v>
      </c>
      <c r="AB147" s="44" t="str">
        <f t="shared" ref="AB147" ca="1" si="508">IF(ABS(L147)&gt;$AB$4*V147,ABS(L147),"-")</f>
        <v>-</v>
      </c>
      <c r="AD147" s="76">
        <f t="shared" ref="AD147" ca="1" si="509">IF(COUNT($X147:$AB147)&gt;0,IF(G147&gt;0,CEILING(G147,5),FLOOR(G147,5)),"")</f>
        <v>-5</v>
      </c>
      <c r="AE147" s="76">
        <f t="shared" ref="AE147" ca="1" si="510">IF(COUNT($X147:$AB147)&gt;0,IF(H147&gt;0,CEILING(H147,5),FLOOR(H147,5)),"")</f>
        <v>-5</v>
      </c>
      <c r="AF147" s="76">
        <f t="shared" ref="AF147" ca="1" si="511">IF(COUNT($X147:$AB147)&gt;0,IF(I147&gt;0,CEILING(I147,5),FLOOR(I147,5)),"")</f>
        <v>0</v>
      </c>
      <c r="AG147" s="76">
        <f t="shared" ref="AG147" ca="1" si="512">IF(COUNT($X147:$AB147)&gt;0,IF(K147&gt;0,CEILING(K147,5),FLOOR(K147,5)),"")</f>
        <v>0</v>
      </c>
      <c r="AH147" s="76">
        <f t="shared" ref="AH147" ca="1" si="513">IF(COUNT($X147:$AB147)&gt;0,IF(L147&gt;0,CEILING(L147,5),FLOOR(L147,5)),"")</f>
        <v>0</v>
      </c>
      <c r="AJ147" s="76">
        <f t="shared" si="428"/>
        <v>168</v>
      </c>
      <c r="AK147" s="76">
        <f t="shared" si="429"/>
        <v>88</v>
      </c>
    </row>
    <row r="148" spans="1:37" x14ac:dyDescent="0.25">
      <c r="A148" s="69">
        <f t="shared" si="502"/>
        <v>168</v>
      </c>
      <c r="B148" s="69">
        <f t="shared" si="503"/>
        <v>88</v>
      </c>
      <c r="D148" s="76"/>
      <c r="E148" s="76"/>
      <c r="F148" s="76"/>
      <c r="G148" s="76" t="s">
        <v>110</v>
      </c>
      <c r="H148" s="76" t="s">
        <v>127</v>
      </c>
      <c r="I148" s="76" t="s">
        <v>109</v>
      </c>
      <c r="J148" s="76" t="s">
        <v>9</v>
      </c>
      <c r="K148" s="76" t="s">
        <v>9</v>
      </c>
      <c r="L148" s="76" t="s">
        <v>9</v>
      </c>
      <c r="M148" s="72"/>
      <c r="AD148" s="76"/>
      <c r="AE148" s="76"/>
      <c r="AF148" s="76"/>
      <c r="AG148" s="76"/>
      <c r="AH148" s="76"/>
      <c r="AJ148" s="76">
        <f t="shared" si="428"/>
        <v>168</v>
      </c>
      <c r="AK148" s="76">
        <f t="shared" si="429"/>
        <v>88</v>
      </c>
    </row>
    <row r="149" spans="1:37" x14ac:dyDescent="0.25">
      <c r="A149" s="76">
        <f t="shared" ref="A149" si="514">+D149</f>
        <v>169</v>
      </c>
      <c r="B149" s="76">
        <f t="shared" ref="B149" si="515">+E149</f>
        <v>151</v>
      </c>
      <c r="C149" s="76" t="str">
        <f>INDEX(BEAMPROP,MATCH(D149,BLIST,0),2)</f>
        <v>L50X50X5</v>
      </c>
      <c r="D149" s="76">
        <v>169</v>
      </c>
      <c r="E149" s="76">
        <v>151</v>
      </c>
      <c r="F149" s="76" t="s">
        <v>8</v>
      </c>
      <c r="G149" s="76">
        <v>2.7330000000000001</v>
      </c>
      <c r="H149" s="76">
        <v>4.2000000000000003E-2</v>
      </c>
      <c r="I149" s="76">
        <v>0</v>
      </c>
      <c r="J149" s="76">
        <v>0</v>
      </c>
      <c r="K149" s="76">
        <v>0</v>
      </c>
      <c r="L149" s="76">
        <v>0</v>
      </c>
      <c r="Q149" s="76" t="str">
        <f t="shared" ca="1" si="393"/>
        <v>L50X50X5</v>
      </c>
      <c r="R149" s="43">
        <f t="shared" ca="1" si="393"/>
        <v>112.84699999999998</v>
      </c>
      <c r="S149" s="43">
        <f t="shared" ca="1" si="393"/>
        <v>33.959537572254334</v>
      </c>
      <c r="T149" s="43">
        <f t="shared" ca="1" si="393"/>
        <v>30.563583815028903</v>
      </c>
      <c r="U149" s="43">
        <f t="shared" ca="1" si="393"/>
        <v>0</v>
      </c>
      <c r="V149" s="43">
        <f t="shared" ca="1" si="393"/>
        <v>0</v>
      </c>
      <c r="X149" s="44">
        <f t="shared" ref="X149" ca="1" si="516">IF(ABS(G149)&gt;$X$4*$R149,ABS(G149),"-")</f>
        <v>2.7330000000000001</v>
      </c>
      <c r="Y149" s="44" t="str">
        <f t="shared" ref="Y149" ca="1" si="517">IF(ABS(H149)&gt;$Y$4*S149,ABS(H149),"-")</f>
        <v>-</v>
      </c>
      <c r="Z149" s="44" t="str">
        <f t="shared" ref="Z149" ca="1" si="518">IF(ABS(I149)&gt;$Z$4*T149,ABS(I149),"-")</f>
        <v>-</v>
      </c>
      <c r="AA149" s="44" t="str">
        <f t="shared" ref="AA149" ca="1" si="519">IF(ABS(K149)&gt;$AA$4*U149,ABS(K149),"-")</f>
        <v>-</v>
      </c>
      <c r="AB149" s="44" t="str">
        <f t="shared" ref="AB149" ca="1" si="520">IF(ABS(L149)&gt;$AB$4*V149,ABS(L149),"-")</f>
        <v>-</v>
      </c>
      <c r="AD149" s="76">
        <f t="shared" ref="AD149" ca="1" si="521">IF(COUNT($X149:$AB149)&gt;0,IF(G149&gt;0,CEILING(G149,5),FLOOR(G149,5)),"")</f>
        <v>5</v>
      </c>
      <c r="AE149" s="76">
        <f t="shared" ref="AE149" ca="1" si="522">IF(COUNT($X149:$AB149)&gt;0,IF(H149&gt;0,CEILING(H149,5),FLOOR(H149,5)),"")</f>
        <v>5</v>
      </c>
      <c r="AF149" s="76">
        <f t="shared" ref="AF149" ca="1" si="523">IF(COUNT($X149:$AB149)&gt;0,IF(I149&gt;0,CEILING(I149,5),FLOOR(I149,5)),"")</f>
        <v>0</v>
      </c>
      <c r="AG149" s="76">
        <f t="shared" ref="AG149" ca="1" si="524">IF(COUNT($X149:$AB149)&gt;0,IF(K149&gt;0,CEILING(K149,5),FLOOR(K149,5)),"")</f>
        <v>0</v>
      </c>
      <c r="AH149" s="76">
        <f t="shared" ref="AH149" ca="1" si="525">IF(COUNT($X149:$AB149)&gt;0,IF(L149&gt;0,CEILING(L149,5),FLOOR(L149,5)),"")</f>
        <v>0</v>
      </c>
      <c r="AJ149" s="76">
        <f t="shared" si="428"/>
        <v>169</v>
      </c>
      <c r="AK149" s="76">
        <f t="shared" si="429"/>
        <v>151</v>
      </c>
    </row>
    <row r="150" spans="1:37" x14ac:dyDescent="0.25">
      <c r="A150" s="76">
        <f t="shared" si="502"/>
        <v>169</v>
      </c>
      <c r="B150" s="76">
        <f t="shared" si="503"/>
        <v>151</v>
      </c>
      <c r="C150" s="76"/>
      <c r="D150" s="76"/>
      <c r="E150" s="76"/>
      <c r="F150" s="76"/>
      <c r="G150" s="76" t="s">
        <v>559</v>
      </c>
      <c r="H150" s="76" t="s">
        <v>127</v>
      </c>
      <c r="I150" s="76" t="s">
        <v>109</v>
      </c>
      <c r="J150" s="76" t="s">
        <v>9</v>
      </c>
      <c r="K150" s="76" t="s">
        <v>9</v>
      </c>
      <c r="L150" s="76" t="s">
        <v>9</v>
      </c>
      <c r="Q150" s="76"/>
      <c r="R150" s="76"/>
      <c r="S150" s="76"/>
      <c r="T150" s="76"/>
      <c r="U150" s="76"/>
      <c r="V150" s="76"/>
      <c r="X150" s="76"/>
      <c r="Y150" s="76"/>
      <c r="Z150" s="76"/>
      <c r="AA150" s="76"/>
      <c r="AB150" s="76"/>
      <c r="AD150" s="76"/>
      <c r="AE150" s="76"/>
      <c r="AF150" s="76"/>
      <c r="AG150" s="76"/>
      <c r="AH150" s="76"/>
      <c r="AJ150" s="76">
        <f t="shared" si="428"/>
        <v>169</v>
      </c>
      <c r="AK150" s="76">
        <f t="shared" si="429"/>
        <v>151</v>
      </c>
    </row>
    <row r="151" spans="1:37" x14ac:dyDescent="0.25">
      <c r="A151" s="76">
        <f t="shared" si="502"/>
        <v>169</v>
      </c>
      <c r="B151" s="76">
        <f t="shared" si="503"/>
        <v>151</v>
      </c>
      <c r="C151" s="76"/>
      <c r="D151" s="76"/>
      <c r="E151" s="76"/>
      <c r="F151" s="76" t="s">
        <v>10</v>
      </c>
      <c r="G151" s="76">
        <v>-2.266</v>
      </c>
      <c r="H151" s="76">
        <v>0</v>
      </c>
      <c r="I151" s="76">
        <v>0</v>
      </c>
      <c r="J151" s="76">
        <v>0</v>
      </c>
      <c r="K151" s="76">
        <v>0</v>
      </c>
      <c r="L151" s="76">
        <v>0</v>
      </c>
      <c r="Q151" s="76" t="str">
        <f t="shared" ref="Q151:V213" ca="1" si="526">IF($F151=" -ve",INDEX(CAPACITY,MATCH(OFFSET($C151,-2,0),CAPACITYLIST,0),Q$3),INDEX(CAPACITY,MATCH($C151,CAPACITYLIST,0),Q$3))</f>
        <v>L50X50X5</v>
      </c>
      <c r="R151" s="43">
        <f t="shared" ca="1" si="526"/>
        <v>112.84699999999998</v>
      </c>
      <c r="S151" s="43">
        <f t="shared" ca="1" si="526"/>
        <v>33.959537572254334</v>
      </c>
      <c r="T151" s="43">
        <f t="shared" ca="1" si="526"/>
        <v>30.563583815028903</v>
      </c>
      <c r="U151" s="43">
        <f t="shared" ca="1" si="526"/>
        <v>0</v>
      </c>
      <c r="V151" s="43">
        <f t="shared" ca="1" si="526"/>
        <v>0</v>
      </c>
      <c r="X151" s="44">
        <f t="shared" ref="X151" ca="1" si="527">IF(ABS(G151)&gt;$X$4*$R151,ABS(G151),"-")</f>
        <v>2.266</v>
      </c>
      <c r="Y151" s="44" t="str">
        <f t="shared" ref="Y151" ca="1" si="528">IF(ABS(H151)&gt;$Y$4*S151,ABS(H151),"-")</f>
        <v>-</v>
      </c>
      <c r="Z151" s="44" t="str">
        <f t="shared" ref="Z151" ca="1" si="529">IF(ABS(I151)&gt;$Z$4*T151,ABS(I151),"-")</f>
        <v>-</v>
      </c>
      <c r="AA151" s="44" t="str">
        <f t="shared" ref="AA151" ca="1" si="530">IF(ABS(K151)&gt;$AA$4*U151,ABS(K151),"-")</f>
        <v>-</v>
      </c>
      <c r="AB151" s="44" t="str">
        <f t="shared" ref="AB151" ca="1" si="531">IF(ABS(L151)&gt;$AB$4*V151,ABS(L151),"-")</f>
        <v>-</v>
      </c>
      <c r="AD151" s="76">
        <f t="shared" ref="AD151" ca="1" si="532">IF(COUNT($X151:$AB151)&gt;0,IF(G151&gt;0,CEILING(G151,5),FLOOR(G151,5)),"")</f>
        <v>-5</v>
      </c>
      <c r="AE151" s="76">
        <f t="shared" ref="AE151" ca="1" si="533">IF(COUNT($X151:$AB151)&gt;0,IF(H151&gt;0,CEILING(H151,5),FLOOR(H151,5)),"")</f>
        <v>0</v>
      </c>
      <c r="AF151" s="76">
        <f t="shared" ref="AF151" ca="1" si="534">IF(COUNT($X151:$AB151)&gt;0,IF(I151&gt;0,CEILING(I151,5),FLOOR(I151,5)),"")</f>
        <v>0</v>
      </c>
      <c r="AG151" s="76">
        <f t="shared" ref="AG151" ca="1" si="535">IF(COUNT($X151:$AB151)&gt;0,IF(K151&gt;0,CEILING(K151,5),FLOOR(K151,5)),"")</f>
        <v>0</v>
      </c>
      <c r="AH151" s="76">
        <f t="shared" ref="AH151" ca="1" si="536">IF(COUNT($X151:$AB151)&gt;0,IF(L151&gt;0,CEILING(L151,5),FLOOR(L151,5)),"")</f>
        <v>0</v>
      </c>
      <c r="AJ151" s="76">
        <f t="shared" si="428"/>
        <v>169</v>
      </c>
      <c r="AK151" s="76">
        <f t="shared" si="429"/>
        <v>151</v>
      </c>
    </row>
    <row r="152" spans="1:37" x14ac:dyDescent="0.25">
      <c r="A152" s="76">
        <f t="shared" si="502"/>
        <v>169</v>
      </c>
      <c r="B152" s="76">
        <f t="shared" si="503"/>
        <v>151</v>
      </c>
      <c r="C152" s="76"/>
      <c r="D152" s="76"/>
      <c r="E152" s="76"/>
      <c r="F152" s="76"/>
      <c r="G152" s="76" t="s">
        <v>126</v>
      </c>
      <c r="H152" s="76" t="s">
        <v>9</v>
      </c>
      <c r="I152" s="76" t="s">
        <v>535</v>
      </c>
      <c r="J152" s="76" t="s">
        <v>9</v>
      </c>
      <c r="K152" s="76" t="s">
        <v>9</v>
      </c>
      <c r="L152" s="76" t="s">
        <v>9</v>
      </c>
      <c r="Q152" s="76"/>
      <c r="R152" s="76"/>
      <c r="S152" s="76"/>
      <c r="T152" s="76"/>
      <c r="U152" s="76"/>
      <c r="V152" s="76"/>
      <c r="X152" s="76"/>
      <c r="Y152" s="76"/>
      <c r="Z152" s="76"/>
      <c r="AA152" s="76"/>
      <c r="AB152" s="76"/>
      <c r="AD152" s="76"/>
      <c r="AE152" s="76"/>
      <c r="AF152" s="76"/>
      <c r="AG152" s="76"/>
      <c r="AH152" s="76"/>
      <c r="AJ152" s="76">
        <f t="shared" si="428"/>
        <v>169</v>
      </c>
      <c r="AK152" s="76">
        <f t="shared" si="429"/>
        <v>151</v>
      </c>
    </row>
    <row r="153" spans="1:37" x14ac:dyDescent="0.25">
      <c r="A153" s="76">
        <f t="shared" ref="A153" si="537">+D153</f>
        <v>169</v>
      </c>
      <c r="B153" s="76">
        <f t="shared" ref="B153" si="538">+E153</f>
        <v>104</v>
      </c>
      <c r="C153" s="76" t="str">
        <f>INDEX(BEAMPROP,MATCH(D153,BLIST,0),2)</f>
        <v>L50X50X5</v>
      </c>
      <c r="D153" s="76">
        <v>169</v>
      </c>
      <c r="E153" s="76">
        <v>104</v>
      </c>
      <c r="F153" s="76" t="s">
        <v>8</v>
      </c>
      <c r="G153" s="76">
        <v>2.7330000000000001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Q153" s="76" t="str">
        <f t="shared" ca="1" si="526"/>
        <v>L50X50X5</v>
      </c>
      <c r="R153" s="43">
        <f t="shared" ca="1" si="526"/>
        <v>112.84699999999998</v>
      </c>
      <c r="S153" s="43">
        <f t="shared" ca="1" si="526"/>
        <v>33.959537572254334</v>
      </c>
      <c r="T153" s="43">
        <f t="shared" ca="1" si="526"/>
        <v>30.563583815028903</v>
      </c>
      <c r="U153" s="43">
        <f t="shared" ca="1" si="526"/>
        <v>0</v>
      </c>
      <c r="V153" s="43">
        <f t="shared" ca="1" si="526"/>
        <v>0</v>
      </c>
      <c r="X153" s="44">
        <f t="shared" ref="X153" ca="1" si="539">IF(ABS(G153)&gt;$X$4*$R153,ABS(G153),"-")</f>
        <v>2.7330000000000001</v>
      </c>
      <c r="Y153" s="44" t="str">
        <f t="shared" ref="Y153" ca="1" si="540">IF(ABS(H153)&gt;$Y$4*S153,ABS(H153),"-")</f>
        <v>-</v>
      </c>
      <c r="Z153" s="44" t="str">
        <f t="shared" ref="Z153" ca="1" si="541">IF(ABS(I153)&gt;$Z$4*T153,ABS(I153),"-")</f>
        <v>-</v>
      </c>
      <c r="AA153" s="44" t="str">
        <f t="shared" ref="AA153" ca="1" si="542">IF(ABS(K153)&gt;$AA$4*U153,ABS(K153),"-")</f>
        <v>-</v>
      </c>
      <c r="AB153" s="44" t="str">
        <f t="shared" ref="AB153" ca="1" si="543">IF(ABS(L153)&gt;$AB$4*V153,ABS(L153),"-")</f>
        <v>-</v>
      </c>
      <c r="AD153" s="76">
        <f t="shared" ref="AD153" ca="1" si="544">IF(COUNT($X153:$AB153)&gt;0,IF(G153&gt;0,CEILING(G153,5),FLOOR(G153,5)),"")</f>
        <v>5</v>
      </c>
      <c r="AE153" s="76">
        <f t="shared" ref="AE153" ca="1" si="545">IF(COUNT($X153:$AB153)&gt;0,IF(H153&gt;0,CEILING(H153,5),FLOOR(H153,5)),"")</f>
        <v>0</v>
      </c>
      <c r="AF153" s="76">
        <f t="shared" ref="AF153" ca="1" si="546">IF(COUNT($X153:$AB153)&gt;0,IF(I153&gt;0,CEILING(I153,5),FLOOR(I153,5)),"")</f>
        <v>0</v>
      </c>
      <c r="AG153" s="76">
        <f t="shared" ref="AG153" ca="1" si="547">IF(COUNT($X153:$AB153)&gt;0,IF(K153&gt;0,CEILING(K153,5),FLOOR(K153,5)),"")</f>
        <v>0</v>
      </c>
      <c r="AH153" s="76">
        <f t="shared" ref="AH153" ca="1" si="548">IF(COUNT($X153:$AB153)&gt;0,IF(L153&gt;0,CEILING(L153,5),FLOOR(L153,5)),"")</f>
        <v>0</v>
      </c>
      <c r="AJ153" s="76">
        <f t="shared" si="428"/>
        <v>169</v>
      </c>
      <c r="AK153" s="76">
        <f t="shared" si="429"/>
        <v>104</v>
      </c>
    </row>
    <row r="154" spans="1:37" x14ac:dyDescent="0.25">
      <c r="A154" s="76">
        <f t="shared" si="502"/>
        <v>169</v>
      </c>
      <c r="B154" s="76">
        <f t="shared" si="503"/>
        <v>104</v>
      </c>
      <c r="C154" s="76"/>
      <c r="D154" s="76"/>
      <c r="E154" s="76"/>
      <c r="F154" s="76"/>
      <c r="G154" s="76" t="s">
        <v>559</v>
      </c>
      <c r="H154" s="76" t="s">
        <v>9</v>
      </c>
      <c r="I154" s="76" t="s">
        <v>535</v>
      </c>
      <c r="J154" s="76" t="s">
        <v>9</v>
      </c>
      <c r="K154" s="76" t="s">
        <v>9</v>
      </c>
      <c r="L154" s="76" t="s">
        <v>9</v>
      </c>
      <c r="Q154" s="76"/>
      <c r="R154" s="76"/>
      <c r="S154" s="76"/>
      <c r="T154" s="76"/>
      <c r="U154" s="76"/>
      <c r="V154" s="76"/>
      <c r="X154" s="76"/>
      <c r="Y154" s="76"/>
      <c r="Z154" s="76"/>
      <c r="AA154" s="76"/>
      <c r="AB154" s="76"/>
      <c r="AD154" s="76"/>
      <c r="AE154" s="76"/>
      <c r="AF154" s="76"/>
      <c r="AG154" s="76"/>
      <c r="AH154" s="76"/>
      <c r="AJ154" s="76">
        <f t="shared" si="428"/>
        <v>169</v>
      </c>
      <c r="AK154" s="76">
        <f t="shared" si="429"/>
        <v>104</v>
      </c>
    </row>
    <row r="155" spans="1:37" x14ac:dyDescent="0.25">
      <c r="A155" s="76">
        <f t="shared" si="502"/>
        <v>169</v>
      </c>
      <c r="B155" s="76">
        <f t="shared" si="503"/>
        <v>104</v>
      </c>
      <c r="C155" s="76"/>
      <c r="D155" s="76"/>
      <c r="E155" s="76"/>
      <c r="F155" s="76" t="s">
        <v>10</v>
      </c>
      <c r="G155" s="76">
        <v>-2.2650000000000001</v>
      </c>
      <c r="H155" s="76">
        <v>-4.2000000000000003E-2</v>
      </c>
      <c r="I155" s="76">
        <v>0</v>
      </c>
      <c r="J155" s="76">
        <v>0</v>
      </c>
      <c r="K155" s="76">
        <v>0</v>
      </c>
      <c r="L155" s="76">
        <v>0</v>
      </c>
      <c r="Q155" s="76" t="str">
        <f t="shared" ca="1" si="526"/>
        <v>L50X50X5</v>
      </c>
      <c r="R155" s="43">
        <f t="shared" ca="1" si="526"/>
        <v>112.84699999999998</v>
      </c>
      <c r="S155" s="43">
        <f t="shared" ca="1" si="526"/>
        <v>33.959537572254334</v>
      </c>
      <c r="T155" s="43">
        <f t="shared" ca="1" si="526"/>
        <v>30.563583815028903</v>
      </c>
      <c r="U155" s="43">
        <f t="shared" ca="1" si="526"/>
        <v>0</v>
      </c>
      <c r="V155" s="43">
        <f t="shared" ca="1" si="526"/>
        <v>0</v>
      </c>
      <c r="X155" s="44">
        <f t="shared" ref="X155" ca="1" si="549">IF(ABS(G155)&gt;$X$4*$R155,ABS(G155),"-")</f>
        <v>2.2650000000000001</v>
      </c>
      <c r="Y155" s="44" t="str">
        <f t="shared" ref="Y155" ca="1" si="550">IF(ABS(H155)&gt;$Y$4*S155,ABS(H155),"-")</f>
        <v>-</v>
      </c>
      <c r="Z155" s="44" t="str">
        <f t="shared" ref="Z155" ca="1" si="551">IF(ABS(I155)&gt;$Z$4*T155,ABS(I155),"-")</f>
        <v>-</v>
      </c>
      <c r="AA155" s="44" t="str">
        <f t="shared" ref="AA155" ca="1" si="552">IF(ABS(K155)&gt;$AA$4*U155,ABS(K155),"-")</f>
        <v>-</v>
      </c>
      <c r="AB155" s="44" t="str">
        <f t="shared" ref="AB155" ca="1" si="553">IF(ABS(L155)&gt;$AB$4*V155,ABS(L155),"-")</f>
        <v>-</v>
      </c>
      <c r="AD155" s="76">
        <f t="shared" ref="AD155" ca="1" si="554">IF(COUNT($X155:$AB155)&gt;0,IF(G155&gt;0,CEILING(G155,5),FLOOR(G155,5)),"")</f>
        <v>-5</v>
      </c>
      <c r="AE155" s="76">
        <f t="shared" ref="AE155" ca="1" si="555">IF(COUNT($X155:$AB155)&gt;0,IF(H155&gt;0,CEILING(H155,5),FLOOR(H155,5)),"")</f>
        <v>-5</v>
      </c>
      <c r="AF155" s="76">
        <f t="shared" ref="AF155" ca="1" si="556">IF(COUNT($X155:$AB155)&gt;0,IF(I155&gt;0,CEILING(I155,5),FLOOR(I155,5)),"")</f>
        <v>0</v>
      </c>
      <c r="AG155" s="76">
        <f t="shared" ref="AG155" ca="1" si="557">IF(COUNT($X155:$AB155)&gt;0,IF(K155&gt;0,CEILING(K155,5),FLOOR(K155,5)),"")</f>
        <v>0</v>
      </c>
      <c r="AH155" s="76">
        <f t="shared" ref="AH155" ca="1" si="558">IF(COUNT($X155:$AB155)&gt;0,IF(L155&gt;0,CEILING(L155,5),FLOOR(L155,5)),"")</f>
        <v>0</v>
      </c>
      <c r="AJ155" s="76">
        <f t="shared" si="428"/>
        <v>169</v>
      </c>
      <c r="AK155" s="76">
        <f t="shared" si="429"/>
        <v>104</v>
      </c>
    </row>
    <row r="156" spans="1:37" x14ac:dyDescent="0.25">
      <c r="A156" s="76">
        <f t="shared" si="502"/>
        <v>169</v>
      </c>
      <c r="B156" s="76">
        <f t="shared" si="503"/>
        <v>104</v>
      </c>
      <c r="C156" s="76"/>
      <c r="D156" s="76"/>
      <c r="E156" s="76"/>
      <c r="F156" s="76"/>
      <c r="G156" s="76" t="s">
        <v>126</v>
      </c>
      <c r="H156" s="76" t="s">
        <v>127</v>
      </c>
      <c r="I156" s="76" t="s">
        <v>109</v>
      </c>
      <c r="J156" s="76" t="s">
        <v>9</v>
      </c>
      <c r="K156" s="76" t="s">
        <v>9</v>
      </c>
      <c r="L156" s="76" t="s">
        <v>9</v>
      </c>
      <c r="Q156" s="76"/>
      <c r="R156" s="76"/>
      <c r="S156" s="76"/>
      <c r="T156" s="76"/>
      <c r="U156" s="76"/>
      <c r="V156" s="76"/>
      <c r="X156" s="76"/>
      <c r="Y156" s="76"/>
      <c r="Z156" s="76"/>
      <c r="AA156" s="76"/>
      <c r="AB156" s="76"/>
      <c r="AD156" s="76"/>
      <c r="AE156" s="76"/>
      <c r="AF156" s="76"/>
      <c r="AG156" s="76"/>
      <c r="AH156" s="76"/>
      <c r="AJ156" s="76">
        <f t="shared" si="428"/>
        <v>169</v>
      </c>
      <c r="AK156" s="76">
        <f t="shared" si="429"/>
        <v>104</v>
      </c>
    </row>
    <row r="157" spans="1:37" x14ac:dyDescent="0.25">
      <c r="A157" s="76">
        <f t="shared" ref="A157" si="559">+D157</f>
        <v>170</v>
      </c>
      <c r="B157" s="76">
        <f t="shared" ref="B157" si="560">+E157</f>
        <v>104</v>
      </c>
      <c r="C157" s="76" t="str">
        <f>INDEX(BEAMPROP,MATCH(D157,BLIST,0),2)</f>
        <v>L50X50X5</v>
      </c>
      <c r="D157" s="76">
        <v>170</v>
      </c>
      <c r="E157" s="76">
        <v>104</v>
      </c>
      <c r="F157" s="76" t="s">
        <v>8</v>
      </c>
      <c r="G157" s="76">
        <v>3.1219999999999999</v>
      </c>
      <c r="H157" s="76">
        <v>5.5E-2</v>
      </c>
      <c r="I157" s="76">
        <v>0</v>
      </c>
      <c r="J157" s="76">
        <v>0</v>
      </c>
      <c r="K157" s="76">
        <v>0</v>
      </c>
      <c r="L157" s="76">
        <v>0</v>
      </c>
      <c r="Q157" s="76" t="str">
        <f t="shared" ca="1" si="526"/>
        <v>L50X50X5</v>
      </c>
      <c r="R157" s="43">
        <f t="shared" ca="1" si="526"/>
        <v>112.84699999999998</v>
      </c>
      <c r="S157" s="43">
        <f t="shared" ca="1" si="526"/>
        <v>33.959537572254334</v>
      </c>
      <c r="T157" s="43">
        <f t="shared" ca="1" si="526"/>
        <v>30.563583815028903</v>
      </c>
      <c r="U157" s="43">
        <f t="shared" ca="1" si="526"/>
        <v>0</v>
      </c>
      <c r="V157" s="43">
        <f t="shared" ca="1" si="526"/>
        <v>0</v>
      </c>
      <c r="X157" s="44">
        <f t="shared" ref="X157" ca="1" si="561">IF(ABS(G157)&gt;$X$4*$R157,ABS(G157),"-")</f>
        <v>3.1219999999999999</v>
      </c>
      <c r="Y157" s="44" t="str">
        <f t="shared" ref="Y157" ca="1" si="562">IF(ABS(H157)&gt;$Y$4*S157,ABS(H157),"-")</f>
        <v>-</v>
      </c>
      <c r="Z157" s="44" t="str">
        <f t="shared" ref="Z157" ca="1" si="563">IF(ABS(I157)&gt;$Z$4*T157,ABS(I157),"-")</f>
        <v>-</v>
      </c>
      <c r="AA157" s="44" t="str">
        <f t="shared" ref="AA157" ca="1" si="564">IF(ABS(K157)&gt;$AA$4*U157,ABS(K157),"-")</f>
        <v>-</v>
      </c>
      <c r="AB157" s="44" t="str">
        <f t="shared" ref="AB157" ca="1" si="565">IF(ABS(L157)&gt;$AB$4*V157,ABS(L157),"-")</f>
        <v>-</v>
      </c>
      <c r="AD157" s="76">
        <f t="shared" ref="AD157" ca="1" si="566">IF(COUNT($X157:$AB157)&gt;0,IF(G157&gt;0,CEILING(G157,5),FLOOR(G157,5)),"")</f>
        <v>5</v>
      </c>
      <c r="AE157" s="76">
        <f t="shared" ref="AE157" ca="1" si="567">IF(COUNT($X157:$AB157)&gt;0,IF(H157&gt;0,CEILING(H157,5),FLOOR(H157,5)),"")</f>
        <v>5</v>
      </c>
      <c r="AF157" s="76">
        <f t="shared" ref="AF157" ca="1" si="568">IF(COUNT($X157:$AB157)&gt;0,IF(I157&gt;0,CEILING(I157,5),FLOOR(I157,5)),"")</f>
        <v>0</v>
      </c>
      <c r="AG157" s="76">
        <f t="shared" ref="AG157" ca="1" si="569">IF(COUNT($X157:$AB157)&gt;0,IF(K157&gt;0,CEILING(K157,5),FLOOR(K157,5)),"")</f>
        <v>0</v>
      </c>
      <c r="AH157" s="76">
        <f t="shared" ref="AH157" ca="1" si="570">IF(COUNT($X157:$AB157)&gt;0,IF(L157&gt;0,CEILING(L157,5),FLOOR(L157,5)),"")</f>
        <v>0</v>
      </c>
      <c r="AJ157" s="76">
        <f t="shared" si="428"/>
        <v>170</v>
      </c>
      <c r="AK157" s="76">
        <f t="shared" si="429"/>
        <v>104</v>
      </c>
    </row>
    <row r="158" spans="1:37" x14ac:dyDescent="0.25">
      <c r="A158" s="76">
        <f t="shared" si="502"/>
        <v>170</v>
      </c>
      <c r="B158" s="76">
        <f t="shared" si="503"/>
        <v>104</v>
      </c>
      <c r="C158" s="76"/>
      <c r="D158" s="76"/>
      <c r="E158" s="76"/>
      <c r="F158" s="76"/>
      <c r="G158" s="76" t="s">
        <v>535</v>
      </c>
      <c r="H158" s="76" t="s">
        <v>127</v>
      </c>
      <c r="I158" s="76" t="s">
        <v>109</v>
      </c>
      <c r="J158" s="76" t="s">
        <v>9</v>
      </c>
      <c r="K158" s="76" t="s">
        <v>9</v>
      </c>
      <c r="L158" s="76" t="s">
        <v>9</v>
      </c>
      <c r="Q158" s="76"/>
      <c r="R158" s="76"/>
      <c r="S158" s="76"/>
      <c r="T158" s="76"/>
      <c r="U158" s="76"/>
      <c r="V158" s="76"/>
      <c r="X158" s="76"/>
      <c r="Y158" s="76"/>
      <c r="Z158" s="76"/>
      <c r="AA158" s="76"/>
      <c r="AB158" s="76"/>
      <c r="AD158" s="76"/>
      <c r="AE158" s="76"/>
      <c r="AF158" s="76"/>
      <c r="AG158" s="76"/>
      <c r="AH158" s="76"/>
      <c r="AJ158" s="76">
        <f t="shared" si="428"/>
        <v>170</v>
      </c>
      <c r="AK158" s="76">
        <f t="shared" si="429"/>
        <v>104</v>
      </c>
    </row>
    <row r="159" spans="1:37" x14ac:dyDescent="0.25">
      <c r="A159" s="76">
        <f t="shared" si="502"/>
        <v>170</v>
      </c>
      <c r="B159" s="76">
        <f t="shared" si="503"/>
        <v>104</v>
      </c>
      <c r="C159" s="76"/>
      <c r="D159" s="76"/>
      <c r="E159" s="76"/>
      <c r="F159" s="76" t="s">
        <v>10</v>
      </c>
      <c r="G159" s="76">
        <v>-3.43</v>
      </c>
      <c r="H159" s="76">
        <v>0</v>
      </c>
      <c r="I159" s="76">
        <v>0</v>
      </c>
      <c r="J159" s="76">
        <v>0</v>
      </c>
      <c r="K159" s="76">
        <v>0</v>
      </c>
      <c r="L159" s="76">
        <v>0</v>
      </c>
      <c r="Q159" s="76" t="str">
        <f t="shared" ca="1" si="526"/>
        <v>L50X50X5</v>
      </c>
      <c r="R159" s="43">
        <f t="shared" ca="1" si="526"/>
        <v>112.84699999999998</v>
      </c>
      <c r="S159" s="43">
        <f t="shared" ca="1" si="526"/>
        <v>33.959537572254334</v>
      </c>
      <c r="T159" s="43">
        <f t="shared" ca="1" si="526"/>
        <v>30.563583815028903</v>
      </c>
      <c r="U159" s="43">
        <f t="shared" ca="1" si="526"/>
        <v>0</v>
      </c>
      <c r="V159" s="43">
        <f t="shared" ca="1" si="526"/>
        <v>0</v>
      </c>
      <c r="X159" s="44">
        <f t="shared" ref="X159" ca="1" si="571">IF(ABS(G159)&gt;$X$4*$R159,ABS(G159),"-")</f>
        <v>3.43</v>
      </c>
      <c r="Y159" s="44" t="str">
        <f t="shared" ref="Y159" ca="1" si="572">IF(ABS(H159)&gt;$Y$4*S159,ABS(H159),"-")</f>
        <v>-</v>
      </c>
      <c r="Z159" s="44" t="str">
        <f t="shared" ref="Z159" ca="1" si="573">IF(ABS(I159)&gt;$Z$4*T159,ABS(I159),"-")</f>
        <v>-</v>
      </c>
      <c r="AA159" s="44" t="str">
        <f t="shared" ref="AA159" ca="1" si="574">IF(ABS(K159)&gt;$AA$4*U159,ABS(K159),"-")</f>
        <v>-</v>
      </c>
      <c r="AB159" s="44" t="str">
        <f t="shared" ref="AB159" ca="1" si="575">IF(ABS(L159)&gt;$AB$4*V159,ABS(L159),"-")</f>
        <v>-</v>
      </c>
      <c r="AD159" s="76">
        <f t="shared" ref="AD159" ca="1" si="576">IF(COUNT($X159:$AB159)&gt;0,IF(G159&gt;0,CEILING(G159,5),FLOOR(G159,5)),"")</f>
        <v>-5</v>
      </c>
      <c r="AE159" s="76">
        <f t="shared" ref="AE159" ca="1" si="577">IF(COUNT($X159:$AB159)&gt;0,IF(H159&gt;0,CEILING(H159,5),FLOOR(H159,5)),"")</f>
        <v>0</v>
      </c>
      <c r="AF159" s="76">
        <f t="shared" ref="AF159" ca="1" si="578">IF(COUNT($X159:$AB159)&gt;0,IF(I159&gt;0,CEILING(I159,5),FLOOR(I159,5)),"")</f>
        <v>0</v>
      </c>
      <c r="AG159" s="76">
        <f t="shared" ref="AG159" ca="1" si="579">IF(COUNT($X159:$AB159)&gt;0,IF(K159&gt;0,CEILING(K159,5),FLOOR(K159,5)),"")</f>
        <v>0</v>
      </c>
      <c r="AH159" s="76">
        <f t="shared" ref="AH159" ca="1" si="580">IF(COUNT($X159:$AB159)&gt;0,IF(L159&gt;0,CEILING(L159,5),FLOOR(L159,5)),"")</f>
        <v>0</v>
      </c>
      <c r="AJ159" s="76">
        <f t="shared" si="428"/>
        <v>170</v>
      </c>
      <c r="AK159" s="76">
        <f t="shared" si="429"/>
        <v>104</v>
      </c>
    </row>
    <row r="160" spans="1:37" x14ac:dyDescent="0.25">
      <c r="A160" s="76">
        <f t="shared" si="502"/>
        <v>170</v>
      </c>
      <c r="B160" s="76">
        <f t="shared" si="503"/>
        <v>104</v>
      </c>
      <c r="C160" s="76"/>
      <c r="D160" s="76"/>
      <c r="E160" s="76"/>
      <c r="F160" s="76"/>
      <c r="G160" s="76" t="s">
        <v>111</v>
      </c>
      <c r="H160" s="76" t="s">
        <v>9</v>
      </c>
      <c r="I160" s="76" t="s">
        <v>535</v>
      </c>
      <c r="J160" s="76" t="s">
        <v>9</v>
      </c>
      <c r="K160" s="76" t="s">
        <v>9</v>
      </c>
      <c r="L160" s="76" t="s">
        <v>9</v>
      </c>
      <c r="Q160" s="76"/>
      <c r="R160" s="76"/>
      <c r="S160" s="76"/>
      <c r="T160" s="76"/>
      <c r="U160" s="76"/>
      <c r="V160" s="76"/>
      <c r="X160" s="76"/>
      <c r="Y160" s="76"/>
      <c r="Z160" s="76"/>
      <c r="AA160" s="76"/>
      <c r="AB160" s="76"/>
      <c r="AD160" s="76"/>
      <c r="AE160" s="76"/>
      <c r="AF160" s="76"/>
      <c r="AG160" s="76"/>
      <c r="AH160" s="76"/>
      <c r="AJ160" s="76">
        <f t="shared" si="428"/>
        <v>170</v>
      </c>
      <c r="AK160" s="76">
        <f t="shared" si="429"/>
        <v>104</v>
      </c>
    </row>
    <row r="161" spans="1:37" x14ac:dyDescent="0.25">
      <c r="A161" s="76">
        <f t="shared" ref="A161" si="581">+D161</f>
        <v>170</v>
      </c>
      <c r="B161" s="76">
        <f t="shared" ref="B161" si="582">+E161</f>
        <v>90</v>
      </c>
      <c r="C161" s="76" t="str">
        <f>INDEX(BEAMPROP,MATCH(D161,BLIST,0),2)</f>
        <v>L50X50X5</v>
      </c>
      <c r="D161" s="76">
        <v>170</v>
      </c>
      <c r="E161" s="76">
        <v>90</v>
      </c>
      <c r="F161" s="76" t="s">
        <v>8</v>
      </c>
      <c r="G161" s="76">
        <v>3.1230000000000002</v>
      </c>
      <c r="H161" s="76">
        <v>0</v>
      </c>
      <c r="I161" s="76">
        <v>0</v>
      </c>
      <c r="J161" s="76">
        <v>0</v>
      </c>
      <c r="K161" s="76">
        <v>0</v>
      </c>
      <c r="L161" s="76">
        <v>0</v>
      </c>
      <c r="Q161" s="76" t="str">
        <f t="shared" ca="1" si="526"/>
        <v>L50X50X5</v>
      </c>
      <c r="R161" s="43">
        <f t="shared" ca="1" si="526"/>
        <v>112.84699999999998</v>
      </c>
      <c r="S161" s="43">
        <f t="shared" ca="1" si="526"/>
        <v>33.959537572254334</v>
      </c>
      <c r="T161" s="43">
        <f t="shared" ca="1" si="526"/>
        <v>30.563583815028903</v>
      </c>
      <c r="U161" s="43">
        <f t="shared" ca="1" si="526"/>
        <v>0</v>
      </c>
      <c r="V161" s="43">
        <f t="shared" ca="1" si="526"/>
        <v>0</v>
      </c>
      <c r="X161" s="44">
        <f t="shared" ref="X161" ca="1" si="583">IF(ABS(G161)&gt;$X$4*$R161,ABS(G161),"-")</f>
        <v>3.1230000000000002</v>
      </c>
      <c r="Y161" s="44" t="str">
        <f t="shared" ref="Y161" ca="1" si="584">IF(ABS(H161)&gt;$Y$4*S161,ABS(H161),"-")</f>
        <v>-</v>
      </c>
      <c r="Z161" s="44" t="str">
        <f t="shared" ref="Z161" ca="1" si="585">IF(ABS(I161)&gt;$Z$4*T161,ABS(I161),"-")</f>
        <v>-</v>
      </c>
      <c r="AA161" s="44" t="str">
        <f t="shared" ref="AA161" ca="1" si="586">IF(ABS(K161)&gt;$AA$4*U161,ABS(K161),"-")</f>
        <v>-</v>
      </c>
      <c r="AB161" s="44" t="str">
        <f t="shared" ref="AB161" ca="1" si="587">IF(ABS(L161)&gt;$AB$4*V161,ABS(L161),"-")</f>
        <v>-</v>
      </c>
      <c r="AD161" s="76">
        <f t="shared" ref="AD161" ca="1" si="588">IF(COUNT($X161:$AB161)&gt;0,IF(G161&gt;0,CEILING(G161,5),FLOOR(G161,5)),"")</f>
        <v>5</v>
      </c>
      <c r="AE161" s="76">
        <f t="shared" ref="AE161" ca="1" si="589">IF(COUNT($X161:$AB161)&gt;0,IF(H161&gt;0,CEILING(H161,5),FLOOR(H161,5)),"")</f>
        <v>0</v>
      </c>
      <c r="AF161" s="76">
        <f t="shared" ref="AF161" ca="1" si="590">IF(COUNT($X161:$AB161)&gt;0,IF(I161&gt;0,CEILING(I161,5),FLOOR(I161,5)),"")</f>
        <v>0</v>
      </c>
      <c r="AG161" s="76">
        <f t="shared" ref="AG161" ca="1" si="591">IF(COUNT($X161:$AB161)&gt;0,IF(K161&gt;0,CEILING(K161,5),FLOOR(K161,5)),"")</f>
        <v>0</v>
      </c>
      <c r="AH161" s="76">
        <f t="shared" ref="AH161" ca="1" si="592">IF(COUNT($X161:$AB161)&gt;0,IF(L161&gt;0,CEILING(L161,5),FLOOR(L161,5)),"")</f>
        <v>0</v>
      </c>
      <c r="AJ161" s="76">
        <f t="shared" si="428"/>
        <v>170</v>
      </c>
      <c r="AK161" s="76">
        <f t="shared" si="429"/>
        <v>90</v>
      </c>
    </row>
    <row r="162" spans="1:37" x14ac:dyDescent="0.25">
      <c r="A162" s="76">
        <f t="shared" si="502"/>
        <v>170</v>
      </c>
      <c r="B162" s="76">
        <f t="shared" si="503"/>
        <v>90</v>
      </c>
      <c r="C162" s="76"/>
      <c r="D162" s="76"/>
      <c r="E162" s="76"/>
      <c r="F162" s="76"/>
      <c r="G162" s="76" t="s">
        <v>535</v>
      </c>
      <c r="H162" s="76" t="s">
        <v>9</v>
      </c>
      <c r="I162" s="76" t="s">
        <v>535</v>
      </c>
      <c r="J162" s="76" t="s">
        <v>9</v>
      </c>
      <c r="K162" s="76" t="s">
        <v>9</v>
      </c>
      <c r="L162" s="76" t="s">
        <v>9</v>
      </c>
      <c r="Q162" s="76"/>
      <c r="R162" s="76"/>
      <c r="S162" s="76"/>
      <c r="T162" s="76"/>
      <c r="U162" s="76"/>
      <c r="V162" s="76"/>
      <c r="X162" s="76"/>
      <c r="Y162" s="76"/>
      <c r="Z162" s="76"/>
      <c r="AA162" s="76"/>
      <c r="AB162" s="76"/>
      <c r="AD162" s="76"/>
      <c r="AE162" s="76"/>
      <c r="AF162" s="76"/>
      <c r="AG162" s="76"/>
      <c r="AH162" s="76"/>
      <c r="AJ162" s="76">
        <f t="shared" si="428"/>
        <v>170</v>
      </c>
      <c r="AK162" s="76">
        <f t="shared" si="429"/>
        <v>90</v>
      </c>
    </row>
    <row r="163" spans="1:37" x14ac:dyDescent="0.25">
      <c r="A163" s="76">
        <f t="shared" si="502"/>
        <v>170</v>
      </c>
      <c r="B163" s="76">
        <f t="shared" si="503"/>
        <v>90</v>
      </c>
      <c r="C163" s="76"/>
      <c r="D163" s="76"/>
      <c r="E163" s="76"/>
      <c r="F163" s="76" t="s">
        <v>10</v>
      </c>
      <c r="G163" s="76">
        <v>-3.43</v>
      </c>
      <c r="H163" s="76">
        <v>-5.5E-2</v>
      </c>
      <c r="I163" s="76">
        <v>0</v>
      </c>
      <c r="J163" s="76">
        <v>0</v>
      </c>
      <c r="K163" s="76">
        <v>0</v>
      </c>
      <c r="L163" s="76">
        <v>0</v>
      </c>
      <c r="Q163" s="76" t="str">
        <f t="shared" ca="1" si="526"/>
        <v>L50X50X5</v>
      </c>
      <c r="R163" s="43">
        <f t="shared" ca="1" si="526"/>
        <v>112.84699999999998</v>
      </c>
      <c r="S163" s="43">
        <f t="shared" ca="1" si="526"/>
        <v>33.959537572254334</v>
      </c>
      <c r="T163" s="43">
        <f t="shared" ca="1" si="526"/>
        <v>30.563583815028903</v>
      </c>
      <c r="U163" s="43">
        <f t="shared" ca="1" si="526"/>
        <v>0</v>
      </c>
      <c r="V163" s="43">
        <f t="shared" ca="1" si="526"/>
        <v>0</v>
      </c>
      <c r="X163" s="44">
        <f t="shared" ref="X163" ca="1" si="593">IF(ABS(G163)&gt;$X$4*$R163,ABS(G163),"-")</f>
        <v>3.43</v>
      </c>
      <c r="Y163" s="44" t="str">
        <f t="shared" ref="Y163" ca="1" si="594">IF(ABS(H163)&gt;$Y$4*S163,ABS(H163),"-")</f>
        <v>-</v>
      </c>
      <c r="Z163" s="44" t="str">
        <f t="shared" ref="Z163" ca="1" si="595">IF(ABS(I163)&gt;$Z$4*T163,ABS(I163),"-")</f>
        <v>-</v>
      </c>
      <c r="AA163" s="44" t="str">
        <f t="shared" ref="AA163" ca="1" si="596">IF(ABS(K163)&gt;$AA$4*U163,ABS(K163),"-")</f>
        <v>-</v>
      </c>
      <c r="AB163" s="44" t="str">
        <f t="shared" ref="AB163" ca="1" si="597">IF(ABS(L163)&gt;$AB$4*V163,ABS(L163),"-")</f>
        <v>-</v>
      </c>
      <c r="AD163" s="76">
        <f t="shared" ref="AD163" ca="1" si="598">IF(COUNT($X163:$AB163)&gt;0,IF(G163&gt;0,CEILING(G163,5),FLOOR(G163,5)),"")</f>
        <v>-5</v>
      </c>
      <c r="AE163" s="76">
        <f t="shared" ref="AE163" ca="1" si="599">IF(COUNT($X163:$AB163)&gt;0,IF(H163&gt;0,CEILING(H163,5),FLOOR(H163,5)),"")</f>
        <v>-5</v>
      </c>
      <c r="AF163" s="76">
        <f t="shared" ref="AF163" ca="1" si="600">IF(COUNT($X163:$AB163)&gt;0,IF(I163&gt;0,CEILING(I163,5),FLOOR(I163,5)),"")</f>
        <v>0</v>
      </c>
      <c r="AG163" s="76">
        <f t="shared" ref="AG163" ca="1" si="601">IF(COUNT($X163:$AB163)&gt;0,IF(K163&gt;0,CEILING(K163,5),FLOOR(K163,5)),"")</f>
        <v>0</v>
      </c>
      <c r="AH163" s="76">
        <f t="shared" ref="AH163" ca="1" si="602">IF(COUNT($X163:$AB163)&gt;0,IF(L163&gt;0,CEILING(L163,5),FLOOR(L163,5)),"")</f>
        <v>0</v>
      </c>
      <c r="AJ163" s="76">
        <f t="shared" si="428"/>
        <v>170</v>
      </c>
      <c r="AK163" s="76">
        <f t="shared" si="429"/>
        <v>90</v>
      </c>
    </row>
    <row r="164" spans="1:37" x14ac:dyDescent="0.25">
      <c r="A164" s="76">
        <f t="shared" si="502"/>
        <v>170</v>
      </c>
      <c r="B164" s="76">
        <f t="shared" si="503"/>
        <v>90</v>
      </c>
      <c r="C164" s="76"/>
      <c r="D164" s="76"/>
      <c r="E164" s="76"/>
      <c r="F164" s="76"/>
      <c r="G164" s="76" t="s">
        <v>111</v>
      </c>
      <c r="H164" s="76" t="s">
        <v>127</v>
      </c>
      <c r="I164" s="76" t="s">
        <v>109</v>
      </c>
      <c r="J164" s="76" t="s">
        <v>9</v>
      </c>
      <c r="K164" s="76" t="s">
        <v>9</v>
      </c>
      <c r="L164" s="76" t="s">
        <v>9</v>
      </c>
      <c r="Q164" s="76"/>
      <c r="R164" s="76"/>
      <c r="S164" s="76"/>
      <c r="T164" s="76"/>
      <c r="U164" s="76"/>
      <c r="V164" s="76"/>
      <c r="X164" s="76"/>
      <c r="Y164" s="76"/>
      <c r="Z164" s="76"/>
      <c r="AA164" s="76"/>
      <c r="AB164" s="76"/>
      <c r="AD164" s="76"/>
      <c r="AE164" s="76"/>
      <c r="AF164" s="76"/>
      <c r="AG164" s="76"/>
      <c r="AH164" s="76"/>
      <c r="AJ164" s="76">
        <f t="shared" si="428"/>
        <v>170</v>
      </c>
      <c r="AK164" s="76">
        <f t="shared" si="429"/>
        <v>90</v>
      </c>
    </row>
    <row r="165" spans="1:37" x14ac:dyDescent="0.25">
      <c r="A165" s="76">
        <f t="shared" ref="A165" si="603">+D165</f>
        <v>171</v>
      </c>
      <c r="B165" s="76">
        <f t="shared" ref="B165" si="604">+E165</f>
        <v>89</v>
      </c>
      <c r="C165" s="76" t="str">
        <f>INDEX(BEAMPROP,MATCH(D165,BLIST,0),2)</f>
        <v>L50X50X5</v>
      </c>
      <c r="D165" s="76">
        <v>171</v>
      </c>
      <c r="E165" s="76">
        <v>89</v>
      </c>
      <c r="F165" s="76" t="s">
        <v>8</v>
      </c>
      <c r="G165" s="76">
        <v>7.68</v>
      </c>
      <c r="H165" s="76">
        <v>5.5E-2</v>
      </c>
      <c r="I165" s="76">
        <v>0</v>
      </c>
      <c r="J165" s="76">
        <v>0</v>
      </c>
      <c r="K165" s="76">
        <v>0</v>
      </c>
      <c r="L165" s="76">
        <v>0</v>
      </c>
      <c r="Q165" s="76" t="str">
        <f t="shared" ca="1" si="526"/>
        <v>L50X50X5</v>
      </c>
      <c r="R165" s="43">
        <f t="shared" ca="1" si="526"/>
        <v>112.84699999999998</v>
      </c>
      <c r="S165" s="43">
        <f t="shared" ca="1" si="526"/>
        <v>33.959537572254334</v>
      </c>
      <c r="T165" s="43">
        <f t="shared" ca="1" si="526"/>
        <v>30.563583815028903</v>
      </c>
      <c r="U165" s="43">
        <f t="shared" ca="1" si="526"/>
        <v>0</v>
      </c>
      <c r="V165" s="43">
        <f t="shared" ca="1" si="526"/>
        <v>0</v>
      </c>
      <c r="X165" s="44">
        <f t="shared" ref="X165" ca="1" si="605">IF(ABS(G165)&gt;$X$4*$R165,ABS(G165),"-")</f>
        <v>7.68</v>
      </c>
      <c r="Y165" s="44" t="str">
        <f t="shared" ref="Y165" ca="1" si="606">IF(ABS(H165)&gt;$Y$4*S165,ABS(H165),"-")</f>
        <v>-</v>
      </c>
      <c r="Z165" s="44" t="str">
        <f t="shared" ref="Z165" ca="1" si="607">IF(ABS(I165)&gt;$Z$4*T165,ABS(I165),"-")</f>
        <v>-</v>
      </c>
      <c r="AA165" s="44" t="str">
        <f t="shared" ref="AA165" ca="1" si="608">IF(ABS(K165)&gt;$AA$4*U165,ABS(K165),"-")</f>
        <v>-</v>
      </c>
      <c r="AB165" s="44" t="str">
        <f t="shared" ref="AB165" ca="1" si="609">IF(ABS(L165)&gt;$AB$4*V165,ABS(L165),"-")</f>
        <v>-</v>
      </c>
      <c r="AD165" s="76">
        <f t="shared" ref="AD165" ca="1" si="610">IF(COUNT($X165:$AB165)&gt;0,IF(G165&gt;0,CEILING(G165,5),FLOOR(G165,5)),"")</f>
        <v>10</v>
      </c>
      <c r="AE165" s="76">
        <f t="shared" ref="AE165" ca="1" si="611">IF(COUNT($X165:$AB165)&gt;0,IF(H165&gt;0,CEILING(H165,5),FLOOR(H165,5)),"")</f>
        <v>5</v>
      </c>
      <c r="AF165" s="76">
        <f t="shared" ref="AF165" ca="1" si="612">IF(COUNT($X165:$AB165)&gt;0,IF(I165&gt;0,CEILING(I165,5),FLOOR(I165,5)),"")</f>
        <v>0</v>
      </c>
      <c r="AG165" s="76">
        <f t="shared" ref="AG165" ca="1" si="613">IF(COUNT($X165:$AB165)&gt;0,IF(K165&gt;0,CEILING(K165,5),FLOOR(K165,5)),"")</f>
        <v>0</v>
      </c>
      <c r="AH165" s="76">
        <f t="shared" ref="AH165" ca="1" si="614">IF(COUNT($X165:$AB165)&gt;0,IF(L165&gt;0,CEILING(L165,5),FLOOR(L165,5)),"")</f>
        <v>0</v>
      </c>
      <c r="AJ165" s="76">
        <f t="shared" si="428"/>
        <v>171</v>
      </c>
      <c r="AK165" s="76">
        <f t="shared" si="429"/>
        <v>89</v>
      </c>
    </row>
    <row r="166" spans="1:37" x14ac:dyDescent="0.25">
      <c r="A166" s="76">
        <f t="shared" si="502"/>
        <v>171</v>
      </c>
      <c r="B166" s="76">
        <f t="shared" si="503"/>
        <v>89</v>
      </c>
      <c r="C166" s="76"/>
      <c r="D166" s="76"/>
      <c r="E166" s="76"/>
      <c r="F166" s="76"/>
      <c r="G166" s="76" t="s">
        <v>118</v>
      </c>
      <c r="H166" s="76" t="s">
        <v>127</v>
      </c>
      <c r="I166" s="76" t="s">
        <v>109</v>
      </c>
      <c r="J166" s="76" t="s">
        <v>9</v>
      </c>
      <c r="K166" s="76" t="s">
        <v>9</v>
      </c>
      <c r="L166" s="76" t="s">
        <v>9</v>
      </c>
      <c r="Q166" s="76"/>
      <c r="R166" s="76"/>
      <c r="S166" s="76"/>
      <c r="T166" s="76"/>
      <c r="U166" s="76"/>
      <c r="V166" s="76"/>
      <c r="X166" s="76"/>
      <c r="Y166" s="76"/>
      <c r="Z166" s="76"/>
      <c r="AA166" s="76"/>
      <c r="AB166" s="76"/>
      <c r="AD166" s="76"/>
      <c r="AE166" s="76"/>
      <c r="AF166" s="76"/>
      <c r="AG166" s="76"/>
      <c r="AH166" s="76"/>
      <c r="AJ166" s="76">
        <f t="shared" si="428"/>
        <v>171</v>
      </c>
      <c r="AK166" s="76">
        <f t="shared" si="429"/>
        <v>89</v>
      </c>
    </row>
    <row r="167" spans="1:37" x14ac:dyDescent="0.25">
      <c r="A167" s="76">
        <f t="shared" si="502"/>
        <v>171</v>
      </c>
      <c r="B167" s="76">
        <f t="shared" si="503"/>
        <v>89</v>
      </c>
      <c r="C167" s="76"/>
      <c r="D167" s="76"/>
      <c r="E167" s="76"/>
      <c r="F167" s="76" t="s">
        <v>10</v>
      </c>
      <c r="G167" s="76">
        <v>-10.532</v>
      </c>
      <c r="H167" s="76">
        <v>0</v>
      </c>
      <c r="I167" s="76">
        <v>0</v>
      </c>
      <c r="J167" s="76">
        <v>0</v>
      </c>
      <c r="K167" s="76">
        <v>0</v>
      </c>
      <c r="L167" s="76">
        <v>0</v>
      </c>
      <c r="Q167" s="76" t="str">
        <f t="shared" ca="1" si="526"/>
        <v>L50X50X5</v>
      </c>
      <c r="R167" s="43">
        <f t="shared" ca="1" si="526"/>
        <v>112.84699999999998</v>
      </c>
      <c r="S167" s="43">
        <f t="shared" ca="1" si="526"/>
        <v>33.959537572254334</v>
      </c>
      <c r="T167" s="43">
        <f t="shared" ca="1" si="526"/>
        <v>30.563583815028903</v>
      </c>
      <c r="U167" s="43">
        <f t="shared" ca="1" si="526"/>
        <v>0</v>
      </c>
      <c r="V167" s="43">
        <f t="shared" ca="1" si="526"/>
        <v>0</v>
      </c>
      <c r="X167" s="44">
        <f t="shared" ref="X167" ca="1" si="615">IF(ABS(G167)&gt;$X$4*$R167,ABS(G167),"-")</f>
        <v>10.532</v>
      </c>
      <c r="Y167" s="44" t="str">
        <f t="shared" ref="Y167" ca="1" si="616">IF(ABS(H167)&gt;$Y$4*S167,ABS(H167),"-")</f>
        <v>-</v>
      </c>
      <c r="Z167" s="44" t="str">
        <f t="shared" ref="Z167" ca="1" si="617">IF(ABS(I167)&gt;$Z$4*T167,ABS(I167),"-")</f>
        <v>-</v>
      </c>
      <c r="AA167" s="44" t="str">
        <f t="shared" ref="AA167" ca="1" si="618">IF(ABS(K167)&gt;$AA$4*U167,ABS(K167),"-")</f>
        <v>-</v>
      </c>
      <c r="AB167" s="44" t="str">
        <f t="shared" ref="AB167" ca="1" si="619">IF(ABS(L167)&gt;$AB$4*V167,ABS(L167),"-")</f>
        <v>-</v>
      </c>
      <c r="AD167" s="76">
        <f t="shared" ref="AD167" ca="1" si="620">IF(COUNT($X167:$AB167)&gt;0,IF(G167&gt;0,CEILING(G167,5),FLOOR(G167,5)),"")</f>
        <v>-15</v>
      </c>
      <c r="AE167" s="76">
        <f t="shared" ref="AE167" ca="1" si="621">IF(COUNT($X167:$AB167)&gt;0,IF(H167&gt;0,CEILING(H167,5),FLOOR(H167,5)),"")</f>
        <v>0</v>
      </c>
      <c r="AF167" s="76">
        <f t="shared" ref="AF167" ca="1" si="622">IF(COUNT($X167:$AB167)&gt;0,IF(I167&gt;0,CEILING(I167,5),FLOOR(I167,5)),"")</f>
        <v>0</v>
      </c>
      <c r="AG167" s="76">
        <f t="shared" ref="AG167" ca="1" si="623">IF(COUNT($X167:$AB167)&gt;0,IF(K167&gt;0,CEILING(K167,5),FLOOR(K167,5)),"")</f>
        <v>0</v>
      </c>
      <c r="AH167" s="76">
        <f t="shared" ref="AH167" ca="1" si="624">IF(COUNT($X167:$AB167)&gt;0,IF(L167&gt;0,CEILING(L167,5),FLOOR(L167,5)),"")</f>
        <v>0</v>
      </c>
      <c r="AJ167" s="76">
        <f t="shared" si="428"/>
        <v>171</v>
      </c>
      <c r="AK167" s="76">
        <f t="shared" si="429"/>
        <v>89</v>
      </c>
    </row>
    <row r="168" spans="1:37" x14ac:dyDescent="0.25">
      <c r="A168" s="76">
        <f t="shared" si="502"/>
        <v>171</v>
      </c>
      <c r="B168" s="76">
        <f t="shared" si="503"/>
        <v>89</v>
      </c>
      <c r="C168" s="76"/>
      <c r="D168" s="76"/>
      <c r="E168" s="76"/>
      <c r="F168" s="76"/>
      <c r="G168" s="76" t="s">
        <v>104</v>
      </c>
      <c r="H168" s="76" t="s">
        <v>9</v>
      </c>
      <c r="I168" s="76" t="s">
        <v>535</v>
      </c>
      <c r="J168" s="76" t="s">
        <v>9</v>
      </c>
      <c r="K168" s="76" t="s">
        <v>9</v>
      </c>
      <c r="L168" s="76" t="s">
        <v>9</v>
      </c>
      <c r="Q168" s="76"/>
      <c r="R168" s="76"/>
      <c r="S168" s="76"/>
      <c r="T168" s="76"/>
      <c r="U168" s="76"/>
      <c r="V168" s="76"/>
      <c r="X168" s="76"/>
      <c r="Y168" s="76"/>
      <c r="Z168" s="76"/>
      <c r="AA168" s="76"/>
      <c r="AB168" s="76"/>
      <c r="AD168" s="76"/>
      <c r="AE168" s="76"/>
      <c r="AF168" s="76"/>
      <c r="AG168" s="76"/>
      <c r="AH168" s="76"/>
      <c r="AJ168" s="76">
        <f t="shared" si="428"/>
        <v>171</v>
      </c>
      <c r="AK168" s="76">
        <f t="shared" si="429"/>
        <v>89</v>
      </c>
    </row>
    <row r="169" spans="1:37" x14ac:dyDescent="0.25">
      <c r="A169" s="76">
        <f t="shared" ref="A169" si="625">+D169</f>
        <v>171</v>
      </c>
      <c r="B169" s="76">
        <f t="shared" ref="B169" si="626">+E169</f>
        <v>60</v>
      </c>
      <c r="C169" s="76" t="str">
        <f>INDEX(BEAMPROP,MATCH(D169,BLIST,0),2)</f>
        <v>L50X50X5</v>
      </c>
      <c r="D169" s="76">
        <v>171</v>
      </c>
      <c r="E169" s="76">
        <v>60</v>
      </c>
      <c r="F169" s="76" t="s">
        <v>8</v>
      </c>
      <c r="G169" s="76">
        <v>7.681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Q169" s="76" t="str">
        <f t="shared" ca="1" si="526"/>
        <v>L50X50X5</v>
      </c>
      <c r="R169" s="43">
        <f t="shared" ca="1" si="526"/>
        <v>112.84699999999998</v>
      </c>
      <c r="S169" s="43">
        <f t="shared" ca="1" si="526"/>
        <v>33.959537572254334</v>
      </c>
      <c r="T169" s="43">
        <f t="shared" ca="1" si="526"/>
        <v>30.563583815028903</v>
      </c>
      <c r="U169" s="43">
        <f t="shared" ca="1" si="526"/>
        <v>0</v>
      </c>
      <c r="V169" s="43">
        <f t="shared" ca="1" si="526"/>
        <v>0</v>
      </c>
      <c r="X169" s="44">
        <f t="shared" ref="X169" ca="1" si="627">IF(ABS(G169)&gt;$X$4*$R169,ABS(G169),"-")</f>
        <v>7.681</v>
      </c>
      <c r="Y169" s="44" t="str">
        <f t="shared" ref="Y169" ca="1" si="628">IF(ABS(H169)&gt;$Y$4*S169,ABS(H169),"-")</f>
        <v>-</v>
      </c>
      <c r="Z169" s="44" t="str">
        <f t="shared" ref="Z169" ca="1" si="629">IF(ABS(I169)&gt;$Z$4*T169,ABS(I169),"-")</f>
        <v>-</v>
      </c>
      <c r="AA169" s="44" t="str">
        <f t="shared" ref="AA169" ca="1" si="630">IF(ABS(K169)&gt;$AA$4*U169,ABS(K169),"-")</f>
        <v>-</v>
      </c>
      <c r="AB169" s="44" t="str">
        <f t="shared" ref="AB169" ca="1" si="631">IF(ABS(L169)&gt;$AB$4*V169,ABS(L169),"-")</f>
        <v>-</v>
      </c>
      <c r="AD169" s="76">
        <f t="shared" ref="AD169" ca="1" si="632">IF(COUNT($X169:$AB169)&gt;0,IF(G169&gt;0,CEILING(G169,5),FLOOR(G169,5)),"")</f>
        <v>10</v>
      </c>
      <c r="AE169" s="76">
        <f t="shared" ref="AE169" ca="1" si="633">IF(COUNT($X169:$AB169)&gt;0,IF(H169&gt;0,CEILING(H169,5),FLOOR(H169,5)),"")</f>
        <v>0</v>
      </c>
      <c r="AF169" s="76">
        <f t="shared" ref="AF169" ca="1" si="634">IF(COUNT($X169:$AB169)&gt;0,IF(I169&gt;0,CEILING(I169,5),FLOOR(I169,5)),"")</f>
        <v>0</v>
      </c>
      <c r="AG169" s="76">
        <f t="shared" ref="AG169" ca="1" si="635">IF(COUNT($X169:$AB169)&gt;0,IF(K169&gt;0,CEILING(K169,5),FLOOR(K169,5)),"")</f>
        <v>0</v>
      </c>
      <c r="AH169" s="76">
        <f t="shared" ref="AH169" ca="1" si="636">IF(COUNT($X169:$AB169)&gt;0,IF(L169&gt;0,CEILING(L169,5),FLOOR(L169,5)),"")</f>
        <v>0</v>
      </c>
      <c r="AJ169" s="76">
        <f t="shared" si="428"/>
        <v>171</v>
      </c>
      <c r="AK169" s="76">
        <f t="shared" si="429"/>
        <v>60</v>
      </c>
    </row>
    <row r="170" spans="1:37" x14ac:dyDescent="0.25">
      <c r="A170" s="76">
        <f t="shared" si="502"/>
        <v>171</v>
      </c>
      <c r="B170" s="76">
        <f t="shared" si="503"/>
        <v>60</v>
      </c>
      <c r="C170" s="76"/>
      <c r="D170" s="76"/>
      <c r="E170" s="76"/>
      <c r="F170" s="76"/>
      <c r="G170" s="76" t="s">
        <v>118</v>
      </c>
      <c r="H170" s="76" t="s">
        <v>9</v>
      </c>
      <c r="I170" s="76" t="s">
        <v>535</v>
      </c>
      <c r="J170" s="76" t="s">
        <v>9</v>
      </c>
      <c r="K170" s="76" t="s">
        <v>9</v>
      </c>
      <c r="L170" s="76" t="s">
        <v>9</v>
      </c>
      <c r="Q170" s="76"/>
      <c r="R170" s="76"/>
      <c r="S170" s="76"/>
      <c r="T170" s="76"/>
      <c r="U170" s="76"/>
      <c r="V170" s="76"/>
      <c r="X170" s="76"/>
      <c r="Y170" s="76"/>
      <c r="Z170" s="76"/>
      <c r="AA170" s="76"/>
      <c r="AB170" s="76"/>
      <c r="AD170" s="76"/>
      <c r="AE170" s="76"/>
      <c r="AF170" s="76"/>
      <c r="AG170" s="76"/>
      <c r="AH170" s="76"/>
      <c r="AJ170" s="76">
        <f t="shared" si="428"/>
        <v>171</v>
      </c>
      <c r="AK170" s="76">
        <f t="shared" si="429"/>
        <v>60</v>
      </c>
    </row>
    <row r="171" spans="1:37" x14ac:dyDescent="0.25">
      <c r="A171" s="76">
        <f t="shared" si="502"/>
        <v>171</v>
      </c>
      <c r="B171" s="76">
        <f t="shared" si="503"/>
        <v>60</v>
      </c>
      <c r="C171" s="76"/>
      <c r="D171" s="76"/>
      <c r="E171" s="76"/>
      <c r="F171" s="76" t="s">
        <v>10</v>
      </c>
      <c r="G171" s="76">
        <v>-10.532</v>
      </c>
      <c r="H171" s="76">
        <v>-5.5E-2</v>
      </c>
      <c r="I171" s="76">
        <v>0</v>
      </c>
      <c r="J171" s="76">
        <v>0</v>
      </c>
      <c r="K171" s="76">
        <v>0</v>
      </c>
      <c r="L171" s="76">
        <v>0</v>
      </c>
      <c r="Q171" s="76" t="str">
        <f t="shared" ca="1" si="526"/>
        <v>L50X50X5</v>
      </c>
      <c r="R171" s="43">
        <f t="shared" ca="1" si="526"/>
        <v>112.84699999999998</v>
      </c>
      <c r="S171" s="43">
        <f t="shared" ca="1" si="526"/>
        <v>33.959537572254334</v>
      </c>
      <c r="T171" s="43">
        <f t="shared" ca="1" si="526"/>
        <v>30.563583815028903</v>
      </c>
      <c r="U171" s="43">
        <f t="shared" ca="1" si="526"/>
        <v>0</v>
      </c>
      <c r="V171" s="43">
        <f t="shared" ca="1" si="526"/>
        <v>0</v>
      </c>
      <c r="X171" s="44">
        <f t="shared" ref="X171" ca="1" si="637">IF(ABS(G171)&gt;$X$4*$R171,ABS(G171),"-")</f>
        <v>10.532</v>
      </c>
      <c r="Y171" s="44" t="str">
        <f t="shared" ref="Y171" ca="1" si="638">IF(ABS(H171)&gt;$Y$4*S171,ABS(H171),"-")</f>
        <v>-</v>
      </c>
      <c r="Z171" s="44" t="str">
        <f t="shared" ref="Z171" ca="1" si="639">IF(ABS(I171)&gt;$Z$4*T171,ABS(I171),"-")</f>
        <v>-</v>
      </c>
      <c r="AA171" s="44" t="str">
        <f t="shared" ref="AA171" ca="1" si="640">IF(ABS(K171)&gt;$AA$4*U171,ABS(K171),"-")</f>
        <v>-</v>
      </c>
      <c r="AB171" s="44" t="str">
        <f t="shared" ref="AB171" ca="1" si="641">IF(ABS(L171)&gt;$AB$4*V171,ABS(L171),"-")</f>
        <v>-</v>
      </c>
      <c r="AD171" s="76">
        <f t="shared" ref="AD171" ca="1" si="642">IF(COUNT($X171:$AB171)&gt;0,IF(G171&gt;0,CEILING(G171,5),FLOOR(G171,5)),"")</f>
        <v>-15</v>
      </c>
      <c r="AE171" s="76">
        <f t="shared" ref="AE171" ca="1" si="643">IF(COUNT($X171:$AB171)&gt;0,IF(H171&gt;0,CEILING(H171,5),FLOOR(H171,5)),"")</f>
        <v>-5</v>
      </c>
      <c r="AF171" s="76">
        <f t="shared" ref="AF171" ca="1" si="644">IF(COUNT($X171:$AB171)&gt;0,IF(I171&gt;0,CEILING(I171,5),FLOOR(I171,5)),"")</f>
        <v>0</v>
      </c>
      <c r="AG171" s="76">
        <f t="shared" ref="AG171" ca="1" si="645">IF(COUNT($X171:$AB171)&gt;0,IF(K171&gt;0,CEILING(K171,5),FLOOR(K171,5)),"")</f>
        <v>0</v>
      </c>
      <c r="AH171" s="76">
        <f t="shared" ref="AH171" ca="1" si="646">IF(COUNT($X171:$AB171)&gt;0,IF(L171&gt;0,CEILING(L171,5),FLOOR(L171,5)),"")</f>
        <v>0</v>
      </c>
      <c r="AJ171" s="76">
        <f t="shared" si="428"/>
        <v>171</v>
      </c>
      <c r="AK171" s="76">
        <f t="shared" si="429"/>
        <v>60</v>
      </c>
    </row>
    <row r="172" spans="1:37" x14ac:dyDescent="0.25">
      <c r="A172" s="76">
        <f t="shared" si="502"/>
        <v>171</v>
      </c>
      <c r="B172" s="76">
        <f t="shared" si="503"/>
        <v>60</v>
      </c>
      <c r="C172" s="76"/>
      <c r="D172" s="76"/>
      <c r="E172" s="76"/>
      <c r="F172" s="76"/>
      <c r="G172" s="76" t="s">
        <v>104</v>
      </c>
      <c r="H172" s="76" t="s">
        <v>127</v>
      </c>
      <c r="I172" s="76" t="s">
        <v>109</v>
      </c>
      <c r="J172" s="76" t="s">
        <v>9</v>
      </c>
      <c r="K172" s="76" t="s">
        <v>9</v>
      </c>
      <c r="L172" s="76" t="s">
        <v>9</v>
      </c>
      <c r="Q172" s="76"/>
      <c r="R172" s="76"/>
      <c r="S172" s="76"/>
      <c r="T172" s="76"/>
      <c r="U172" s="76"/>
      <c r="V172" s="76"/>
      <c r="X172" s="76"/>
      <c r="Y172" s="76"/>
      <c r="Z172" s="76"/>
      <c r="AA172" s="76"/>
      <c r="AB172" s="76"/>
      <c r="AD172" s="76"/>
      <c r="AE172" s="76"/>
      <c r="AF172" s="76"/>
      <c r="AG172" s="76"/>
      <c r="AH172" s="76"/>
      <c r="AJ172" s="76">
        <f t="shared" si="428"/>
        <v>171</v>
      </c>
      <c r="AK172" s="76">
        <f t="shared" si="429"/>
        <v>60</v>
      </c>
    </row>
    <row r="173" spans="1:37" x14ac:dyDescent="0.25">
      <c r="A173" s="76">
        <f t="shared" ref="A173" si="647">+D173</f>
        <v>172</v>
      </c>
      <c r="B173" s="76">
        <f t="shared" ref="B173" si="648">+E173</f>
        <v>60</v>
      </c>
      <c r="C173" s="76" t="str">
        <f>INDEX(BEAMPROP,MATCH(D173,BLIST,0),2)</f>
        <v>L50X50X5</v>
      </c>
      <c r="D173" s="76">
        <v>172</v>
      </c>
      <c r="E173" s="76">
        <v>60</v>
      </c>
      <c r="F173" s="76" t="s">
        <v>8</v>
      </c>
      <c r="G173" s="76">
        <v>11.946999999999999</v>
      </c>
      <c r="H173" s="76">
        <v>5.5E-2</v>
      </c>
      <c r="I173" s="76">
        <v>0</v>
      </c>
      <c r="J173" s="76">
        <v>0</v>
      </c>
      <c r="K173" s="76">
        <v>0</v>
      </c>
      <c r="L173" s="76">
        <v>0</v>
      </c>
      <c r="Q173" s="76" t="str">
        <f t="shared" ca="1" si="526"/>
        <v>L50X50X5</v>
      </c>
      <c r="R173" s="43">
        <f t="shared" ca="1" si="526"/>
        <v>112.84699999999998</v>
      </c>
      <c r="S173" s="43">
        <f t="shared" ca="1" si="526"/>
        <v>33.959537572254334</v>
      </c>
      <c r="T173" s="43">
        <f t="shared" ca="1" si="526"/>
        <v>30.563583815028903</v>
      </c>
      <c r="U173" s="43">
        <f t="shared" ca="1" si="526"/>
        <v>0</v>
      </c>
      <c r="V173" s="43">
        <f t="shared" ca="1" si="526"/>
        <v>0</v>
      </c>
      <c r="X173" s="44">
        <f t="shared" ref="X173" ca="1" si="649">IF(ABS(G173)&gt;$X$4*$R173,ABS(G173),"-")</f>
        <v>11.946999999999999</v>
      </c>
      <c r="Y173" s="44" t="str">
        <f t="shared" ref="Y173" ca="1" si="650">IF(ABS(H173)&gt;$Y$4*S173,ABS(H173),"-")</f>
        <v>-</v>
      </c>
      <c r="Z173" s="44" t="str">
        <f t="shared" ref="Z173" ca="1" si="651">IF(ABS(I173)&gt;$Z$4*T173,ABS(I173),"-")</f>
        <v>-</v>
      </c>
      <c r="AA173" s="44" t="str">
        <f t="shared" ref="AA173" ca="1" si="652">IF(ABS(K173)&gt;$AA$4*U173,ABS(K173),"-")</f>
        <v>-</v>
      </c>
      <c r="AB173" s="44" t="str">
        <f t="shared" ref="AB173" ca="1" si="653">IF(ABS(L173)&gt;$AB$4*V173,ABS(L173),"-")</f>
        <v>-</v>
      </c>
      <c r="AD173" s="76">
        <f t="shared" ref="AD173" ca="1" si="654">IF(COUNT($X173:$AB173)&gt;0,IF(G173&gt;0,CEILING(G173,5),FLOOR(G173,5)),"")</f>
        <v>15</v>
      </c>
      <c r="AE173" s="76">
        <f t="shared" ref="AE173" ca="1" si="655">IF(COUNT($X173:$AB173)&gt;0,IF(H173&gt;0,CEILING(H173,5),FLOOR(H173,5)),"")</f>
        <v>5</v>
      </c>
      <c r="AF173" s="76">
        <f t="shared" ref="AF173" ca="1" si="656">IF(COUNT($X173:$AB173)&gt;0,IF(I173&gt;0,CEILING(I173,5),FLOOR(I173,5)),"")</f>
        <v>0</v>
      </c>
      <c r="AG173" s="76">
        <f t="shared" ref="AG173" ca="1" si="657">IF(COUNT($X173:$AB173)&gt;0,IF(K173&gt;0,CEILING(K173,5),FLOOR(K173,5)),"")</f>
        <v>0</v>
      </c>
      <c r="AH173" s="76">
        <f t="shared" ref="AH173" ca="1" si="658">IF(COUNT($X173:$AB173)&gt;0,IF(L173&gt;0,CEILING(L173,5),FLOOR(L173,5)),"")</f>
        <v>0</v>
      </c>
      <c r="AJ173" s="76">
        <f t="shared" si="428"/>
        <v>172</v>
      </c>
      <c r="AK173" s="76">
        <f t="shared" si="429"/>
        <v>60</v>
      </c>
    </row>
    <row r="174" spans="1:37" x14ac:dyDescent="0.25">
      <c r="A174" s="76">
        <f t="shared" si="502"/>
        <v>172</v>
      </c>
      <c r="B174" s="76">
        <f t="shared" si="503"/>
        <v>60</v>
      </c>
      <c r="C174" s="76"/>
      <c r="D174" s="76"/>
      <c r="E174" s="76"/>
      <c r="F174" s="76"/>
      <c r="G174" s="76" t="s">
        <v>104</v>
      </c>
      <c r="H174" s="76" t="s">
        <v>127</v>
      </c>
      <c r="I174" s="76" t="s">
        <v>109</v>
      </c>
      <c r="J174" s="76" t="s">
        <v>9</v>
      </c>
      <c r="K174" s="76" t="s">
        <v>9</v>
      </c>
      <c r="L174" s="76" t="s">
        <v>9</v>
      </c>
      <c r="Q174" s="76"/>
      <c r="R174" s="76"/>
      <c r="S174" s="76"/>
      <c r="T174" s="76"/>
      <c r="U174" s="76"/>
      <c r="V174" s="76"/>
      <c r="X174" s="76"/>
      <c r="Y174" s="76"/>
      <c r="Z174" s="76"/>
      <c r="AA174" s="76"/>
      <c r="AB174" s="76"/>
      <c r="AD174" s="76"/>
      <c r="AE174" s="76"/>
      <c r="AF174" s="76"/>
      <c r="AG174" s="76"/>
      <c r="AH174" s="76"/>
      <c r="AJ174" s="76">
        <f t="shared" si="428"/>
        <v>172</v>
      </c>
      <c r="AK174" s="76">
        <f t="shared" si="429"/>
        <v>60</v>
      </c>
    </row>
    <row r="175" spans="1:37" x14ac:dyDescent="0.25">
      <c r="A175" s="76">
        <f t="shared" si="502"/>
        <v>172</v>
      </c>
      <c r="B175" s="76">
        <f t="shared" si="503"/>
        <v>60</v>
      </c>
      <c r="C175" s="76"/>
      <c r="D175" s="76"/>
      <c r="E175" s="76"/>
      <c r="F175" s="76" t="s">
        <v>10</v>
      </c>
      <c r="G175" s="76">
        <v>-11.356</v>
      </c>
      <c r="H175" s="76">
        <v>0</v>
      </c>
      <c r="I175" s="76">
        <v>0</v>
      </c>
      <c r="J175" s="76">
        <v>0</v>
      </c>
      <c r="K175" s="76">
        <v>0</v>
      </c>
      <c r="L175" s="76">
        <v>0</v>
      </c>
      <c r="Q175" s="76" t="str">
        <f t="shared" ca="1" si="526"/>
        <v>L50X50X5</v>
      </c>
      <c r="R175" s="43">
        <f t="shared" ca="1" si="526"/>
        <v>112.84699999999998</v>
      </c>
      <c r="S175" s="43">
        <f t="shared" ca="1" si="526"/>
        <v>33.959537572254334</v>
      </c>
      <c r="T175" s="43">
        <f t="shared" ca="1" si="526"/>
        <v>30.563583815028903</v>
      </c>
      <c r="U175" s="43">
        <f t="shared" ca="1" si="526"/>
        <v>0</v>
      </c>
      <c r="V175" s="43">
        <f t="shared" ca="1" si="526"/>
        <v>0</v>
      </c>
      <c r="X175" s="44">
        <f t="shared" ref="X175" ca="1" si="659">IF(ABS(G175)&gt;$X$4*$R175,ABS(G175),"-")</f>
        <v>11.356</v>
      </c>
      <c r="Y175" s="44" t="str">
        <f t="shared" ref="Y175" ca="1" si="660">IF(ABS(H175)&gt;$Y$4*S175,ABS(H175),"-")</f>
        <v>-</v>
      </c>
      <c r="Z175" s="44" t="str">
        <f t="shared" ref="Z175" ca="1" si="661">IF(ABS(I175)&gt;$Z$4*T175,ABS(I175),"-")</f>
        <v>-</v>
      </c>
      <c r="AA175" s="44" t="str">
        <f t="shared" ref="AA175" ca="1" si="662">IF(ABS(K175)&gt;$AA$4*U175,ABS(K175),"-")</f>
        <v>-</v>
      </c>
      <c r="AB175" s="44" t="str">
        <f t="shared" ref="AB175" ca="1" si="663">IF(ABS(L175)&gt;$AB$4*V175,ABS(L175),"-")</f>
        <v>-</v>
      </c>
      <c r="AD175" s="76">
        <f t="shared" ref="AD175" ca="1" si="664">IF(COUNT($X175:$AB175)&gt;0,IF(G175&gt;0,CEILING(G175,5),FLOOR(G175,5)),"")</f>
        <v>-15</v>
      </c>
      <c r="AE175" s="76">
        <f t="shared" ref="AE175" ca="1" si="665">IF(COUNT($X175:$AB175)&gt;0,IF(H175&gt;0,CEILING(H175,5),FLOOR(H175,5)),"")</f>
        <v>0</v>
      </c>
      <c r="AF175" s="76">
        <f t="shared" ref="AF175" ca="1" si="666">IF(COUNT($X175:$AB175)&gt;0,IF(I175&gt;0,CEILING(I175,5),FLOOR(I175,5)),"")</f>
        <v>0</v>
      </c>
      <c r="AG175" s="76">
        <f t="shared" ref="AG175" ca="1" si="667">IF(COUNT($X175:$AB175)&gt;0,IF(K175&gt;0,CEILING(K175,5),FLOOR(K175,5)),"")</f>
        <v>0</v>
      </c>
      <c r="AH175" s="76">
        <f t="shared" ref="AH175" ca="1" si="668">IF(COUNT($X175:$AB175)&gt;0,IF(L175&gt;0,CEILING(L175,5),FLOOR(L175,5)),"")</f>
        <v>0</v>
      </c>
      <c r="AJ175" s="76">
        <f t="shared" si="428"/>
        <v>172</v>
      </c>
      <c r="AK175" s="76">
        <f t="shared" si="429"/>
        <v>60</v>
      </c>
    </row>
    <row r="176" spans="1:37" x14ac:dyDescent="0.25">
      <c r="A176" s="76">
        <f t="shared" si="502"/>
        <v>172</v>
      </c>
      <c r="B176" s="76">
        <f t="shared" si="503"/>
        <v>60</v>
      </c>
      <c r="C176" s="76"/>
      <c r="D176" s="76"/>
      <c r="E176" s="76"/>
      <c r="F176" s="76"/>
      <c r="G176" s="76" t="s">
        <v>109</v>
      </c>
      <c r="H176" s="76" t="s">
        <v>9</v>
      </c>
      <c r="I176" s="76" t="s">
        <v>535</v>
      </c>
      <c r="J176" s="76" t="s">
        <v>9</v>
      </c>
      <c r="K176" s="76" t="s">
        <v>9</v>
      </c>
      <c r="L176" s="76" t="s">
        <v>9</v>
      </c>
      <c r="Q176" s="76"/>
      <c r="R176" s="76"/>
      <c r="S176" s="76"/>
      <c r="T176" s="76"/>
      <c r="U176" s="76"/>
      <c r="V176" s="76"/>
      <c r="X176" s="76"/>
      <c r="Y176" s="76"/>
      <c r="Z176" s="76"/>
      <c r="AA176" s="76"/>
      <c r="AB176" s="76"/>
      <c r="AD176" s="76"/>
      <c r="AE176" s="76"/>
      <c r="AF176" s="76"/>
      <c r="AG176" s="76"/>
      <c r="AH176" s="76"/>
      <c r="AJ176" s="76">
        <f t="shared" si="428"/>
        <v>172</v>
      </c>
      <c r="AK176" s="76">
        <f t="shared" si="429"/>
        <v>60</v>
      </c>
    </row>
    <row r="177" spans="1:37" x14ac:dyDescent="0.25">
      <c r="A177" s="76">
        <f t="shared" ref="A177" si="669">+D177</f>
        <v>172</v>
      </c>
      <c r="B177" s="76">
        <f t="shared" ref="B177" si="670">+E177</f>
        <v>91</v>
      </c>
      <c r="C177" s="76" t="str">
        <f>INDEX(BEAMPROP,MATCH(D177,BLIST,0),2)</f>
        <v>L50X50X5</v>
      </c>
      <c r="D177" s="76">
        <v>172</v>
      </c>
      <c r="E177" s="76">
        <v>91</v>
      </c>
      <c r="F177" s="76" t="s">
        <v>8</v>
      </c>
      <c r="G177" s="76">
        <v>11.948</v>
      </c>
      <c r="H177" s="76">
        <v>0</v>
      </c>
      <c r="I177" s="76">
        <v>0</v>
      </c>
      <c r="J177" s="76">
        <v>0</v>
      </c>
      <c r="K177" s="76">
        <v>0</v>
      </c>
      <c r="L177" s="76">
        <v>0</v>
      </c>
      <c r="Q177" s="76" t="str">
        <f t="shared" ca="1" si="526"/>
        <v>L50X50X5</v>
      </c>
      <c r="R177" s="43">
        <f t="shared" ca="1" si="526"/>
        <v>112.84699999999998</v>
      </c>
      <c r="S177" s="43">
        <f t="shared" ca="1" si="526"/>
        <v>33.959537572254334</v>
      </c>
      <c r="T177" s="43">
        <f t="shared" ca="1" si="526"/>
        <v>30.563583815028903</v>
      </c>
      <c r="U177" s="43">
        <f t="shared" ca="1" si="526"/>
        <v>0</v>
      </c>
      <c r="V177" s="43">
        <f t="shared" ca="1" si="526"/>
        <v>0</v>
      </c>
      <c r="X177" s="44">
        <f t="shared" ref="X177" ca="1" si="671">IF(ABS(G177)&gt;$X$4*$R177,ABS(G177),"-")</f>
        <v>11.948</v>
      </c>
      <c r="Y177" s="44" t="str">
        <f t="shared" ref="Y177" ca="1" si="672">IF(ABS(H177)&gt;$Y$4*S177,ABS(H177),"-")</f>
        <v>-</v>
      </c>
      <c r="Z177" s="44" t="str">
        <f t="shared" ref="Z177" ca="1" si="673">IF(ABS(I177)&gt;$Z$4*T177,ABS(I177),"-")</f>
        <v>-</v>
      </c>
      <c r="AA177" s="44" t="str">
        <f t="shared" ref="AA177" ca="1" si="674">IF(ABS(K177)&gt;$AA$4*U177,ABS(K177),"-")</f>
        <v>-</v>
      </c>
      <c r="AB177" s="44" t="str">
        <f t="shared" ref="AB177" ca="1" si="675">IF(ABS(L177)&gt;$AB$4*V177,ABS(L177),"-")</f>
        <v>-</v>
      </c>
      <c r="AD177" s="76">
        <f t="shared" ref="AD177" ca="1" si="676">IF(COUNT($X177:$AB177)&gt;0,IF(G177&gt;0,CEILING(G177,5),FLOOR(G177,5)),"")</f>
        <v>15</v>
      </c>
      <c r="AE177" s="76">
        <f t="shared" ref="AE177" ca="1" si="677">IF(COUNT($X177:$AB177)&gt;0,IF(H177&gt;0,CEILING(H177,5),FLOOR(H177,5)),"")</f>
        <v>0</v>
      </c>
      <c r="AF177" s="76">
        <f t="shared" ref="AF177" ca="1" si="678">IF(COUNT($X177:$AB177)&gt;0,IF(I177&gt;0,CEILING(I177,5),FLOOR(I177,5)),"")</f>
        <v>0</v>
      </c>
      <c r="AG177" s="76">
        <f t="shared" ref="AG177" ca="1" si="679">IF(COUNT($X177:$AB177)&gt;0,IF(K177&gt;0,CEILING(K177,5),FLOOR(K177,5)),"")</f>
        <v>0</v>
      </c>
      <c r="AH177" s="76">
        <f t="shared" ref="AH177" ca="1" si="680">IF(COUNT($X177:$AB177)&gt;0,IF(L177&gt;0,CEILING(L177,5),FLOOR(L177,5)),"")</f>
        <v>0</v>
      </c>
      <c r="AJ177" s="76">
        <f t="shared" si="428"/>
        <v>172</v>
      </c>
      <c r="AK177" s="76">
        <f t="shared" si="429"/>
        <v>91</v>
      </c>
    </row>
    <row r="178" spans="1:37" x14ac:dyDescent="0.25">
      <c r="A178" s="76">
        <f t="shared" si="502"/>
        <v>172</v>
      </c>
      <c r="B178" s="76">
        <f t="shared" si="503"/>
        <v>91</v>
      </c>
      <c r="C178" s="76"/>
      <c r="D178" s="76"/>
      <c r="E178" s="76"/>
      <c r="F178" s="76"/>
      <c r="G178" s="76" t="s">
        <v>104</v>
      </c>
      <c r="H178" s="76" t="s">
        <v>9</v>
      </c>
      <c r="I178" s="76" t="s">
        <v>535</v>
      </c>
      <c r="J178" s="76" t="s">
        <v>9</v>
      </c>
      <c r="K178" s="76" t="s">
        <v>9</v>
      </c>
      <c r="L178" s="76" t="s">
        <v>9</v>
      </c>
      <c r="Q178" s="76"/>
      <c r="R178" s="76"/>
      <c r="S178" s="76"/>
      <c r="T178" s="76"/>
      <c r="U178" s="76"/>
      <c r="V178" s="76"/>
      <c r="X178" s="76"/>
      <c r="Y178" s="76"/>
      <c r="Z178" s="76"/>
      <c r="AA178" s="76"/>
      <c r="AB178" s="76"/>
      <c r="AD178" s="76"/>
      <c r="AE178" s="76"/>
      <c r="AF178" s="76"/>
      <c r="AG178" s="76"/>
      <c r="AH178" s="76"/>
      <c r="AJ178" s="76">
        <f t="shared" si="428"/>
        <v>172</v>
      </c>
      <c r="AK178" s="76">
        <f t="shared" si="429"/>
        <v>91</v>
      </c>
    </row>
    <row r="179" spans="1:37" x14ac:dyDescent="0.25">
      <c r="A179" s="76">
        <f t="shared" si="502"/>
        <v>172</v>
      </c>
      <c r="B179" s="76">
        <f t="shared" si="503"/>
        <v>91</v>
      </c>
      <c r="C179" s="76"/>
      <c r="D179" s="76"/>
      <c r="E179" s="76"/>
      <c r="F179" s="76" t="s">
        <v>10</v>
      </c>
      <c r="G179" s="76">
        <v>-11.356</v>
      </c>
      <c r="H179" s="76">
        <v>-5.5E-2</v>
      </c>
      <c r="I179" s="76">
        <v>0</v>
      </c>
      <c r="J179" s="76">
        <v>0</v>
      </c>
      <c r="K179" s="76">
        <v>0</v>
      </c>
      <c r="L179" s="76">
        <v>0</v>
      </c>
      <c r="Q179" s="76" t="str">
        <f t="shared" ca="1" si="526"/>
        <v>L50X50X5</v>
      </c>
      <c r="R179" s="43">
        <f t="shared" ca="1" si="526"/>
        <v>112.84699999999998</v>
      </c>
      <c r="S179" s="43">
        <f t="shared" ca="1" si="526"/>
        <v>33.959537572254334</v>
      </c>
      <c r="T179" s="43">
        <f t="shared" ca="1" si="526"/>
        <v>30.563583815028903</v>
      </c>
      <c r="U179" s="43">
        <f t="shared" ca="1" si="526"/>
        <v>0</v>
      </c>
      <c r="V179" s="43">
        <f t="shared" ca="1" si="526"/>
        <v>0</v>
      </c>
      <c r="X179" s="44">
        <f t="shared" ref="X179" ca="1" si="681">IF(ABS(G179)&gt;$X$4*$R179,ABS(G179),"-")</f>
        <v>11.356</v>
      </c>
      <c r="Y179" s="44" t="str">
        <f t="shared" ref="Y179" ca="1" si="682">IF(ABS(H179)&gt;$Y$4*S179,ABS(H179),"-")</f>
        <v>-</v>
      </c>
      <c r="Z179" s="44" t="str">
        <f t="shared" ref="Z179" ca="1" si="683">IF(ABS(I179)&gt;$Z$4*T179,ABS(I179),"-")</f>
        <v>-</v>
      </c>
      <c r="AA179" s="44" t="str">
        <f t="shared" ref="AA179" ca="1" si="684">IF(ABS(K179)&gt;$AA$4*U179,ABS(K179),"-")</f>
        <v>-</v>
      </c>
      <c r="AB179" s="44" t="str">
        <f t="shared" ref="AB179" ca="1" si="685">IF(ABS(L179)&gt;$AB$4*V179,ABS(L179),"-")</f>
        <v>-</v>
      </c>
      <c r="AD179" s="76">
        <f t="shared" ref="AD179" ca="1" si="686">IF(COUNT($X179:$AB179)&gt;0,IF(G179&gt;0,CEILING(G179,5),FLOOR(G179,5)),"")</f>
        <v>-15</v>
      </c>
      <c r="AE179" s="76">
        <f t="shared" ref="AE179" ca="1" si="687">IF(COUNT($X179:$AB179)&gt;0,IF(H179&gt;0,CEILING(H179,5),FLOOR(H179,5)),"")</f>
        <v>-5</v>
      </c>
      <c r="AF179" s="76">
        <f t="shared" ref="AF179" ca="1" si="688">IF(COUNT($X179:$AB179)&gt;0,IF(I179&gt;0,CEILING(I179,5),FLOOR(I179,5)),"")</f>
        <v>0</v>
      </c>
      <c r="AG179" s="76">
        <f t="shared" ref="AG179" ca="1" si="689">IF(COUNT($X179:$AB179)&gt;0,IF(K179&gt;0,CEILING(K179,5),FLOOR(K179,5)),"")</f>
        <v>0</v>
      </c>
      <c r="AH179" s="76">
        <f t="shared" ref="AH179" ca="1" si="690">IF(COUNT($X179:$AB179)&gt;0,IF(L179&gt;0,CEILING(L179,5),FLOOR(L179,5)),"")</f>
        <v>0</v>
      </c>
      <c r="AJ179" s="76">
        <f t="shared" si="428"/>
        <v>172</v>
      </c>
      <c r="AK179" s="76">
        <f t="shared" si="429"/>
        <v>91</v>
      </c>
    </row>
    <row r="180" spans="1:37" x14ac:dyDescent="0.25">
      <c r="A180" s="76">
        <f t="shared" si="502"/>
        <v>172</v>
      </c>
      <c r="B180" s="76">
        <f t="shared" si="503"/>
        <v>91</v>
      </c>
      <c r="C180" s="76"/>
      <c r="D180" s="76"/>
      <c r="E180" s="76"/>
      <c r="F180" s="76"/>
      <c r="G180" s="76" t="s">
        <v>109</v>
      </c>
      <c r="H180" s="76" t="s">
        <v>127</v>
      </c>
      <c r="I180" s="76" t="s">
        <v>109</v>
      </c>
      <c r="J180" s="76" t="s">
        <v>9</v>
      </c>
      <c r="K180" s="76" t="s">
        <v>9</v>
      </c>
      <c r="L180" s="76" t="s">
        <v>9</v>
      </c>
      <c r="Q180" s="76"/>
      <c r="R180" s="76"/>
      <c r="S180" s="76"/>
      <c r="T180" s="76"/>
      <c r="U180" s="76"/>
      <c r="V180" s="76"/>
      <c r="X180" s="76"/>
      <c r="Y180" s="76"/>
      <c r="Z180" s="76"/>
      <c r="AA180" s="76"/>
      <c r="AB180" s="76"/>
      <c r="AD180" s="76"/>
      <c r="AE180" s="76"/>
      <c r="AF180" s="76"/>
      <c r="AG180" s="76"/>
      <c r="AH180" s="76"/>
      <c r="AJ180" s="76">
        <f t="shared" si="428"/>
        <v>172</v>
      </c>
      <c r="AK180" s="76">
        <f t="shared" si="429"/>
        <v>91</v>
      </c>
    </row>
    <row r="181" spans="1:37" x14ac:dyDescent="0.25">
      <c r="A181" s="76">
        <f t="shared" ref="A181" si="691">+D181</f>
        <v>173</v>
      </c>
      <c r="B181" s="76">
        <f t="shared" ref="B181" si="692">+E181</f>
        <v>91</v>
      </c>
      <c r="C181" s="76" t="str">
        <f>INDEX(BEAMPROP,MATCH(D181,BLIST,0),2)</f>
        <v>L50X50X5</v>
      </c>
      <c r="D181" s="76">
        <v>173</v>
      </c>
      <c r="E181" s="76">
        <v>91</v>
      </c>
      <c r="F181" s="76" t="s">
        <v>8</v>
      </c>
      <c r="G181" s="76">
        <v>14.353</v>
      </c>
      <c r="H181" s="76">
        <v>5.5E-2</v>
      </c>
      <c r="I181" s="76">
        <v>0</v>
      </c>
      <c r="J181" s="76">
        <v>0</v>
      </c>
      <c r="K181" s="76">
        <v>0</v>
      </c>
      <c r="L181" s="76">
        <v>0</v>
      </c>
      <c r="Q181" s="76" t="str">
        <f t="shared" ca="1" si="526"/>
        <v>L50X50X5</v>
      </c>
      <c r="R181" s="43">
        <f t="shared" ca="1" si="526"/>
        <v>112.84699999999998</v>
      </c>
      <c r="S181" s="43">
        <f t="shared" ca="1" si="526"/>
        <v>33.959537572254334</v>
      </c>
      <c r="T181" s="43">
        <f t="shared" ca="1" si="526"/>
        <v>30.563583815028903</v>
      </c>
      <c r="U181" s="43">
        <f t="shared" ca="1" si="526"/>
        <v>0</v>
      </c>
      <c r="V181" s="43">
        <f t="shared" ca="1" si="526"/>
        <v>0</v>
      </c>
      <c r="X181" s="44">
        <f t="shared" ref="X181" ca="1" si="693">IF(ABS(G181)&gt;$X$4*$R181,ABS(G181),"-")</f>
        <v>14.353</v>
      </c>
      <c r="Y181" s="44" t="str">
        <f t="shared" ref="Y181" ca="1" si="694">IF(ABS(H181)&gt;$Y$4*S181,ABS(H181),"-")</f>
        <v>-</v>
      </c>
      <c r="Z181" s="44" t="str">
        <f t="shared" ref="Z181" ca="1" si="695">IF(ABS(I181)&gt;$Z$4*T181,ABS(I181),"-")</f>
        <v>-</v>
      </c>
      <c r="AA181" s="44" t="str">
        <f t="shared" ref="AA181" ca="1" si="696">IF(ABS(K181)&gt;$AA$4*U181,ABS(K181),"-")</f>
        <v>-</v>
      </c>
      <c r="AB181" s="44" t="str">
        <f t="shared" ref="AB181" ca="1" si="697">IF(ABS(L181)&gt;$AB$4*V181,ABS(L181),"-")</f>
        <v>-</v>
      </c>
      <c r="AD181" s="76">
        <f t="shared" ref="AD181" ca="1" si="698">IF(COUNT($X181:$AB181)&gt;0,IF(G181&gt;0,CEILING(G181,5),FLOOR(G181,5)),"")</f>
        <v>15</v>
      </c>
      <c r="AE181" s="76">
        <f t="shared" ref="AE181" ca="1" si="699">IF(COUNT($X181:$AB181)&gt;0,IF(H181&gt;0,CEILING(H181,5),FLOOR(H181,5)),"")</f>
        <v>5</v>
      </c>
      <c r="AF181" s="76">
        <f t="shared" ref="AF181" ca="1" si="700">IF(COUNT($X181:$AB181)&gt;0,IF(I181&gt;0,CEILING(I181,5),FLOOR(I181,5)),"")</f>
        <v>0</v>
      </c>
      <c r="AG181" s="76">
        <f t="shared" ref="AG181" ca="1" si="701">IF(COUNT($X181:$AB181)&gt;0,IF(K181&gt;0,CEILING(K181,5),FLOOR(K181,5)),"")</f>
        <v>0</v>
      </c>
      <c r="AH181" s="76">
        <f t="shared" ref="AH181" ca="1" si="702">IF(COUNT($X181:$AB181)&gt;0,IF(L181&gt;0,CEILING(L181,5),FLOOR(L181,5)),"")</f>
        <v>0</v>
      </c>
      <c r="AJ181" s="76">
        <f t="shared" si="428"/>
        <v>173</v>
      </c>
      <c r="AK181" s="76">
        <f t="shared" si="429"/>
        <v>91</v>
      </c>
    </row>
    <row r="182" spans="1:37" x14ac:dyDescent="0.25">
      <c r="A182" s="76">
        <f t="shared" si="502"/>
        <v>173</v>
      </c>
      <c r="B182" s="76">
        <f t="shared" si="503"/>
        <v>91</v>
      </c>
      <c r="C182" s="76"/>
      <c r="D182" s="76"/>
      <c r="E182" s="76"/>
      <c r="F182" s="76"/>
      <c r="G182" s="76" t="s">
        <v>109</v>
      </c>
      <c r="H182" s="76" t="s">
        <v>127</v>
      </c>
      <c r="I182" s="76" t="s">
        <v>109</v>
      </c>
      <c r="J182" s="76" t="s">
        <v>9</v>
      </c>
      <c r="K182" s="76" t="s">
        <v>9</v>
      </c>
      <c r="L182" s="76" t="s">
        <v>9</v>
      </c>
      <c r="Q182" s="76"/>
      <c r="R182" s="76"/>
      <c r="S182" s="76"/>
      <c r="T182" s="76"/>
      <c r="U182" s="76"/>
      <c r="V182" s="76"/>
      <c r="X182" s="76"/>
      <c r="Y182" s="76"/>
      <c r="Z182" s="76"/>
      <c r="AA182" s="76"/>
      <c r="AB182" s="76"/>
      <c r="AD182" s="76"/>
      <c r="AE182" s="76"/>
      <c r="AF182" s="76"/>
      <c r="AG182" s="76"/>
      <c r="AH182" s="76"/>
      <c r="AJ182" s="76">
        <f t="shared" si="428"/>
        <v>173</v>
      </c>
      <c r="AK182" s="76">
        <f t="shared" si="429"/>
        <v>91</v>
      </c>
    </row>
    <row r="183" spans="1:37" x14ac:dyDescent="0.25">
      <c r="A183" s="76">
        <f t="shared" si="502"/>
        <v>173</v>
      </c>
      <c r="B183" s="76">
        <f t="shared" si="503"/>
        <v>91</v>
      </c>
      <c r="C183" s="76"/>
      <c r="D183" s="76"/>
      <c r="E183" s="76"/>
      <c r="F183" s="76" t="s">
        <v>10</v>
      </c>
      <c r="G183" s="76">
        <v>-16.164999999999999</v>
      </c>
      <c r="H183" s="76">
        <v>0</v>
      </c>
      <c r="I183" s="76">
        <v>0</v>
      </c>
      <c r="J183" s="76">
        <v>0</v>
      </c>
      <c r="K183" s="76">
        <v>0</v>
      </c>
      <c r="L183" s="76">
        <v>0</v>
      </c>
      <c r="Q183" s="76" t="str">
        <f t="shared" ca="1" si="526"/>
        <v>L50X50X5</v>
      </c>
      <c r="R183" s="43">
        <f t="shared" ca="1" si="526"/>
        <v>112.84699999999998</v>
      </c>
      <c r="S183" s="43">
        <f t="shared" ca="1" si="526"/>
        <v>33.959537572254334</v>
      </c>
      <c r="T183" s="43">
        <f t="shared" ca="1" si="526"/>
        <v>30.563583815028903</v>
      </c>
      <c r="U183" s="43">
        <f t="shared" ca="1" si="526"/>
        <v>0</v>
      </c>
      <c r="V183" s="43">
        <f t="shared" ca="1" si="526"/>
        <v>0</v>
      </c>
      <c r="X183" s="44">
        <f t="shared" ref="X183" ca="1" si="703">IF(ABS(G183)&gt;$X$4*$R183,ABS(G183),"-")</f>
        <v>16.164999999999999</v>
      </c>
      <c r="Y183" s="44" t="str">
        <f t="shared" ref="Y183" ca="1" si="704">IF(ABS(H183)&gt;$Y$4*S183,ABS(H183),"-")</f>
        <v>-</v>
      </c>
      <c r="Z183" s="44" t="str">
        <f t="shared" ref="Z183" ca="1" si="705">IF(ABS(I183)&gt;$Z$4*T183,ABS(I183),"-")</f>
        <v>-</v>
      </c>
      <c r="AA183" s="44" t="str">
        <f t="shared" ref="AA183" ca="1" si="706">IF(ABS(K183)&gt;$AA$4*U183,ABS(K183),"-")</f>
        <v>-</v>
      </c>
      <c r="AB183" s="44" t="str">
        <f t="shared" ref="AB183" ca="1" si="707">IF(ABS(L183)&gt;$AB$4*V183,ABS(L183),"-")</f>
        <v>-</v>
      </c>
      <c r="AD183" s="76">
        <f t="shared" ref="AD183" ca="1" si="708">IF(COUNT($X183:$AB183)&gt;0,IF(G183&gt;0,CEILING(G183,5),FLOOR(G183,5)),"")</f>
        <v>-20</v>
      </c>
      <c r="AE183" s="76">
        <f t="shared" ref="AE183" ca="1" si="709">IF(COUNT($X183:$AB183)&gt;0,IF(H183&gt;0,CEILING(H183,5),FLOOR(H183,5)),"")</f>
        <v>0</v>
      </c>
      <c r="AF183" s="76">
        <f t="shared" ref="AF183" ca="1" si="710">IF(COUNT($X183:$AB183)&gt;0,IF(I183&gt;0,CEILING(I183,5),FLOOR(I183,5)),"")</f>
        <v>0</v>
      </c>
      <c r="AG183" s="76">
        <f t="shared" ref="AG183" ca="1" si="711">IF(COUNT($X183:$AB183)&gt;0,IF(K183&gt;0,CEILING(K183,5),FLOOR(K183,5)),"")</f>
        <v>0</v>
      </c>
      <c r="AH183" s="76">
        <f t="shared" ref="AH183" ca="1" si="712">IF(COUNT($X183:$AB183)&gt;0,IF(L183&gt;0,CEILING(L183,5),FLOOR(L183,5)),"")</f>
        <v>0</v>
      </c>
      <c r="AJ183" s="76">
        <f t="shared" si="428"/>
        <v>173</v>
      </c>
      <c r="AK183" s="76">
        <f t="shared" si="429"/>
        <v>91</v>
      </c>
    </row>
    <row r="184" spans="1:37" x14ac:dyDescent="0.25">
      <c r="A184" s="76">
        <f t="shared" si="502"/>
        <v>173</v>
      </c>
      <c r="B184" s="76">
        <f t="shared" si="503"/>
        <v>91</v>
      </c>
      <c r="C184" s="76"/>
      <c r="D184" s="76"/>
      <c r="E184" s="76"/>
      <c r="F184" s="76"/>
      <c r="G184" s="76" t="s">
        <v>104</v>
      </c>
      <c r="H184" s="76" t="s">
        <v>9</v>
      </c>
      <c r="I184" s="76" t="s">
        <v>535</v>
      </c>
      <c r="J184" s="76" t="s">
        <v>9</v>
      </c>
      <c r="K184" s="76" t="s">
        <v>9</v>
      </c>
      <c r="L184" s="76" t="s">
        <v>9</v>
      </c>
      <c r="Q184" s="76"/>
      <c r="R184" s="76"/>
      <c r="S184" s="76"/>
      <c r="T184" s="76"/>
      <c r="U184" s="76"/>
      <c r="V184" s="76"/>
      <c r="X184" s="76"/>
      <c r="Y184" s="76"/>
      <c r="Z184" s="76"/>
      <c r="AA184" s="76"/>
      <c r="AB184" s="76"/>
      <c r="AD184" s="76"/>
      <c r="AE184" s="76"/>
      <c r="AF184" s="76"/>
      <c r="AG184" s="76"/>
      <c r="AH184" s="76"/>
      <c r="AJ184" s="76">
        <f t="shared" si="428"/>
        <v>173</v>
      </c>
      <c r="AK184" s="76">
        <f t="shared" si="429"/>
        <v>91</v>
      </c>
    </row>
    <row r="185" spans="1:37" x14ac:dyDescent="0.25">
      <c r="A185" s="76">
        <f t="shared" ref="A185" si="713">+D185</f>
        <v>173</v>
      </c>
      <c r="B185" s="76">
        <f t="shared" ref="B185" si="714">+E185</f>
        <v>24</v>
      </c>
      <c r="C185" s="76" t="str">
        <f>INDEX(BEAMPROP,MATCH(D185,BLIST,0),2)</f>
        <v>L50X50X5</v>
      </c>
      <c r="D185" s="76">
        <v>173</v>
      </c>
      <c r="E185" s="76">
        <v>24</v>
      </c>
      <c r="F185" s="76" t="s">
        <v>8</v>
      </c>
      <c r="G185" s="76">
        <v>14.353999999999999</v>
      </c>
      <c r="H185" s="76">
        <v>0</v>
      </c>
      <c r="I185" s="76">
        <v>0</v>
      </c>
      <c r="J185" s="76">
        <v>0</v>
      </c>
      <c r="K185" s="76">
        <v>0</v>
      </c>
      <c r="L185" s="76">
        <v>0</v>
      </c>
      <c r="Q185" s="76" t="str">
        <f t="shared" ca="1" si="526"/>
        <v>L50X50X5</v>
      </c>
      <c r="R185" s="43">
        <f t="shared" ca="1" si="526"/>
        <v>112.84699999999998</v>
      </c>
      <c r="S185" s="43">
        <f t="shared" ca="1" si="526"/>
        <v>33.959537572254334</v>
      </c>
      <c r="T185" s="43">
        <f t="shared" ca="1" si="526"/>
        <v>30.563583815028903</v>
      </c>
      <c r="U185" s="43">
        <f t="shared" ca="1" si="526"/>
        <v>0</v>
      </c>
      <c r="V185" s="43">
        <f t="shared" ca="1" si="526"/>
        <v>0</v>
      </c>
      <c r="X185" s="44">
        <f t="shared" ref="X185" ca="1" si="715">IF(ABS(G185)&gt;$X$4*$R185,ABS(G185),"-")</f>
        <v>14.353999999999999</v>
      </c>
      <c r="Y185" s="44" t="str">
        <f t="shared" ref="Y185" ca="1" si="716">IF(ABS(H185)&gt;$Y$4*S185,ABS(H185),"-")</f>
        <v>-</v>
      </c>
      <c r="Z185" s="44" t="str">
        <f t="shared" ref="Z185" ca="1" si="717">IF(ABS(I185)&gt;$Z$4*T185,ABS(I185),"-")</f>
        <v>-</v>
      </c>
      <c r="AA185" s="44" t="str">
        <f t="shared" ref="AA185" ca="1" si="718">IF(ABS(K185)&gt;$AA$4*U185,ABS(K185),"-")</f>
        <v>-</v>
      </c>
      <c r="AB185" s="44" t="str">
        <f t="shared" ref="AB185" ca="1" si="719">IF(ABS(L185)&gt;$AB$4*V185,ABS(L185),"-")</f>
        <v>-</v>
      </c>
      <c r="AD185" s="76">
        <f t="shared" ref="AD185" ca="1" si="720">IF(COUNT($X185:$AB185)&gt;0,IF(G185&gt;0,CEILING(G185,5),FLOOR(G185,5)),"")</f>
        <v>15</v>
      </c>
      <c r="AE185" s="76">
        <f t="shared" ref="AE185" ca="1" si="721">IF(COUNT($X185:$AB185)&gt;0,IF(H185&gt;0,CEILING(H185,5),FLOOR(H185,5)),"")</f>
        <v>0</v>
      </c>
      <c r="AF185" s="76">
        <f t="shared" ref="AF185" ca="1" si="722">IF(COUNT($X185:$AB185)&gt;0,IF(I185&gt;0,CEILING(I185,5),FLOOR(I185,5)),"")</f>
        <v>0</v>
      </c>
      <c r="AG185" s="76">
        <f t="shared" ref="AG185" ca="1" si="723">IF(COUNT($X185:$AB185)&gt;0,IF(K185&gt;0,CEILING(K185,5),FLOOR(K185,5)),"")</f>
        <v>0</v>
      </c>
      <c r="AH185" s="76">
        <f t="shared" ref="AH185" ca="1" si="724">IF(COUNT($X185:$AB185)&gt;0,IF(L185&gt;0,CEILING(L185,5),FLOOR(L185,5)),"")</f>
        <v>0</v>
      </c>
      <c r="AJ185" s="76">
        <f t="shared" si="428"/>
        <v>173</v>
      </c>
      <c r="AK185" s="76">
        <f t="shared" si="429"/>
        <v>24</v>
      </c>
    </row>
    <row r="186" spans="1:37" x14ac:dyDescent="0.25">
      <c r="A186" s="76">
        <f t="shared" si="502"/>
        <v>173</v>
      </c>
      <c r="B186" s="76">
        <f t="shared" si="503"/>
        <v>24</v>
      </c>
      <c r="C186" s="76"/>
      <c r="D186" s="76"/>
      <c r="E186" s="76"/>
      <c r="F186" s="76"/>
      <c r="G186" s="76" t="s">
        <v>109</v>
      </c>
      <c r="H186" s="76" t="s">
        <v>9</v>
      </c>
      <c r="I186" s="76" t="s">
        <v>535</v>
      </c>
      <c r="J186" s="76" t="s">
        <v>9</v>
      </c>
      <c r="K186" s="76" t="s">
        <v>9</v>
      </c>
      <c r="L186" s="76" t="s">
        <v>9</v>
      </c>
      <c r="Q186" s="76"/>
      <c r="R186" s="76"/>
      <c r="S186" s="76"/>
      <c r="T186" s="76"/>
      <c r="U186" s="76"/>
      <c r="V186" s="76"/>
      <c r="X186" s="76"/>
      <c r="Y186" s="76"/>
      <c r="Z186" s="76"/>
      <c r="AA186" s="76"/>
      <c r="AB186" s="76"/>
      <c r="AD186" s="76"/>
      <c r="AE186" s="76"/>
      <c r="AF186" s="76"/>
      <c r="AG186" s="76"/>
      <c r="AH186" s="76"/>
      <c r="AJ186" s="76">
        <f t="shared" si="428"/>
        <v>173</v>
      </c>
      <c r="AK186" s="76">
        <f t="shared" si="429"/>
        <v>24</v>
      </c>
    </row>
    <row r="187" spans="1:37" x14ac:dyDescent="0.25">
      <c r="A187" s="76">
        <f t="shared" si="502"/>
        <v>173</v>
      </c>
      <c r="B187" s="76">
        <f t="shared" si="503"/>
        <v>24</v>
      </c>
      <c r="C187" s="76"/>
      <c r="D187" s="76"/>
      <c r="E187" s="76"/>
      <c r="F187" s="76" t="s">
        <v>10</v>
      </c>
      <c r="G187" s="76">
        <v>-16.166</v>
      </c>
      <c r="H187" s="76">
        <v>-5.5E-2</v>
      </c>
      <c r="I187" s="76">
        <v>0</v>
      </c>
      <c r="J187" s="76">
        <v>0</v>
      </c>
      <c r="K187" s="76">
        <v>0</v>
      </c>
      <c r="L187" s="76">
        <v>0</v>
      </c>
      <c r="Q187" s="76" t="str">
        <f t="shared" ca="1" si="526"/>
        <v>L50X50X5</v>
      </c>
      <c r="R187" s="43">
        <f t="shared" ca="1" si="526"/>
        <v>112.84699999999998</v>
      </c>
      <c r="S187" s="43">
        <f t="shared" ca="1" si="526"/>
        <v>33.959537572254334</v>
      </c>
      <c r="T187" s="43">
        <f t="shared" ca="1" si="526"/>
        <v>30.563583815028903</v>
      </c>
      <c r="U187" s="43">
        <f t="shared" ca="1" si="526"/>
        <v>0</v>
      </c>
      <c r="V187" s="43">
        <f t="shared" ca="1" si="526"/>
        <v>0</v>
      </c>
      <c r="X187" s="44">
        <f t="shared" ref="X187" ca="1" si="725">IF(ABS(G187)&gt;$X$4*$R187,ABS(G187),"-")</f>
        <v>16.166</v>
      </c>
      <c r="Y187" s="44" t="str">
        <f t="shared" ref="Y187" ca="1" si="726">IF(ABS(H187)&gt;$Y$4*S187,ABS(H187),"-")</f>
        <v>-</v>
      </c>
      <c r="Z187" s="44" t="str">
        <f t="shared" ref="Z187" ca="1" si="727">IF(ABS(I187)&gt;$Z$4*T187,ABS(I187),"-")</f>
        <v>-</v>
      </c>
      <c r="AA187" s="44" t="str">
        <f t="shared" ref="AA187" ca="1" si="728">IF(ABS(K187)&gt;$AA$4*U187,ABS(K187),"-")</f>
        <v>-</v>
      </c>
      <c r="AB187" s="44" t="str">
        <f t="shared" ref="AB187" ca="1" si="729">IF(ABS(L187)&gt;$AB$4*V187,ABS(L187),"-")</f>
        <v>-</v>
      </c>
      <c r="AD187" s="76">
        <f t="shared" ref="AD187" ca="1" si="730">IF(COUNT($X187:$AB187)&gt;0,IF(G187&gt;0,CEILING(G187,5),FLOOR(G187,5)),"")</f>
        <v>-20</v>
      </c>
      <c r="AE187" s="76">
        <f t="shared" ref="AE187" ca="1" si="731">IF(COUNT($X187:$AB187)&gt;0,IF(H187&gt;0,CEILING(H187,5),FLOOR(H187,5)),"")</f>
        <v>-5</v>
      </c>
      <c r="AF187" s="76">
        <f t="shared" ref="AF187" ca="1" si="732">IF(COUNT($X187:$AB187)&gt;0,IF(I187&gt;0,CEILING(I187,5),FLOOR(I187,5)),"")</f>
        <v>0</v>
      </c>
      <c r="AG187" s="76">
        <f t="shared" ref="AG187" ca="1" si="733">IF(COUNT($X187:$AB187)&gt;0,IF(K187&gt;0,CEILING(K187,5),FLOOR(K187,5)),"")</f>
        <v>0</v>
      </c>
      <c r="AH187" s="76">
        <f t="shared" ref="AH187" ca="1" si="734">IF(COUNT($X187:$AB187)&gt;0,IF(L187&gt;0,CEILING(L187,5),FLOOR(L187,5)),"")</f>
        <v>0</v>
      </c>
      <c r="AJ187" s="76">
        <f t="shared" si="428"/>
        <v>173</v>
      </c>
      <c r="AK187" s="76">
        <f t="shared" si="429"/>
        <v>24</v>
      </c>
    </row>
    <row r="188" spans="1:37" x14ac:dyDescent="0.25">
      <c r="A188" s="76">
        <f t="shared" si="502"/>
        <v>173</v>
      </c>
      <c r="B188" s="76">
        <f t="shared" si="503"/>
        <v>24</v>
      </c>
      <c r="C188" s="76"/>
      <c r="D188" s="76"/>
      <c r="E188" s="76"/>
      <c r="F188" s="76"/>
      <c r="G188" s="76" t="s">
        <v>104</v>
      </c>
      <c r="H188" s="76" t="s">
        <v>127</v>
      </c>
      <c r="I188" s="76" t="s">
        <v>109</v>
      </c>
      <c r="J188" s="76" t="s">
        <v>9</v>
      </c>
      <c r="K188" s="76" t="s">
        <v>9</v>
      </c>
      <c r="L188" s="76" t="s">
        <v>9</v>
      </c>
      <c r="Q188" s="76"/>
      <c r="R188" s="76"/>
      <c r="S188" s="76"/>
      <c r="T188" s="76"/>
      <c r="U188" s="76"/>
      <c r="V188" s="76"/>
      <c r="X188" s="76"/>
      <c r="Y188" s="76"/>
      <c r="Z188" s="76"/>
      <c r="AA188" s="76"/>
      <c r="AB188" s="76"/>
      <c r="AD188" s="76"/>
      <c r="AE188" s="76"/>
      <c r="AF188" s="76"/>
      <c r="AG188" s="76"/>
      <c r="AH188" s="76"/>
      <c r="AJ188" s="76">
        <f t="shared" si="428"/>
        <v>173</v>
      </c>
      <c r="AK188" s="76">
        <f t="shared" si="429"/>
        <v>24</v>
      </c>
    </row>
    <row r="189" spans="1:37" x14ac:dyDescent="0.25">
      <c r="A189" s="76">
        <f t="shared" ref="A189" si="735">+D189</f>
        <v>174</v>
      </c>
      <c r="B189" s="76">
        <f t="shared" ref="B189" si="736">+E189</f>
        <v>14</v>
      </c>
      <c r="C189" s="76" t="str">
        <f>INDEX(BEAMPROP,MATCH(D189,BLIST,0),2)</f>
        <v>L50X50X5</v>
      </c>
      <c r="D189" s="76">
        <v>174</v>
      </c>
      <c r="E189" s="76">
        <v>14</v>
      </c>
      <c r="F189" s="76" t="s">
        <v>8</v>
      </c>
      <c r="G189" s="76">
        <v>8.5239999999999991</v>
      </c>
      <c r="H189" s="76">
        <v>5.5E-2</v>
      </c>
      <c r="I189" s="76">
        <v>0</v>
      </c>
      <c r="J189" s="76">
        <v>0</v>
      </c>
      <c r="K189" s="76">
        <v>0</v>
      </c>
      <c r="L189" s="76">
        <v>0</v>
      </c>
      <c r="Q189" s="76" t="str">
        <f t="shared" ca="1" si="526"/>
        <v>L50X50X5</v>
      </c>
      <c r="R189" s="43">
        <f t="shared" ca="1" si="526"/>
        <v>112.84699999999998</v>
      </c>
      <c r="S189" s="43">
        <f t="shared" ca="1" si="526"/>
        <v>33.959537572254334</v>
      </c>
      <c r="T189" s="43">
        <f t="shared" ca="1" si="526"/>
        <v>30.563583815028903</v>
      </c>
      <c r="U189" s="43">
        <f t="shared" ca="1" si="526"/>
        <v>0</v>
      </c>
      <c r="V189" s="43">
        <f t="shared" ca="1" si="526"/>
        <v>0</v>
      </c>
      <c r="X189" s="44">
        <f t="shared" ref="X189" ca="1" si="737">IF(ABS(G189)&gt;$X$4*$R189,ABS(G189),"-")</f>
        <v>8.5239999999999991</v>
      </c>
      <c r="Y189" s="44" t="str">
        <f t="shared" ref="Y189" ca="1" si="738">IF(ABS(H189)&gt;$Y$4*S189,ABS(H189),"-")</f>
        <v>-</v>
      </c>
      <c r="Z189" s="44" t="str">
        <f t="shared" ref="Z189" ca="1" si="739">IF(ABS(I189)&gt;$Z$4*T189,ABS(I189),"-")</f>
        <v>-</v>
      </c>
      <c r="AA189" s="44" t="str">
        <f t="shared" ref="AA189" ca="1" si="740">IF(ABS(K189)&gt;$AA$4*U189,ABS(K189),"-")</f>
        <v>-</v>
      </c>
      <c r="AB189" s="44" t="str">
        <f t="shared" ref="AB189" ca="1" si="741">IF(ABS(L189)&gt;$AB$4*V189,ABS(L189),"-")</f>
        <v>-</v>
      </c>
      <c r="AD189" s="76">
        <f t="shared" ref="AD189" ca="1" si="742">IF(COUNT($X189:$AB189)&gt;0,IF(G189&gt;0,CEILING(G189,5),FLOOR(G189,5)),"")</f>
        <v>10</v>
      </c>
      <c r="AE189" s="76">
        <f t="shared" ref="AE189" ca="1" si="743">IF(COUNT($X189:$AB189)&gt;0,IF(H189&gt;0,CEILING(H189,5),FLOOR(H189,5)),"")</f>
        <v>5</v>
      </c>
      <c r="AF189" s="76">
        <f t="shared" ref="AF189" ca="1" si="744">IF(COUNT($X189:$AB189)&gt;0,IF(I189&gt;0,CEILING(I189,5),FLOOR(I189,5)),"")</f>
        <v>0</v>
      </c>
      <c r="AG189" s="76">
        <f t="shared" ref="AG189" ca="1" si="745">IF(COUNT($X189:$AB189)&gt;0,IF(K189&gt;0,CEILING(K189,5),FLOOR(K189,5)),"")</f>
        <v>0</v>
      </c>
      <c r="AH189" s="76">
        <f t="shared" ref="AH189" ca="1" si="746">IF(COUNT($X189:$AB189)&gt;0,IF(L189&gt;0,CEILING(L189,5),FLOOR(L189,5)),"")</f>
        <v>0</v>
      </c>
      <c r="AJ189" s="76">
        <f t="shared" si="428"/>
        <v>174</v>
      </c>
      <c r="AK189" s="76">
        <f t="shared" si="429"/>
        <v>14</v>
      </c>
    </row>
    <row r="190" spans="1:37" x14ac:dyDescent="0.25">
      <c r="A190" s="76">
        <f t="shared" si="502"/>
        <v>174</v>
      </c>
      <c r="B190" s="76">
        <f t="shared" si="503"/>
        <v>14</v>
      </c>
      <c r="C190" s="76"/>
      <c r="D190" s="76"/>
      <c r="E190" s="76"/>
      <c r="F190" s="76"/>
      <c r="G190" s="76" t="s">
        <v>116</v>
      </c>
      <c r="H190" s="76" t="s">
        <v>127</v>
      </c>
      <c r="I190" s="76" t="s">
        <v>109</v>
      </c>
      <c r="J190" s="76" t="s">
        <v>9</v>
      </c>
      <c r="K190" s="76" t="s">
        <v>9</v>
      </c>
      <c r="L190" s="76" t="s">
        <v>9</v>
      </c>
      <c r="Q190" s="76"/>
      <c r="R190" s="76"/>
      <c r="S190" s="76"/>
      <c r="T190" s="76"/>
      <c r="U190" s="76"/>
      <c r="V190" s="76"/>
      <c r="X190" s="76"/>
      <c r="Y190" s="76"/>
      <c r="Z190" s="76"/>
      <c r="AA190" s="76"/>
      <c r="AB190" s="76"/>
      <c r="AD190" s="76"/>
      <c r="AE190" s="76"/>
      <c r="AF190" s="76"/>
      <c r="AG190" s="76"/>
      <c r="AH190" s="76"/>
      <c r="AJ190" s="76">
        <f t="shared" si="428"/>
        <v>174</v>
      </c>
      <c r="AK190" s="76">
        <f t="shared" si="429"/>
        <v>14</v>
      </c>
    </row>
    <row r="191" spans="1:37" x14ac:dyDescent="0.25">
      <c r="A191" s="76">
        <f t="shared" si="502"/>
        <v>174</v>
      </c>
      <c r="B191" s="76">
        <f t="shared" si="503"/>
        <v>14</v>
      </c>
      <c r="C191" s="76"/>
      <c r="D191" s="76"/>
      <c r="E191" s="76"/>
      <c r="F191" s="76" t="s">
        <v>10</v>
      </c>
      <c r="G191" s="76">
        <v>-10.166</v>
      </c>
      <c r="H191" s="76">
        <v>0</v>
      </c>
      <c r="I191" s="76">
        <v>0</v>
      </c>
      <c r="J191" s="76">
        <v>0</v>
      </c>
      <c r="K191" s="76">
        <v>0</v>
      </c>
      <c r="L191" s="76">
        <v>0</v>
      </c>
      <c r="Q191" s="76" t="str">
        <f t="shared" ca="1" si="526"/>
        <v>L50X50X5</v>
      </c>
      <c r="R191" s="43">
        <f t="shared" ca="1" si="526"/>
        <v>112.84699999999998</v>
      </c>
      <c r="S191" s="43">
        <f t="shared" ca="1" si="526"/>
        <v>33.959537572254334</v>
      </c>
      <c r="T191" s="43">
        <f t="shared" ca="1" si="526"/>
        <v>30.563583815028903</v>
      </c>
      <c r="U191" s="43">
        <f t="shared" ca="1" si="526"/>
        <v>0</v>
      </c>
      <c r="V191" s="43">
        <f t="shared" ca="1" si="526"/>
        <v>0</v>
      </c>
      <c r="X191" s="44">
        <f t="shared" ref="X191" ca="1" si="747">IF(ABS(G191)&gt;$X$4*$R191,ABS(G191),"-")</f>
        <v>10.166</v>
      </c>
      <c r="Y191" s="44" t="str">
        <f t="shared" ref="Y191" ca="1" si="748">IF(ABS(H191)&gt;$Y$4*S191,ABS(H191),"-")</f>
        <v>-</v>
      </c>
      <c r="Z191" s="44" t="str">
        <f t="shared" ref="Z191" ca="1" si="749">IF(ABS(I191)&gt;$Z$4*T191,ABS(I191),"-")</f>
        <v>-</v>
      </c>
      <c r="AA191" s="44" t="str">
        <f t="shared" ref="AA191" ca="1" si="750">IF(ABS(K191)&gt;$AA$4*U191,ABS(K191),"-")</f>
        <v>-</v>
      </c>
      <c r="AB191" s="44" t="str">
        <f t="shared" ref="AB191" ca="1" si="751">IF(ABS(L191)&gt;$AB$4*V191,ABS(L191),"-")</f>
        <v>-</v>
      </c>
      <c r="AD191" s="76">
        <f t="shared" ref="AD191" ca="1" si="752">IF(COUNT($X191:$AB191)&gt;0,IF(G191&gt;0,CEILING(G191,5),FLOOR(G191,5)),"")</f>
        <v>-15</v>
      </c>
      <c r="AE191" s="76">
        <f t="shared" ref="AE191" ca="1" si="753">IF(COUNT($X191:$AB191)&gt;0,IF(H191&gt;0,CEILING(H191,5),FLOOR(H191,5)),"")</f>
        <v>0</v>
      </c>
      <c r="AF191" s="76">
        <f t="shared" ref="AF191" ca="1" si="754">IF(COUNT($X191:$AB191)&gt;0,IF(I191&gt;0,CEILING(I191,5),FLOOR(I191,5)),"")</f>
        <v>0</v>
      </c>
      <c r="AG191" s="76">
        <f t="shared" ref="AG191" ca="1" si="755">IF(COUNT($X191:$AB191)&gt;0,IF(K191&gt;0,CEILING(K191,5),FLOOR(K191,5)),"")</f>
        <v>0</v>
      </c>
      <c r="AH191" s="76">
        <f t="shared" ref="AH191" ca="1" si="756">IF(COUNT($X191:$AB191)&gt;0,IF(L191&gt;0,CEILING(L191,5),FLOOR(L191,5)),"")</f>
        <v>0</v>
      </c>
      <c r="AJ191" s="76">
        <f t="shared" si="428"/>
        <v>174</v>
      </c>
      <c r="AK191" s="76">
        <f t="shared" si="429"/>
        <v>14</v>
      </c>
    </row>
    <row r="192" spans="1:37" x14ac:dyDescent="0.25">
      <c r="A192" s="76">
        <f t="shared" si="502"/>
        <v>174</v>
      </c>
      <c r="B192" s="76">
        <f t="shared" si="503"/>
        <v>14</v>
      </c>
      <c r="C192" s="76"/>
      <c r="D192" s="76"/>
      <c r="E192" s="76"/>
      <c r="F192" s="76"/>
      <c r="G192" s="76" t="s">
        <v>114</v>
      </c>
      <c r="H192" s="76" t="s">
        <v>9</v>
      </c>
      <c r="I192" s="76" t="s">
        <v>535</v>
      </c>
      <c r="J192" s="76" t="s">
        <v>9</v>
      </c>
      <c r="K192" s="76" t="s">
        <v>9</v>
      </c>
      <c r="L192" s="76" t="s">
        <v>9</v>
      </c>
      <c r="Q192" s="76"/>
      <c r="R192" s="76"/>
      <c r="S192" s="76"/>
      <c r="T192" s="76"/>
      <c r="U192" s="76"/>
      <c r="V192" s="76"/>
      <c r="X192" s="76"/>
      <c r="Y192" s="76"/>
      <c r="Z192" s="76"/>
      <c r="AA192" s="76"/>
      <c r="AB192" s="76"/>
      <c r="AD192" s="76"/>
      <c r="AE192" s="76"/>
      <c r="AF192" s="76"/>
      <c r="AG192" s="76"/>
      <c r="AH192" s="76"/>
      <c r="AJ192" s="76">
        <f t="shared" si="428"/>
        <v>174</v>
      </c>
      <c r="AK192" s="76">
        <f t="shared" si="429"/>
        <v>14</v>
      </c>
    </row>
    <row r="193" spans="1:37" x14ac:dyDescent="0.25">
      <c r="A193" s="76">
        <f t="shared" ref="A193" si="757">+D193</f>
        <v>174</v>
      </c>
      <c r="B193" s="76">
        <f t="shared" ref="B193" si="758">+E193</f>
        <v>86</v>
      </c>
      <c r="C193" s="76" t="str">
        <f>INDEX(BEAMPROP,MATCH(D193,BLIST,0),2)</f>
        <v>L50X50X5</v>
      </c>
      <c r="D193" s="76">
        <v>174</v>
      </c>
      <c r="E193" s="76">
        <v>86</v>
      </c>
      <c r="F193" s="76" t="s">
        <v>8</v>
      </c>
      <c r="G193" s="76">
        <v>8.5229999999999997</v>
      </c>
      <c r="H193" s="76">
        <v>0</v>
      </c>
      <c r="I193" s="76">
        <v>0</v>
      </c>
      <c r="J193" s="76">
        <v>0</v>
      </c>
      <c r="K193" s="76">
        <v>0</v>
      </c>
      <c r="L193" s="76">
        <v>0</v>
      </c>
      <c r="Q193" s="76" t="str">
        <f t="shared" ca="1" si="526"/>
        <v>L50X50X5</v>
      </c>
      <c r="R193" s="43">
        <f t="shared" ca="1" si="526"/>
        <v>112.84699999999998</v>
      </c>
      <c r="S193" s="43">
        <f t="shared" ca="1" si="526"/>
        <v>33.959537572254334</v>
      </c>
      <c r="T193" s="43">
        <f t="shared" ca="1" si="526"/>
        <v>30.563583815028903</v>
      </c>
      <c r="U193" s="43">
        <f t="shared" ca="1" si="526"/>
        <v>0</v>
      </c>
      <c r="V193" s="43">
        <f t="shared" ca="1" si="526"/>
        <v>0</v>
      </c>
      <c r="X193" s="44">
        <f t="shared" ref="X193" ca="1" si="759">IF(ABS(G193)&gt;$X$4*$R193,ABS(G193),"-")</f>
        <v>8.5229999999999997</v>
      </c>
      <c r="Y193" s="44" t="str">
        <f t="shared" ref="Y193" ca="1" si="760">IF(ABS(H193)&gt;$Y$4*S193,ABS(H193),"-")</f>
        <v>-</v>
      </c>
      <c r="Z193" s="44" t="str">
        <f t="shared" ref="Z193" ca="1" si="761">IF(ABS(I193)&gt;$Z$4*T193,ABS(I193),"-")</f>
        <v>-</v>
      </c>
      <c r="AA193" s="44" t="str">
        <f t="shared" ref="AA193" ca="1" si="762">IF(ABS(K193)&gt;$AA$4*U193,ABS(K193),"-")</f>
        <v>-</v>
      </c>
      <c r="AB193" s="44" t="str">
        <f t="shared" ref="AB193" ca="1" si="763">IF(ABS(L193)&gt;$AB$4*V193,ABS(L193),"-")</f>
        <v>-</v>
      </c>
      <c r="AD193" s="76">
        <f t="shared" ref="AD193" ca="1" si="764">IF(COUNT($X193:$AB193)&gt;0,IF(G193&gt;0,CEILING(G193,5),FLOOR(G193,5)),"")</f>
        <v>10</v>
      </c>
      <c r="AE193" s="76">
        <f t="shared" ref="AE193" ca="1" si="765">IF(COUNT($X193:$AB193)&gt;0,IF(H193&gt;0,CEILING(H193,5),FLOOR(H193,5)),"")</f>
        <v>0</v>
      </c>
      <c r="AF193" s="76">
        <f t="shared" ref="AF193" ca="1" si="766">IF(COUNT($X193:$AB193)&gt;0,IF(I193&gt;0,CEILING(I193,5),FLOOR(I193,5)),"")</f>
        <v>0</v>
      </c>
      <c r="AG193" s="76">
        <f t="shared" ref="AG193" ca="1" si="767">IF(COUNT($X193:$AB193)&gt;0,IF(K193&gt;0,CEILING(K193,5),FLOOR(K193,5)),"")</f>
        <v>0</v>
      </c>
      <c r="AH193" s="76">
        <f t="shared" ref="AH193" ca="1" si="768">IF(COUNT($X193:$AB193)&gt;0,IF(L193&gt;0,CEILING(L193,5),FLOOR(L193,5)),"")</f>
        <v>0</v>
      </c>
      <c r="AJ193" s="76">
        <f t="shared" si="428"/>
        <v>174</v>
      </c>
      <c r="AK193" s="76">
        <f t="shared" si="429"/>
        <v>86</v>
      </c>
    </row>
    <row r="194" spans="1:37" x14ac:dyDescent="0.25">
      <c r="A194" s="76">
        <f t="shared" si="502"/>
        <v>174</v>
      </c>
      <c r="B194" s="76">
        <f t="shared" si="503"/>
        <v>86</v>
      </c>
      <c r="C194" s="76"/>
      <c r="D194" s="76"/>
      <c r="E194" s="76"/>
      <c r="F194" s="76"/>
      <c r="G194" s="76" t="s">
        <v>116</v>
      </c>
      <c r="H194" s="76" t="s">
        <v>9</v>
      </c>
      <c r="I194" s="76" t="s">
        <v>535</v>
      </c>
      <c r="J194" s="76" t="s">
        <v>9</v>
      </c>
      <c r="K194" s="76" t="s">
        <v>9</v>
      </c>
      <c r="L194" s="76" t="s">
        <v>9</v>
      </c>
      <c r="Q194" s="76"/>
      <c r="R194" s="76"/>
      <c r="S194" s="76"/>
      <c r="T194" s="76"/>
      <c r="U194" s="76"/>
      <c r="V194" s="76"/>
      <c r="X194" s="76"/>
      <c r="Y194" s="76"/>
      <c r="Z194" s="76"/>
      <c r="AA194" s="76"/>
      <c r="AB194" s="76"/>
      <c r="AD194" s="76"/>
      <c r="AE194" s="76"/>
      <c r="AF194" s="76"/>
      <c r="AG194" s="76"/>
      <c r="AH194" s="76"/>
      <c r="AJ194" s="76">
        <f t="shared" si="428"/>
        <v>174</v>
      </c>
      <c r="AK194" s="76">
        <f t="shared" si="429"/>
        <v>86</v>
      </c>
    </row>
    <row r="195" spans="1:37" x14ac:dyDescent="0.25">
      <c r="A195" s="76">
        <f t="shared" si="502"/>
        <v>174</v>
      </c>
      <c r="B195" s="76">
        <f t="shared" si="503"/>
        <v>86</v>
      </c>
      <c r="C195" s="76"/>
      <c r="D195" s="76"/>
      <c r="E195" s="76"/>
      <c r="F195" s="76" t="s">
        <v>10</v>
      </c>
      <c r="G195" s="76">
        <v>-10.166</v>
      </c>
      <c r="H195" s="76">
        <v>-5.5E-2</v>
      </c>
      <c r="I195" s="76">
        <v>0</v>
      </c>
      <c r="J195" s="76">
        <v>0</v>
      </c>
      <c r="K195" s="76">
        <v>0</v>
      </c>
      <c r="L195" s="76">
        <v>0</v>
      </c>
      <c r="Q195" s="76" t="str">
        <f t="shared" ca="1" si="526"/>
        <v>L50X50X5</v>
      </c>
      <c r="R195" s="43">
        <f t="shared" ca="1" si="526"/>
        <v>112.84699999999998</v>
      </c>
      <c r="S195" s="43">
        <f t="shared" ca="1" si="526"/>
        <v>33.959537572254334</v>
      </c>
      <c r="T195" s="43">
        <f t="shared" ca="1" si="526"/>
        <v>30.563583815028903</v>
      </c>
      <c r="U195" s="43">
        <f t="shared" ca="1" si="526"/>
        <v>0</v>
      </c>
      <c r="V195" s="43">
        <f t="shared" ca="1" si="526"/>
        <v>0</v>
      </c>
      <c r="X195" s="44">
        <f t="shared" ref="X195" ca="1" si="769">IF(ABS(G195)&gt;$X$4*$R195,ABS(G195),"-")</f>
        <v>10.166</v>
      </c>
      <c r="Y195" s="44" t="str">
        <f t="shared" ref="Y195" ca="1" si="770">IF(ABS(H195)&gt;$Y$4*S195,ABS(H195),"-")</f>
        <v>-</v>
      </c>
      <c r="Z195" s="44" t="str">
        <f t="shared" ref="Z195" ca="1" si="771">IF(ABS(I195)&gt;$Z$4*T195,ABS(I195),"-")</f>
        <v>-</v>
      </c>
      <c r="AA195" s="44" t="str">
        <f t="shared" ref="AA195" ca="1" si="772">IF(ABS(K195)&gt;$AA$4*U195,ABS(K195),"-")</f>
        <v>-</v>
      </c>
      <c r="AB195" s="44" t="str">
        <f t="shared" ref="AB195" ca="1" si="773">IF(ABS(L195)&gt;$AB$4*V195,ABS(L195),"-")</f>
        <v>-</v>
      </c>
      <c r="AD195" s="76">
        <f t="shared" ref="AD195" ca="1" si="774">IF(COUNT($X195:$AB195)&gt;0,IF(G195&gt;0,CEILING(G195,5),FLOOR(G195,5)),"")</f>
        <v>-15</v>
      </c>
      <c r="AE195" s="76">
        <f t="shared" ref="AE195" ca="1" si="775">IF(COUNT($X195:$AB195)&gt;0,IF(H195&gt;0,CEILING(H195,5),FLOOR(H195,5)),"")</f>
        <v>-5</v>
      </c>
      <c r="AF195" s="76">
        <f t="shared" ref="AF195" ca="1" si="776">IF(COUNT($X195:$AB195)&gt;0,IF(I195&gt;0,CEILING(I195,5),FLOOR(I195,5)),"")</f>
        <v>0</v>
      </c>
      <c r="AG195" s="76">
        <f t="shared" ref="AG195" ca="1" si="777">IF(COUNT($X195:$AB195)&gt;0,IF(K195&gt;0,CEILING(K195,5),FLOOR(K195,5)),"")</f>
        <v>0</v>
      </c>
      <c r="AH195" s="76">
        <f t="shared" ref="AH195" ca="1" si="778">IF(COUNT($X195:$AB195)&gt;0,IF(L195&gt;0,CEILING(L195,5),FLOOR(L195,5)),"")</f>
        <v>0</v>
      </c>
      <c r="AJ195" s="76">
        <f t="shared" si="428"/>
        <v>174</v>
      </c>
      <c r="AK195" s="76">
        <f t="shared" si="429"/>
        <v>86</v>
      </c>
    </row>
    <row r="196" spans="1:37" x14ac:dyDescent="0.25">
      <c r="A196" s="76">
        <f t="shared" si="502"/>
        <v>174</v>
      </c>
      <c r="B196" s="76">
        <f t="shared" si="503"/>
        <v>86</v>
      </c>
      <c r="C196" s="76"/>
      <c r="D196" s="76"/>
      <c r="E196" s="76"/>
      <c r="F196" s="76"/>
      <c r="G196" s="76" t="s">
        <v>114</v>
      </c>
      <c r="H196" s="76" t="s">
        <v>127</v>
      </c>
      <c r="I196" s="76" t="s">
        <v>109</v>
      </c>
      <c r="J196" s="76" t="s">
        <v>9</v>
      </c>
      <c r="K196" s="76" t="s">
        <v>9</v>
      </c>
      <c r="L196" s="76" t="s">
        <v>9</v>
      </c>
      <c r="Q196" s="76"/>
      <c r="R196" s="76"/>
      <c r="S196" s="76"/>
      <c r="T196" s="76"/>
      <c r="U196" s="76"/>
      <c r="V196" s="76"/>
      <c r="X196" s="76"/>
      <c r="Y196" s="76"/>
      <c r="Z196" s="76"/>
      <c r="AA196" s="76"/>
      <c r="AB196" s="76"/>
      <c r="AD196" s="76"/>
      <c r="AE196" s="76"/>
      <c r="AF196" s="76"/>
      <c r="AG196" s="76"/>
      <c r="AH196" s="76"/>
      <c r="AJ196" s="76">
        <f t="shared" si="428"/>
        <v>174</v>
      </c>
      <c r="AK196" s="76">
        <f t="shared" si="429"/>
        <v>86</v>
      </c>
    </row>
    <row r="197" spans="1:37" x14ac:dyDescent="0.25">
      <c r="A197" s="76">
        <f t="shared" ref="A197" si="779">+D197</f>
        <v>176</v>
      </c>
      <c r="B197" s="76">
        <f t="shared" ref="B197" si="780">+E197</f>
        <v>26</v>
      </c>
      <c r="C197" s="76" t="str">
        <f>INDEX(BEAMPROP,MATCH(D197,BLIST,0),2)</f>
        <v>L50X50X5</v>
      </c>
      <c r="D197" s="76">
        <v>176</v>
      </c>
      <c r="E197" s="76">
        <v>26</v>
      </c>
      <c r="F197" s="76" t="s">
        <v>8</v>
      </c>
      <c r="G197" s="76">
        <v>16.712</v>
      </c>
      <c r="H197" s="76">
        <v>5.2999999999999999E-2</v>
      </c>
      <c r="I197" s="76">
        <v>0</v>
      </c>
      <c r="J197" s="76">
        <v>0</v>
      </c>
      <c r="K197" s="76">
        <v>0</v>
      </c>
      <c r="L197" s="76">
        <v>0</v>
      </c>
      <c r="Q197" s="76" t="str">
        <f t="shared" ca="1" si="526"/>
        <v>L50X50X5</v>
      </c>
      <c r="R197" s="43">
        <f t="shared" ca="1" si="526"/>
        <v>112.84699999999998</v>
      </c>
      <c r="S197" s="43">
        <f t="shared" ca="1" si="526"/>
        <v>33.959537572254334</v>
      </c>
      <c r="T197" s="43">
        <f t="shared" ca="1" si="526"/>
        <v>30.563583815028903</v>
      </c>
      <c r="U197" s="43">
        <f t="shared" ca="1" si="526"/>
        <v>0</v>
      </c>
      <c r="V197" s="43">
        <f t="shared" ca="1" si="526"/>
        <v>0</v>
      </c>
      <c r="X197" s="44">
        <f t="shared" ref="X197" ca="1" si="781">IF(ABS(G197)&gt;$X$4*$R197,ABS(G197),"-")</f>
        <v>16.712</v>
      </c>
      <c r="Y197" s="44" t="str">
        <f t="shared" ref="Y197" ca="1" si="782">IF(ABS(H197)&gt;$Y$4*S197,ABS(H197),"-")</f>
        <v>-</v>
      </c>
      <c r="Z197" s="44" t="str">
        <f t="shared" ref="Z197" ca="1" si="783">IF(ABS(I197)&gt;$Z$4*T197,ABS(I197),"-")</f>
        <v>-</v>
      </c>
      <c r="AA197" s="44" t="str">
        <f t="shared" ref="AA197" ca="1" si="784">IF(ABS(K197)&gt;$AA$4*U197,ABS(K197),"-")</f>
        <v>-</v>
      </c>
      <c r="AB197" s="44" t="str">
        <f t="shared" ref="AB197" ca="1" si="785">IF(ABS(L197)&gt;$AB$4*V197,ABS(L197),"-")</f>
        <v>-</v>
      </c>
      <c r="AD197" s="76">
        <f t="shared" ref="AD197" ca="1" si="786">IF(COUNT($X197:$AB197)&gt;0,IF(G197&gt;0,CEILING(G197,5),FLOOR(G197,5)),"")</f>
        <v>20</v>
      </c>
      <c r="AE197" s="76">
        <f t="shared" ref="AE197" ca="1" si="787">IF(COUNT($X197:$AB197)&gt;0,IF(H197&gt;0,CEILING(H197,5),FLOOR(H197,5)),"")</f>
        <v>5</v>
      </c>
      <c r="AF197" s="76">
        <f t="shared" ref="AF197" ca="1" si="788">IF(COUNT($X197:$AB197)&gt;0,IF(I197&gt;0,CEILING(I197,5),FLOOR(I197,5)),"")</f>
        <v>0</v>
      </c>
      <c r="AG197" s="76">
        <f t="shared" ref="AG197" ca="1" si="789">IF(COUNT($X197:$AB197)&gt;0,IF(K197&gt;0,CEILING(K197,5),FLOOR(K197,5)),"")</f>
        <v>0</v>
      </c>
      <c r="AH197" s="76">
        <f t="shared" ref="AH197" ca="1" si="790">IF(COUNT($X197:$AB197)&gt;0,IF(L197&gt;0,CEILING(L197,5),FLOOR(L197,5)),"")</f>
        <v>0</v>
      </c>
      <c r="AJ197" s="76">
        <f t="shared" si="428"/>
        <v>176</v>
      </c>
      <c r="AK197" s="76">
        <f t="shared" si="429"/>
        <v>26</v>
      </c>
    </row>
    <row r="198" spans="1:37" x14ac:dyDescent="0.25">
      <c r="A198" s="76">
        <f t="shared" si="502"/>
        <v>176</v>
      </c>
      <c r="B198" s="76">
        <f t="shared" si="503"/>
        <v>26</v>
      </c>
      <c r="C198" s="76"/>
      <c r="D198" s="76"/>
      <c r="E198" s="76"/>
      <c r="F198" s="76"/>
      <c r="G198" s="76" t="s">
        <v>112</v>
      </c>
      <c r="H198" s="76" t="s">
        <v>127</v>
      </c>
      <c r="I198" s="76" t="s">
        <v>109</v>
      </c>
      <c r="J198" s="76" t="s">
        <v>9</v>
      </c>
      <c r="K198" s="76" t="s">
        <v>9</v>
      </c>
      <c r="L198" s="76" t="s">
        <v>9</v>
      </c>
      <c r="Q198" s="76"/>
      <c r="R198" s="76"/>
      <c r="S198" s="76"/>
      <c r="T198" s="76"/>
      <c r="U198" s="76"/>
      <c r="V198" s="76"/>
      <c r="X198" s="76"/>
      <c r="Y198" s="76"/>
      <c r="Z198" s="76"/>
      <c r="AA198" s="76"/>
      <c r="AB198" s="76"/>
      <c r="AD198" s="76"/>
      <c r="AE198" s="76"/>
      <c r="AF198" s="76"/>
      <c r="AG198" s="76"/>
      <c r="AH198" s="76"/>
      <c r="AJ198" s="76">
        <f t="shared" ref="AJ198:AJ261" si="791">A198</f>
        <v>176</v>
      </c>
      <c r="AK198" s="76">
        <f t="shared" ref="AK198:AK261" si="792">B198</f>
        <v>26</v>
      </c>
    </row>
    <row r="199" spans="1:37" x14ac:dyDescent="0.25">
      <c r="A199" s="76">
        <f t="shared" si="502"/>
        <v>176</v>
      </c>
      <c r="B199" s="76">
        <f t="shared" si="503"/>
        <v>26</v>
      </c>
      <c r="C199" s="76"/>
      <c r="D199" s="76"/>
      <c r="E199" s="76"/>
      <c r="F199" s="76" t="s">
        <v>10</v>
      </c>
      <c r="G199" s="76">
        <v>-13.872</v>
      </c>
      <c r="H199" s="76">
        <v>0</v>
      </c>
      <c r="I199" s="76">
        <v>0</v>
      </c>
      <c r="J199" s="76">
        <v>0</v>
      </c>
      <c r="K199" s="76">
        <v>0</v>
      </c>
      <c r="L199" s="76">
        <v>0</v>
      </c>
      <c r="Q199" s="76" t="str">
        <f t="shared" ca="1" si="526"/>
        <v>L50X50X5</v>
      </c>
      <c r="R199" s="43">
        <f t="shared" ca="1" si="526"/>
        <v>112.84699999999998</v>
      </c>
      <c r="S199" s="43">
        <f t="shared" ca="1" si="526"/>
        <v>33.959537572254334</v>
      </c>
      <c r="T199" s="43">
        <f t="shared" ca="1" si="526"/>
        <v>30.563583815028903</v>
      </c>
      <c r="U199" s="43">
        <f t="shared" ca="1" si="526"/>
        <v>0</v>
      </c>
      <c r="V199" s="43">
        <f t="shared" ca="1" si="526"/>
        <v>0</v>
      </c>
      <c r="X199" s="44">
        <f t="shared" ref="X199" ca="1" si="793">IF(ABS(G199)&gt;$X$4*$R199,ABS(G199),"-")</f>
        <v>13.872</v>
      </c>
      <c r="Y199" s="44" t="str">
        <f t="shared" ref="Y199" ca="1" si="794">IF(ABS(H199)&gt;$Y$4*S199,ABS(H199),"-")</f>
        <v>-</v>
      </c>
      <c r="Z199" s="44" t="str">
        <f t="shared" ref="Z199" ca="1" si="795">IF(ABS(I199)&gt;$Z$4*T199,ABS(I199),"-")</f>
        <v>-</v>
      </c>
      <c r="AA199" s="44" t="str">
        <f t="shared" ref="AA199" ca="1" si="796">IF(ABS(K199)&gt;$AA$4*U199,ABS(K199),"-")</f>
        <v>-</v>
      </c>
      <c r="AB199" s="44" t="str">
        <f t="shared" ref="AB199" ca="1" si="797">IF(ABS(L199)&gt;$AB$4*V199,ABS(L199),"-")</f>
        <v>-</v>
      </c>
      <c r="AD199" s="76">
        <f t="shared" ref="AD199" ca="1" si="798">IF(COUNT($X199:$AB199)&gt;0,IF(G199&gt;0,CEILING(G199,5),FLOOR(G199,5)),"")</f>
        <v>-15</v>
      </c>
      <c r="AE199" s="76">
        <f t="shared" ref="AE199" ca="1" si="799">IF(COUNT($X199:$AB199)&gt;0,IF(H199&gt;0,CEILING(H199,5),FLOOR(H199,5)),"")</f>
        <v>0</v>
      </c>
      <c r="AF199" s="76">
        <f t="shared" ref="AF199" ca="1" si="800">IF(COUNT($X199:$AB199)&gt;0,IF(I199&gt;0,CEILING(I199,5),FLOOR(I199,5)),"")</f>
        <v>0</v>
      </c>
      <c r="AG199" s="76">
        <f t="shared" ref="AG199" ca="1" si="801">IF(COUNT($X199:$AB199)&gt;0,IF(K199&gt;0,CEILING(K199,5),FLOOR(K199,5)),"")</f>
        <v>0</v>
      </c>
      <c r="AH199" s="76">
        <f t="shared" ref="AH199" ca="1" si="802">IF(COUNT($X199:$AB199)&gt;0,IF(L199&gt;0,CEILING(L199,5),FLOOR(L199,5)),"")</f>
        <v>0</v>
      </c>
      <c r="AJ199" s="76">
        <f t="shared" si="791"/>
        <v>176</v>
      </c>
      <c r="AK199" s="76">
        <f t="shared" si="792"/>
        <v>26</v>
      </c>
    </row>
    <row r="200" spans="1:37" x14ac:dyDescent="0.25">
      <c r="A200" s="76">
        <f t="shared" si="502"/>
        <v>176</v>
      </c>
      <c r="B200" s="76">
        <f t="shared" si="503"/>
        <v>26</v>
      </c>
      <c r="C200" s="76"/>
      <c r="D200" s="76"/>
      <c r="E200" s="76"/>
      <c r="F200" s="76"/>
      <c r="G200" s="76" t="s">
        <v>120</v>
      </c>
      <c r="H200" s="76" t="s">
        <v>9</v>
      </c>
      <c r="I200" s="76" t="s">
        <v>535</v>
      </c>
      <c r="J200" s="76" t="s">
        <v>9</v>
      </c>
      <c r="K200" s="76" t="s">
        <v>9</v>
      </c>
      <c r="L200" s="76" t="s">
        <v>9</v>
      </c>
      <c r="Q200" s="76"/>
      <c r="R200" s="76"/>
      <c r="S200" s="76"/>
      <c r="T200" s="76"/>
      <c r="U200" s="76"/>
      <c r="V200" s="76"/>
      <c r="X200" s="76"/>
      <c r="Y200" s="76"/>
      <c r="Z200" s="76"/>
      <c r="AA200" s="76"/>
      <c r="AB200" s="76"/>
      <c r="AD200" s="76"/>
      <c r="AE200" s="76"/>
      <c r="AF200" s="76"/>
      <c r="AG200" s="76"/>
      <c r="AH200" s="76"/>
      <c r="AJ200" s="76">
        <f t="shared" si="791"/>
        <v>176</v>
      </c>
      <c r="AK200" s="76">
        <f t="shared" si="792"/>
        <v>26</v>
      </c>
    </row>
    <row r="201" spans="1:37" x14ac:dyDescent="0.25">
      <c r="A201" s="76">
        <f t="shared" ref="A201" si="803">+D201</f>
        <v>176</v>
      </c>
      <c r="B201" s="76">
        <f t="shared" ref="B201" si="804">+E201</f>
        <v>93</v>
      </c>
      <c r="C201" s="76" t="str">
        <f>INDEX(BEAMPROP,MATCH(D201,BLIST,0),2)</f>
        <v>L50X50X5</v>
      </c>
      <c r="D201" s="76">
        <v>176</v>
      </c>
      <c r="E201" s="76">
        <v>93</v>
      </c>
      <c r="F201" s="76" t="s">
        <v>8</v>
      </c>
      <c r="G201" s="76">
        <v>16.710999999999999</v>
      </c>
      <c r="H201" s="76">
        <v>0</v>
      </c>
      <c r="I201" s="76">
        <v>0</v>
      </c>
      <c r="J201" s="76">
        <v>0</v>
      </c>
      <c r="K201" s="76">
        <v>0</v>
      </c>
      <c r="L201" s="76">
        <v>0</v>
      </c>
      <c r="Q201" s="76" t="str">
        <f t="shared" ca="1" si="526"/>
        <v>L50X50X5</v>
      </c>
      <c r="R201" s="43">
        <f t="shared" ca="1" si="526"/>
        <v>112.84699999999998</v>
      </c>
      <c r="S201" s="43">
        <f t="shared" ca="1" si="526"/>
        <v>33.959537572254334</v>
      </c>
      <c r="T201" s="43">
        <f t="shared" ca="1" si="526"/>
        <v>30.563583815028903</v>
      </c>
      <c r="U201" s="43">
        <f t="shared" ca="1" si="526"/>
        <v>0</v>
      </c>
      <c r="V201" s="43">
        <f t="shared" ca="1" si="526"/>
        <v>0</v>
      </c>
      <c r="X201" s="44">
        <f t="shared" ref="X201" ca="1" si="805">IF(ABS(G201)&gt;$X$4*$R201,ABS(G201),"-")</f>
        <v>16.710999999999999</v>
      </c>
      <c r="Y201" s="44" t="str">
        <f t="shared" ref="Y201" ca="1" si="806">IF(ABS(H201)&gt;$Y$4*S201,ABS(H201),"-")</f>
        <v>-</v>
      </c>
      <c r="Z201" s="44" t="str">
        <f t="shared" ref="Z201" ca="1" si="807">IF(ABS(I201)&gt;$Z$4*T201,ABS(I201),"-")</f>
        <v>-</v>
      </c>
      <c r="AA201" s="44" t="str">
        <f t="shared" ref="AA201" ca="1" si="808">IF(ABS(K201)&gt;$AA$4*U201,ABS(K201),"-")</f>
        <v>-</v>
      </c>
      <c r="AB201" s="44" t="str">
        <f t="shared" ref="AB201" ca="1" si="809">IF(ABS(L201)&gt;$AB$4*V201,ABS(L201),"-")</f>
        <v>-</v>
      </c>
      <c r="AD201" s="76">
        <f t="shared" ref="AD201" ca="1" si="810">IF(COUNT($X201:$AB201)&gt;0,IF(G201&gt;0,CEILING(G201,5),FLOOR(G201,5)),"")</f>
        <v>20</v>
      </c>
      <c r="AE201" s="76">
        <f t="shared" ref="AE201" ca="1" si="811">IF(COUNT($X201:$AB201)&gt;0,IF(H201&gt;0,CEILING(H201,5),FLOOR(H201,5)),"")</f>
        <v>0</v>
      </c>
      <c r="AF201" s="76">
        <f t="shared" ref="AF201" ca="1" si="812">IF(COUNT($X201:$AB201)&gt;0,IF(I201&gt;0,CEILING(I201,5),FLOOR(I201,5)),"")</f>
        <v>0</v>
      </c>
      <c r="AG201" s="76">
        <f t="shared" ref="AG201" ca="1" si="813">IF(COUNT($X201:$AB201)&gt;0,IF(K201&gt;0,CEILING(K201,5),FLOOR(K201,5)),"")</f>
        <v>0</v>
      </c>
      <c r="AH201" s="76">
        <f t="shared" ref="AH201" ca="1" si="814">IF(COUNT($X201:$AB201)&gt;0,IF(L201&gt;0,CEILING(L201,5),FLOOR(L201,5)),"")</f>
        <v>0</v>
      </c>
      <c r="AJ201" s="76">
        <f t="shared" si="791"/>
        <v>176</v>
      </c>
      <c r="AK201" s="76">
        <f t="shared" si="792"/>
        <v>93</v>
      </c>
    </row>
    <row r="202" spans="1:37" x14ac:dyDescent="0.25">
      <c r="A202" s="76">
        <f t="shared" si="502"/>
        <v>176</v>
      </c>
      <c r="B202" s="76">
        <f t="shared" si="503"/>
        <v>93</v>
      </c>
      <c r="C202" s="76"/>
      <c r="D202" s="76"/>
      <c r="E202" s="76"/>
      <c r="F202" s="76"/>
      <c r="G202" s="76" t="s">
        <v>112</v>
      </c>
      <c r="H202" s="76" t="s">
        <v>9</v>
      </c>
      <c r="I202" s="76" t="s">
        <v>535</v>
      </c>
      <c r="J202" s="76" t="s">
        <v>9</v>
      </c>
      <c r="K202" s="76" t="s">
        <v>9</v>
      </c>
      <c r="L202" s="76" t="s">
        <v>9</v>
      </c>
      <c r="Q202" s="76"/>
      <c r="R202" s="76"/>
      <c r="S202" s="76"/>
      <c r="T202" s="76"/>
      <c r="U202" s="76"/>
      <c r="V202" s="76"/>
      <c r="X202" s="76"/>
      <c r="Y202" s="76"/>
      <c r="Z202" s="76"/>
      <c r="AA202" s="76"/>
      <c r="AB202" s="76"/>
      <c r="AD202" s="76"/>
      <c r="AE202" s="76"/>
      <c r="AF202" s="76"/>
      <c r="AG202" s="76"/>
      <c r="AH202" s="76"/>
      <c r="AJ202" s="76">
        <f t="shared" si="791"/>
        <v>176</v>
      </c>
      <c r="AK202" s="76">
        <f t="shared" si="792"/>
        <v>93</v>
      </c>
    </row>
    <row r="203" spans="1:37" x14ac:dyDescent="0.25">
      <c r="A203" s="76">
        <f t="shared" si="502"/>
        <v>176</v>
      </c>
      <c r="B203" s="76">
        <f t="shared" si="503"/>
        <v>93</v>
      </c>
      <c r="C203" s="76"/>
      <c r="D203" s="76"/>
      <c r="E203" s="76"/>
      <c r="F203" s="76" t="s">
        <v>10</v>
      </c>
      <c r="G203" s="76">
        <v>-13.872</v>
      </c>
      <c r="H203" s="76">
        <v>-5.2999999999999999E-2</v>
      </c>
      <c r="I203" s="76">
        <v>0</v>
      </c>
      <c r="J203" s="76">
        <v>0</v>
      </c>
      <c r="K203" s="76">
        <v>0</v>
      </c>
      <c r="L203" s="76">
        <v>0</v>
      </c>
      <c r="Q203" s="76" t="str">
        <f t="shared" ca="1" si="526"/>
        <v>L50X50X5</v>
      </c>
      <c r="R203" s="43">
        <f t="shared" ca="1" si="526"/>
        <v>112.84699999999998</v>
      </c>
      <c r="S203" s="43">
        <f t="shared" ca="1" si="526"/>
        <v>33.959537572254334</v>
      </c>
      <c r="T203" s="43">
        <f t="shared" ca="1" si="526"/>
        <v>30.563583815028903</v>
      </c>
      <c r="U203" s="43">
        <f t="shared" ca="1" si="526"/>
        <v>0</v>
      </c>
      <c r="V203" s="43">
        <f t="shared" ca="1" si="526"/>
        <v>0</v>
      </c>
      <c r="X203" s="44">
        <f t="shared" ref="X203" ca="1" si="815">IF(ABS(G203)&gt;$X$4*$R203,ABS(G203),"-")</f>
        <v>13.872</v>
      </c>
      <c r="Y203" s="44" t="str">
        <f t="shared" ref="Y203" ca="1" si="816">IF(ABS(H203)&gt;$Y$4*S203,ABS(H203),"-")</f>
        <v>-</v>
      </c>
      <c r="Z203" s="44" t="str">
        <f t="shared" ref="Z203" ca="1" si="817">IF(ABS(I203)&gt;$Z$4*T203,ABS(I203),"-")</f>
        <v>-</v>
      </c>
      <c r="AA203" s="44" t="str">
        <f t="shared" ref="AA203" ca="1" si="818">IF(ABS(K203)&gt;$AA$4*U203,ABS(K203),"-")</f>
        <v>-</v>
      </c>
      <c r="AB203" s="44" t="str">
        <f t="shared" ref="AB203" ca="1" si="819">IF(ABS(L203)&gt;$AB$4*V203,ABS(L203),"-")</f>
        <v>-</v>
      </c>
      <c r="AD203" s="76">
        <f t="shared" ref="AD203" ca="1" si="820">IF(COUNT($X203:$AB203)&gt;0,IF(G203&gt;0,CEILING(G203,5),FLOOR(G203,5)),"")</f>
        <v>-15</v>
      </c>
      <c r="AE203" s="76">
        <f t="shared" ref="AE203" ca="1" si="821">IF(COUNT($X203:$AB203)&gt;0,IF(H203&gt;0,CEILING(H203,5),FLOOR(H203,5)),"")</f>
        <v>-5</v>
      </c>
      <c r="AF203" s="76">
        <f t="shared" ref="AF203" ca="1" si="822">IF(COUNT($X203:$AB203)&gt;0,IF(I203&gt;0,CEILING(I203,5),FLOOR(I203,5)),"")</f>
        <v>0</v>
      </c>
      <c r="AG203" s="76">
        <f t="shared" ref="AG203" ca="1" si="823">IF(COUNT($X203:$AB203)&gt;0,IF(K203&gt;0,CEILING(K203,5),FLOOR(K203,5)),"")</f>
        <v>0</v>
      </c>
      <c r="AH203" s="76">
        <f t="shared" ref="AH203" ca="1" si="824">IF(COUNT($X203:$AB203)&gt;0,IF(L203&gt;0,CEILING(L203,5),FLOOR(L203,5)),"")</f>
        <v>0</v>
      </c>
      <c r="AJ203" s="76">
        <f t="shared" si="791"/>
        <v>176</v>
      </c>
      <c r="AK203" s="76">
        <f t="shared" si="792"/>
        <v>93</v>
      </c>
    </row>
    <row r="204" spans="1:37" x14ac:dyDescent="0.25">
      <c r="A204" s="76">
        <f t="shared" si="502"/>
        <v>176</v>
      </c>
      <c r="B204" s="76">
        <f t="shared" si="503"/>
        <v>93</v>
      </c>
      <c r="C204" s="76"/>
      <c r="D204" s="76"/>
      <c r="E204" s="76"/>
      <c r="F204" s="76"/>
      <c r="G204" s="76" t="s">
        <v>120</v>
      </c>
      <c r="H204" s="76" t="s">
        <v>127</v>
      </c>
      <c r="I204" s="76" t="s">
        <v>109</v>
      </c>
      <c r="J204" s="76" t="s">
        <v>9</v>
      </c>
      <c r="K204" s="76" t="s">
        <v>9</v>
      </c>
      <c r="L204" s="76" t="s">
        <v>9</v>
      </c>
      <c r="Q204" s="76"/>
      <c r="R204" s="76"/>
      <c r="S204" s="76"/>
      <c r="T204" s="76"/>
      <c r="U204" s="76"/>
      <c r="V204" s="76"/>
      <c r="X204" s="76"/>
      <c r="Y204" s="76"/>
      <c r="Z204" s="76"/>
      <c r="AA204" s="76"/>
      <c r="AB204" s="76"/>
      <c r="AD204" s="76"/>
      <c r="AE204" s="76"/>
      <c r="AF204" s="76"/>
      <c r="AG204" s="76"/>
      <c r="AH204" s="76"/>
      <c r="AJ204" s="76">
        <f t="shared" si="791"/>
        <v>176</v>
      </c>
      <c r="AK204" s="76">
        <f t="shared" si="792"/>
        <v>93</v>
      </c>
    </row>
    <row r="205" spans="1:37" x14ac:dyDescent="0.25">
      <c r="A205" s="76">
        <f t="shared" ref="A205" si="825">+D205</f>
        <v>177</v>
      </c>
      <c r="B205" s="76">
        <f t="shared" ref="B205" si="826">+E205</f>
        <v>93</v>
      </c>
      <c r="C205" s="76" t="str">
        <f>INDEX(BEAMPROP,MATCH(D205,BLIST,0),2)</f>
        <v>L50X50X5</v>
      </c>
      <c r="D205" s="76">
        <v>177</v>
      </c>
      <c r="E205" s="76">
        <v>93</v>
      </c>
      <c r="F205" s="76" t="s">
        <v>8</v>
      </c>
      <c r="G205" s="76">
        <v>11.23</v>
      </c>
      <c r="H205" s="76">
        <v>5.6000000000000001E-2</v>
      </c>
      <c r="I205" s="76">
        <v>0</v>
      </c>
      <c r="J205" s="76">
        <v>0</v>
      </c>
      <c r="K205" s="76">
        <v>0</v>
      </c>
      <c r="L205" s="76">
        <v>0</v>
      </c>
      <c r="Q205" s="76" t="str">
        <f t="shared" ca="1" si="526"/>
        <v>L50X50X5</v>
      </c>
      <c r="R205" s="43">
        <f t="shared" ca="1" si="526"/>
        <v>112.84699999999998</v>
      </c>
      <c r="S205" s="43">
        <f t="shared" ca="1" si="526"/>
        <v>33.959537572254334</v>
      </c>
      <c r="T205" s="43">
        <f t="shared" ca="1" si="526"/>
        <v>30.563583815028903</v>
      </c>
      <c r="U205" s="43">
        <f t="shared" ca="1" si="526"/>
        <v>0</v>
      </c>
      <c r="V205" s="43">
        <f t="shared" ca="1" si="526"/>
        <v>0</v>
      </c>
      <c r="X205" s="44">
        <f t="shared" ref="X205" ca="1" si="827">IF(ABS(G205)&gt;$X$4*$R205,ABS(G205),"-")</f>
        <v>11.23</v>
      </c>
      <c r="Y205" s="44" t="str">
        <f t="shared" ref="Y205" ca="1" si="828">IF(ABS(H205)&gt;$Y$4*S205,ABS(H205),"-")</f>
        <v>-</v>
      </c>
      <c r="Z205" s="44" t="str">
        <f t="shared" ref="Z205" ca="1" si="829">IF(ABS(I205)&gt;$Z$4*T205,ABS(I205),"-")</f>
        <v>-</v>
      </c>
      <c r="AA205" s="44" t="str">
        <f t="shared" ref="AA205" ca="1" si="830">IF(ABS(K205)&gt;$AA$4*U205,ABS(K205),"-")</f>
        <v>-</v>
      </c>
      <c r="AB205" s="44" t="str">
        <f t="shared" ref="AB205" ca="1" si="831">IF(ABS(L205)&gt;$AB$4*V205,ABS(L205),"-")</f>
        <v>-</v>
      </c>
      <c r="AD205" s="76">
        <f t="shared" ref="AD205" ca="1" si="832">IF(COUNT($X205:$AB205)&gt;0,IF(G205&gt;0,CEILING(G205,5),FLOOR(G205,5)),"")</f>
        <v>15</v>
      </c>
      <c r="AE205" s="76">
        <f t="shared" ref="AE205" ca="1" si="833">IF(COUNT($X205:$AB205)&gt;0,IF(H205&gt;0,CEILING(H205,5),FLOOR(H205,5)),"")</f>
        <v>5</v>
      </c>
      <c r="AF205" s="76">
        <f t="shared" ref="AF205" ca="1" si="834">IF(COUNT($X205:$AB205)&gt;0,IF(I205&gt;0,CEILING(I205,5),FLOOR(I205,5)),"")</f>
        <v>0</v>
      </c>
      <c r="AG205" s="76">
        <f t="shared" ref="AG205" ca="1" si="835">IF(COUNT($X205:$AB205)&gt;0,IF(K205&gt;0,CEILING(K205,5),FLOOR(K205,5)),"")</f>
        <v>0</v>
      </c>
      <c r="AH205" s="76">
        <f t="shared" ref="AH205" ca="1" si="836">IF(COUNT($X205:$AB205)&gt;0,IF(L205&gt;0,CEILING(L205,5),FLOOR(L205,5)),"")</f>
        <v>0</v>
      </c>
      <c r="AJ205" s="76">
        <f t="shared" si="791"/>
        <v>177</v>
      </c>
      <c r="AK205" s="76">
        <f t="shared" si="792"/>
        <v>93</v>
      </c>
    </row>
    <row r="206" spans="1:37" x14ac:dyDescent="0.25">
      <c r="A206" s="76">
        <f t="shared" si="502"/>
        <v>177</v>
      </c>
      <c r="B206" s="76">
        <f t="shared" si="503"/>
        <v>93</v>
      </c>
      <c r="C206" s="76"/>
      <c r="D206" s="76"/>
      <c r="E206" s="76"/>
      <c r="F206" s="76"/>
      <c r="G206" s="76" t="s">
        <v>120</v>
      </c>
      <c r="H206" s="76" t="s">
        <v>127</v>
      </c>
      <c r="I206" s="76" t="s">
        <v>109</v>
      </c>
      <c r="J206" s="76" t="s">
        <v>9</v>
      </c>
      <c r="K206" s="76" t="s">
        <v>9</v>
      </c>
      <c r="L206" s="76" t="s">
        <v>9</v>
      </c>
      <c r="Q206" s="76"/>
      <c r="R206" s="76"/>
      <c r="S206" s="76"/>
      <c r="T206" s="76"/>
      <c r="U206" s="76"/>
      <c r="V206" s="76"/>
      <c r="X206" s="76"/>
      <c r="Y206" s="76"/>
      <c r="Z206" s="76"/>
      <c r="AA206" s="76"/>
      <c r="AB206" s="76"/>
      <c r="AD206" s="76"/>
      <c r="AE206" s="76"/>
      <c r="AF206" s="76"/>
      <c r="AG206" s="76"/>
      <c r="AH206" s="76"/>
      <c r="AJ206" s="76">
        <f t="shared" si="791"/>
        <v>177</v>
      </c>
      <c r="AK206" s="76">
        <f t="shared" si="792"/>
        <v>93</v>
      </c>
    </row>
    <row r="207" spans="1:37" x14ac:dyDescent="0.25">
      <c r="A207" s="76">
        <f t="shared" si="502"/>
        <v>177</v>
      </c>
      <c r="B207" s="76">
        <f t="shared" si="503"/>
        <v>93</v>
      </c>
      <c r="C207" s="76"/>
      <c r="D207" s="76"/>
      <c r="E207" s="76"/>
      <c r="F207" s="76" t="s">
        <v>10</v>
      </c>
      <c r="G207" s="76">
        <v>-14.131</v>
      </c>
      <c r="H207" s="76">
        <v>0</v>
      </c>
      <c r="I207" s="76">
        <v>0</v>
      </c>
      <c r="J207" s="76">
        <v>0</v>
      </c>
      <c r="K207" s="76">
        <v>0</v>
      </c>
      <c r="L207" s="76">
        <v>0</v>
      </c>
      <c r="Q207" s="76" t="str">
        <f t="shared" ca="1" si="526"/>
        <v>L50X50X5</v>
      </c>
      <c r="R207" s="43">
        <f t="shared" ca="1" si="526"/>
        <v>112.84699999999998</v>
      </c>
      <c r="S207" s="43">
        <f t="shared" ca="1" si="526"/>
        <v>33.959537572254334</v>
      </c>
      <c r="T207" s="43">
        <f t="shared" ca="1" si="526"/>
        <v>30.563583815028903</v>
      </c>
      <c r="U207" s="43">
        <f t="shared" ca="1" si="526"/>
        <v>0</v>
      </c>
      <c r="V207" s="43">
        <f t="shared" ca="1" si="526"/>
        <v>0</v>
      </c>
      <c r="X207" s="44">
        <f t="shared" ref="X207" ca="1" si="837">IF(ABS(G207)&gt;$X$4*$R207,ABS(G207),"-")</f>
        <v>14.131</v>
      </c>
      <c r="Y207" s="44" t="str">
        <f t="shared" ref="Y207" ca="1" si="838">IF(ABS(H207)&gt;$Y$4*S207,ABS(H207),"-")</f>
        <v>-</v>
      </c>
      <c r="Z207" s="44" t="str">
        <f t="shared" ref="Z207" ca="1" si="839">IF(ABS(I207)&gt;$Z$4*T207,ABS(I207),"-")</f>
        <v>-</v>
      </c>
      <c r="AA207" s="44" t="str">
        <f t="shared" ref="AA207" ca="1" si="840">IF(ABS(K207)&gt;$AA$4*U207,ABS(K207),"-")</f>
        <v>-</v>
      </c>
      <c r="AB207" s="44" t="str">
        <f t="shared" ref="AB207" ca="1" si="841">IF(ABS(L207)&gt;$AB$4*V207,ABS(L207),"-")</f>
        <v>-</v>
      </c>
      <c r="AD207" s="76">
        <f t="shared" ref="AD207" ca="1" si="842">IF(COUNT($X207:$AB207)&gt;0,IF(G207&gt;0,CEILING(G207,5),FLOOR(G207,5)),"")</f>
        <v>-15</v>
      </c>
      <c r="AE207" s="76">
        <f t="shared" ref="AE207" ca="1" si="843">IF(COUNT($X207:$AB207)&gt;0,IF(H207&gt;0,CEILING(H207,5),FLOOR(H207,5)),"")</f>
        <v>0</v>
      </c>
      <c r="AF207" s="76">
        <f t="shared" ref="AF207" ca="1" si="844">IF(COUNT($X207:$AB207)&gt;0,IF(I207&gt;0,CEILING(I207,5),FLOOR(I207,5)),"")</f>
        <v>0</v>
      </c>
      <c r="AG207" s="76">
        <f t="shared" ref="AG207" ca="1" si="845">IF(COUNT($X207:$AB207)&gt;0,IF(K207&gt;0,CEILING(K207,5),FLOOR(K207,5)),"")</f>
        <v>0</v>
      </c>
      <c r="AH207" s="76">
        <f t="shared" ref="AH207" ca="1" si="846">IF(COUNT($X207:$AB207)&gt;0,IF(L207&gt;0,CEILING(L207,5),FLOOR(L207,5)),"")</f>
        <v>0</v>
      </c>
      <c r="AJ207" s="76">
        <f t="shared" si="791"/>
        <v>177</v>
      </c>
      <c r="AK207" s="76">
        <f t="shared" si="792"/>
        <v>93</v>
      </c>
    </row>
    <row r="208" spans="1:37" x14ac:dyDescent="0.25">
      <c r="A208" s="76">
        <f t="shared" si="502"/>
        <v>177</v>
      </c>
      <c r="B208" s="76">
        <f t="shared" si="503"/>
        <v>93</v>
      </c>
      <c r="C208" s="76"/>
      <c r="D208" s="76"/>
      <c r="E208" s="76"/>
      <c r="F208" s="76"/>
      <c r="G208" s="76" t="s">
        <v>112</v>
      </c>
      <c r="H208" s="76" t="s">
        <v>9</v>
      </c>
      <c r="I208" s="76" t="s">
        <v>535</v>
      </c>
      <c r="J208" s="76" t="s">
        <v>9</v>
      </c>
      <c r="K208" s="76" t="s">
        <v>9</v>
      </c>
      <c r="L208" s="76" t="s">
        <v>9</v>
      </c>
      <c r="Q208" s="76"/>
      <c r="R208" s="76"/>
      <c r="S208" s="76"/>
      <c r="T208" s="76"/>
      <c r="U208" s="76"/>
      <c r="V208" s="76"/>
      <c r="X208" s="76"/>
      <c r="Y208" s="76"/>
      <c r="Z208" s="76"/>
      <c r="AA208" s="76"/>
      <c r="AB208" s="76"/>
      <c r="AD208" s="76"/>
      <c r="AE208" s="76"/>
      <c r="AF208" s="76"/>
      <c r="AG208" s="76"/>
      <c r="AH208" s="76"/>
      <c r="AJ208" s="76">
        <f t="shared" si="791"/>
        <v>177</v>
      </c>
      <c r="AK208" s="76">
        <f t="shared" si="792"/>
        <v>93</v>
      </c>
    </row>
    <row r="209" spans="1:37" x14ac:dyDescent="0.25">
      <c r="A209" s="76">
        <f t="shared" ref="A209" si="847">+D209</f>
        <v>177</v>
      </c>
      <c r="B209" s="76">
        <f t="shared" ref="B209" si="848">+E209</f>
        <v>38</v>
      </c>
      <c r="C209" s="76" t="str">
        <f>INDEX(BEAMPROP,MATCH(D209,BLIST,0),2)</f>
        <v>L50X50X5</v>
      </c>
      <c r="D209" s="76">
        <v>177</v>
      </c>
      <c r="E209" s="76">
        <v>38</v>
      </c>
      <c r="F209" s="76" t="s">
        <v>8</v>
      </c>
      <c r="G209" s="76">
        <v>11.23</v>
      </c>
      <c r="H209" s="76">
        <v>0</v>
      </c>
      <c r="I209" s="76">
        <v>0</v>
      </c>
      <c r="J209" s="76">
        <v>0</v>
      </c>
      <c r="K209" s="76">
        <v>0</v>
      </c>
      <c r="L209" s="76">
        <v>0</v>
      </c>
      <c r="Q209" s="76" t="str">
        <f t="shared" ca="1" si="526"/>
        <v>L50X50X5</v>
      </c>
      <c r="R209" s="43">
        <f t="shared" ca="1" si="526"/>
        <v>112.84699999999998</v>
      </c>
      <c r="S209" s="43">
        <f t="shared" ca="1" si="526"/>
        <v>33.959537572254334</v>
      </c>
      <c r="T209" s="43">
        <f t="shared" ca="1" si="526"/>
        <v>30.563583815028903</v>
      </c>
      <c r="U209" s="43">
        <f t="shared" ca="1" si="526"/>
        <v>0</v>
      </c>
      <c r="V209" s="43">
        <f t="shared" ca="1" si="526"/>
        <v>0</v>
      </c>
      <c r="X209" s="44">
        <f t="shared" ref="X209" ca="1" si="849">IF(ABS(G209)&gt;$X$4*$R209,ABS(G209),"-")</f>
        <v>11.23</v>
      </c>
      <c r="Y209" s="44" t="str">
        <f t="shared" ref="Y209" ca="1" si="850">IF(ABS(H209)&gt;$Y$4*S209,ABS(H209),"-")</f>
        <v>-</v>
      </c>
      <c r="Z209" s="44" t="str">
        <f t="shared" ref="Z209" ca="1" si="851">IF(ABS(I209)&gt;$Z$4*T209,ABS(I209),"-")</f>
        <v>-</v>
      </c>
      <c r="AA209" s="44" t="str">
        <f t="shared" ref="AA209" ca="1" si="852">IF(ABS(K209)&gt;$AA$4*U209,ABS(K209),"-")</f>
        <v>-</v>
      </c>
      <c r="AB209" s="44" t="str">
        <f t="shared" ref="AB209" ca="1" si="853">IF(ABS(L209)&gt;$AB$4*V209,ABS(L209),"-")</f>
        <v>-</v>
      </c>
      <c r="AD209" s="76">
        <f t="shared" ref="AD209" ca="1" si="854">IF(COUNT($X209:$AB209)&gt;0,IF(G209&gt;0,CEILING(G209,5),FLOOR(G209,5)),"")</f>
        <v>15</v>
      </c>
      <c r="AE209" s="76">
        <f t="shared" ref="AE209" ca="1" si="855">IF(COUNT($X209:$AB209)&gt;0,IF(H209&gt;0,CEILING(H209,5),FLOOR(H209,5)),"")</f>
        <v>0</v>
      </c>
      <c r="AF209" s="76">
        <f t="shared" ref="AF209" ca="1" si="856">IF(COUNT($X209:$AB209)&gt;0,IF(I209&gt;0,CEILING(I209,5),FLOOR(I209,5)),"")</f>
        <v>0</v>
      </c>
      <c r="AG209" s="76">
        <f t="shared" ref="AG209" ca="1" si="857">IF(COUNT($X209:$AB209)&gt;0,IF(K209&gt;0,CEILING(K209,5),FLOOR(K209,5)),"")</f>
        <v>0</v>
      </c>
      <c r="AH209" s="76">
        <f t="shared" ref="AH209" ca="1" si="858">IF(COUNT($X209:$AB209)&gt;0,IF(L209&gt;0,CEILING(L209,5),FLOOR(L209,5)),"")</f>
        <v>0</v>
      </c>
      <c r="AJ209" s="76">
        <f t="shared" si="791"/>
        <v>177</v>
      </c>
      <c r="AK209" s="76">
        <f t="shared" si="792"/>
        <v>38</v>
      </c>
    </row>
    <row r="210" spans="1:37" x14ac:dyDescent="0.25">
      <c r="A210" s="76">
        <f t="shared" ref="A210:B224" si="859">+A209</f>
        <v>177</v>
      </c>
      <c r="B210" s="76">
        <f t="shared" si="859"/>
        <v>38</v>
      </c>
      <c r="C210" s="76"/>
      <c r="D210" s="76"/>
      <c r="E210" s="76"/>
      <c r="F210" s="76"/>
      <c r="G210" s="76" t="s">
        <v>120</v>
      </c>
      <c r="H210" s="76" t="s">
        <v>9</v>
      </c>
      <c r="I210" s="76" t="s">
        <v>535</v>
      </c>
      <c r="J210" s="76" t="s">
        <v>9</v>
      </c>
      <c r="K210" s="76" t="s">
        <v>9</v>
      </c>
      <c r="L210" s="76" t="s">
        <v>9</v>
      </c>
      <c r="Q210" s="76"/>
      <c r="R210" s="76"/>
      <c r="S210" s="76"/>
      <c r="T210" s="76"/>
      <c r="U210" s="76"/>
      <c r="V210" s="76"/>
      <c r="X210" s="76"/>
      <c r="Y210" s="76"/>
      <c r="Z210" s="76"/>
      <c r="AA210" s="76"/>
      <c r="AB210" s="76"/>
      <c r="AD210" s="76"/>
      <c r="AE210" s="76"/>
      <c r="AF210" s="76"/>
      <c r="AG210" s="76"/>
      <c r="AH210" s="76"/>
      <c r="AJ210" s="76">
        <f t="shared" si="791"/>
        <v>177</v>
      </c>
      <c r="AK210" s="76">
        <f t="shared" si="792"/>
        <v>38</v>
      </c>
    </row>
    <row r="211" spans="1:37" x14ac:dyDescent="0.25">
      <c r="A211" s="76">
        <f t="shared" si="859"/>
        <v>177</v>
      </c>
      <c r="B211" s="76">
        <f t="shared" si="859"/>
        <v>38</v>
      </c>
      <c r="C211" s="76"/>
      <c r="D211" s="76"/>
      <c r="E211" s="76"/>
      <c r="F211" s="76" t="s">
        <v>10</v>
      </c>
      <c r="G211" s="76">
        <v>-14.131</v>
      </c>
      <c r="H211" s="76">
        <v>-5.6000000000000001E-2</v>
      </c>
      <c r="I211" s="76">
        <v>0</v>
      </c>
      <c r="J211" s="76">
        <v>0</v>
      </c>
      <c r="K211" s="76">
        <v>0</v>
      </c>
      <c r="L211" s="76">
        <v>0</v>
      </c>
      <c r="Q211" s="76" t="str">
        <f t="shared" ca="1" si="526"/>
        <v>L50X50X5</v>
      </c>
      <c r="R211" s="43">
        <f t="shared" ca="1" si="526"/>
        <v>112.84699999999998</v>
      </c>
      <c r="S211" s="43">
        <f t="shared" ca="1" si="526"/>
        <v>33.959537572254334</v>
      </c>
      <c r="T211" s="43">
        <f t="shared" ca="1" si="526"/>
        <v>30.563583815028903</v>
      </c>
      <c r="U211" s="43">
        <f t="shared" ca="1" si="526"/>
        <v>0</v>
      </c>
      <c r="V211" s="43">
        <f t="shared" ca="1" si="526"/>
        <v>0</v>
      </c>
      <c r="X211" s="44">
        <f t="shared" ref="X211" ca="1" si="860">IF(ABS(G211)&gt;$X$4*$R211,ABS(G211),"-")</f>
        <v>14.131</v>
      </c>
      <c r="Y211" s="44" t="str">
        <f t="shared" ref="Y211" ca="1" si="861">IF(ABS(H211)&gt;$Y$4*S211,ABS(H211),"-")</f>
        <v>-</v>
      </c>
      <c r="Z211" s="44" t="str">
        <f t="shared" ref="Z211" ca="1" si="862">IF(ABS(I211)&gt;$Z$4*T211,ABS(I211),"-")</f>
        <v>-</v>
      </c>
      <c r="AA211" s="44" t="str">
        <f t="shared" ref="AA211" ca="1" si="863">IF(ABS(K211)&gt;$AA$4*U211,ABS(K211),"-")</f>
        <v>-</v>
      </c>
      <c r="AB211" s="44" t="str">
        <f t="shared" ref="AB211" ca="1" si="864">IF(ABS(L211)&gt;$AB$4*V211,ABS(L211),"-")</f>
        <v>-</v>
      </c>
      <c r="AD211" s="76">
        <f t="shared" ref="AD211" ca="1" si="865">IF(COUNT($X211:$AB211)&gt;0,IF(G211&gt;0,CEILING(G211,5),FLOOR(G211,5)),"")</f>
        <v>-15</v>
      </c>
      <c r="AE211" s="76">
        <f t="shared" ref="AE211" ca="1" si="866">IF(COUNT($X211:$AB211)&gt;0,IF(H211&gt;0,CEILING(H211,5),FLOOR(H211,5)),"")</f>
        <v>-5</v>
      </c>
      <c r="AF211" s="76">
        <f t="shared" ref="AF211" ca="1" si="867">IF(COUNT($X211:$AB211)&gt;0,IF(I211&gt;0,CEILING(I211,5),FLOOR(I211,5)),"")</f>
        <v>0</v>
      </c>
      <c r="AG211" s="76">
        <f t="shared" ref="AG211" ca="1" si="868">IF(COUNT($X211:$AB211)&gt;0,IF(K211&gt;0,CEILING(K211,5),FLOOR(K211,5)),"")</f>
        <v>0</v>
      </c>
      <c r="AH211" s="76">
        <f t="shared" ref="AH211" ca="1" si="869">IF(COUNT($X211:$AB211)&gt;0,IF(L211&gt;0,CEILING(L211,5),FLOOR(L211,5)),"")</f>
        <v>0</v>
      </c>
      <c r="AJ211" s="76">
        <f t="shared" si="791"/>
        <v>177</v>
      </c>
      <c r="AK211" s="76">
        <f t="shared" si="792"/>
        <v>38</v>
      </c>
    </row>
    <row r="212" spans="1:37" x14ac:dyDescent="0.25">
      <c r="A212" s="76">
        <f t="shared" si="859"/>
        <v>177</v>
      </c>
      <c r="B212" s="76">
        <f t="shared" si="859"/>
        <v>38</v>
      </c>
      <c r="C212" s="76"/>
      <c r="D212" s="76"/>
      <c r="E212" s="76"/>
      <c r="F212" s="76"/>
      <c r="G212" s="76" t="s">
        <v>112</v>
      </c>
      <c r="H212" s="76" t="s">
        <v>127</v>
      </c>
      <c r="I212" s="76" t="s">
        <v>109</v>
      </c>
      <c r="J212" s="76" t="s">
        <v>9</v>
      </c>
      <c r="K212" s="76" t="s">
        <v>9</v>
      </c>
      <c r="L212" s="76" t="s">
        <v>9</v>
      </c>
      <c r="Q212" s="76"/>
      <c r="R212" s="76"/>
      <c r="S212" s="76"/>
      <c r="T212" s="76"/>
      <c r="U212" s="76"/>
      <c r="V212" s="76"/>
      <c r="X212" s="76"/>
      <c r="Y212" s="76"/>
      <c r="Z212" s="76"/>
      <c r="AA212" s="76"/>
      <c r="AB212" s="76"/>
      <c r="AD212" s="76"/>
      <c r="AE212" s="76"/>
      <c r="AF212" s="76"/>
      <c r="AG212" s="76"/>
      <c r="AH212" s="76"/>
      <c r="AJ212" s="76">
        <f t="shared" si="791"/>
        <v>177</v>
      </c>
      <c r="AK212" s="76">
        <f t="shared" si="792"/>
        <v>38</v>
      </c>
    </row>
    <row r="213" spans="1:37" x14ac:dyDescent="0.25">
      <c r="A213" s="76">
        <f t="shared" ref="A213" si="870">+D213</f>
        <v>178</v>
      </c>
      <c r="B213" s="76">
        <f t="shared" ref="B213" si="871">+E213</f>
        <v>38</v>
      </c>
      <c r="C213" s="76" t="str">
        <f>INDEX(BEAMPROP,MATCH(D213,BLIST,0),2)</f>
        <v>L50X50X5</v>
      </c>
      <c r="D213" s="76">
        <v>178</v>
      </c>
      <c r="E213" s="76">
        <v>38</v>
      </c>
      <c r="F213" s="76" t="s">
        <v>8</v>
      </c>
      <c r="G213" s="76">
        <v>12.018000000000001</v>
      </c>
      <c r="H213" s="76">
        <v>5.6000000000000001E-2</v>
      </c>
      <c r="I213" s="76">
        <v>0</v>
      </c>
      <c r="J213" s="76">
        <v>0</v>
      </c>
      <c r="K213" s="76">
        <v>0</v>
      </c>
      <c r="L213" s="76">
        <v>0</v>
      </c>
      <c r="Q213" s="76" t="str">
        <f t="shared" ca="1" si="526"/>
        <v>L50X50X5</v>
      </c>
      <c r="R213" s="43">
        <f t="shared" ca="1" si="526"/>
        <v>112.84699999999998</v>
      </c>
      <c r="S213" s="43">
        <f t="shared" ca="1" si="526"/>
        <v>33.959537572254334</v>
      </c>
      <c r="T213" s="43">
        <f t="shared" ca="1" si="526"/>
        <v>30.563583815028903</v>
      </c>
      <c r="U213" s="43">
        <f t="shared" ca="1" si="526"/>
        <v>0</v>
      </c>
      <c r="V213" s="43">
        <f t="shared" ca="1" si="526"/>
        <v>0</v>
      </c>
      <c r="X213" s="44">
        <f t="shared" ref="X213" ca="1" si="872">IF(ABS(G213)&gt;$X$4*$R213,ABS(G213),"-")</f>
        <v>12.018000000000001</v>
      </c>
      <c r="Y213" s="44" t="str">
        <f t="shared" ref="Y213" ca="1" si="873">IF(ABS(H213)&gt;$Y$4*S213,ABS(H213),"-")</f>
        <v>-</v>
      </c>
      <c r="Z213" s="44" t="str">
        <f t="shared" ref="Z213" ca="1" si="874">IF(ABS(I213)&gt;$Z$4*T213,ABS(I213),"-")</f>
        <v>-</v>
      </c>
      <c r="AA213" s="44" t="str">
        <f t="shared" ref="AA213" ca="1" si="875">IF(ABS(K213)&gt;$AA$4*U213,ABS(K213),"-")</f>
        <v>-</v>
      </c>
      <c r="AB213" s="44" t="str">
        <f t="shared" ref="AB213" ca="1" si="876">IF(ABS(L213)&gt;$AB$4*V213,ABS(L213),"-")</f>
        <v>-</v>
      </c>
      <c r="AD213" s="76">
        <f t="shared" ref="AD213" ca="1" si="877">IF(COUNT($X213:$AB213)&gt;0,IF(G213&gt;0,CEILING(G213,5),FLOOR(G213,5)),"")</f>
        <v>15</v>
      </c>
      <c r="AE213" s="76">
        <f t="shared" ref="AE213" ca="1" si="878">IF(COUNT($X213:$AB213)&gt;0,IF(H213&gt;0,CEILING(H213,5),FLOOR(H213,5)),"")</f>
        <v>5</v>
      </c>
      <c r="AF213" s="76">
        <f t="shared" ref="AF213" ca="1" si="879">IF(COUNT($X213:$AB213)&gt;0,IF(I213&gt;0,CEILING(I213,5),FLOOR(I213,5)),"")</f>
        <v>0</v>
      </c>
      <c r="AG213" s="76">
        <f t="shared" ref="AG213" ca="1" si="880">IF(COUNT($X213:$AB213)&gt;0,IF(K213&gt;0,CEILING(K213,5),FLOOR(K213,5)),"")</f>
        <v>0</v>
      </c>
      <c r="AH213" s="76">
        <f t="shared" ref="AH213" ca="1" si="881">IF(COUNT($X213:$AB213)&gt;0,IF(L213&gt;0,CEILING(L213,5),FLOOR(L213,5)),"")</f>
        <v>0</v>
      </c>
      <c r="AJ213" s="76">
        <f t="shared" si="791"/>
        <v>178</v>
      </c>
      <c r="AK213" s="76">
        <f t="shared" si="792"/>
        <v>38</v>
      </c>
    </row>
    <row r="214" spans="1:37" x14ac:dyDescent="0.25">
      <c r="A214" s="76">
        <f t="shared" si="859"/>
        <v>178</v>
      </c>
      <c r="B214" s="76">
        <f t="shared" si="859"/>
        <v>38</v>
      </c>
      <c r="C214" s="76"/>
      <c r="D214" s="76"/>
      <c r="E214" s="76"/>
      <c r="F214" s="76"/>
      <c r="G214" s="76" t="s">
        <v>112</v>
      </c>
      <c r="H214" s="76" t="s">
        <v>127</v>
      </c>
      <c r="I214" s="76" t="s">
        <v>109</v>
      </c>
      <c r="J214" s="76" t="s">
        <v>9</v>
      </c>
      <c r="K214" s="76" t="s">
        <v>9</v>
      </c>
      <c r="L214" s="76" t="s">
        <v>9</v>
      </c>
      <c r="Q214" s="76"/>
      <c r="R214" s="76"/>
      <c r="S214" s="76"/>
      <c r="T214" s="76"/>
      <c r="U214" s="76"/>
      <c r="V214" s="76"/>
      <c r="X214" s="76"/>
      <c r="Y214" s="76"/>
      <c r="Z214" s="76"/>
      <c r="AA214" s="76"/>
      <c r="AB214" s="76"/>
      <c r="AD214" s="76"/>
      <c r="AE214" s="76"/>
      <c r="AF214" s="76"/>
      <c r="AG214" s="76"/>
      <c r="AH214" s="76"/>
      <c r="AJ214" s="76">
        <f t="shared" si="791"/>
        <v>178</v>
      </c>
      <c r="AK214" s="76">
        <f t="shared" si="792"/>
        <v>38</v>
      </c>
    </row>
    <row r="215" spans="1:37" x14ac:dyDescent="0.25">
      <c r="A215" s="76">
        <f t="shared" si="859"/>
        <v>178</v>
      </c>
      <c r="B215" s="76">
        <f t="shared" si="859"/>
        <v>38</v>
      </c>
      <c r="C215" s="76"/>
      <c r="D215" s="76"/>
      <c r="E215" s="76"/>
      <c r="F215" s="76" t="s">
        <v>10</v>
      </c>
      <c r="G215" s="76">
        <v>-8.5579999999999998</v>
      </c>
      <c r="H215" s="76">
        <v>0</v>
      </c>
      <c r="I215" s="76">
        <v>0</v>
      </c>
      <c r="J215" s="76">
        <v>0</v>
      </c>
      <c r="K215" s="76">
        <v>0</v>
      </c>
      <c r="L215" s="76">
        <v>0</v>
      </c>
      <c r="Q215" s="76" t="str">
        <f t="shared" ref="Q215:V277" ca="1" si="882">IF($F215=" -ve",INDEX(CAPACITY,MATCH(OFFSET($C215,-2,0),CAPACITYLIST,0),Q$3),INDEX(CAPACITY,MATCH($C215,CAPACITYLIST,0),Q$3))</f>
        <v>L50X50X5</v>
      </c>
      <c r="R215" s="43">
        <f t="shared" ca="1" si="882"/>
        <v>112.84699999999998</v>
      </c>
      <c r="S215" s="43">
        <f t="shared" ca="1" si="882"/>
        <v>33.959537572254334</v>
      </c>
      <c r="T215" s="43">
        <f t="shared" ca="1" si="882"/>
        <v>30.563583815028903</v>
      </c>
      <c r="U215" s="43">
        <f t="shared" ca="1" si="882"/>
        <v>0</v>
      </c>
      <c r="V215" s="43">
        <f t="shared" ca="1" si="882"/>
        <v>0</v>
      </c>
      <c r="X215" s="44">
        <f t="shared" ref="X215" ca="1" si="883">IF(ABS(G215)&gt;$X$4*$R215,ABS(G215),"-")</f>
        <v>8.5579999999999998</v>
      </c>
      <c r="Y215" s="44" t="str">
        <f t="shared" ref="Y215" ca="1" si="884">IF(ABS(H215)&gt;$Y$4*S215,ABS(H215),"-")</f>
        <v>-</v>
      </c>
      <c r="Z215" s="44" t="str">
        <f t="shared" ref="Z215" ca="1" si="885">IF(ABS(I215)&gt;$Z$4*T215,ABS(I215),"-")</f>
        <v>-</v>
      </c>
      <c r="AA215" s="44" t="str">
        <f t="shared" ref="AA215" ca="1" si="886">IF(ABS(K215)&gt;$AA$4*U215,ABS(K215),"-")</f>
        <v>-</v>
      </c>
      <c r="AB215" s="44" t="str">
        <f t="shared" ref="AB215" ca="1" si="887">IF(ABS(L215)&gt;$AB$4*V215,ABS(L215),"-")</f>
        <v>-</v>
      </c>
      <c r="AD215" s="76">
        <f t="shared" ref="AD215" ca="1" si="888">IF(COUNT($X215:$AB215)&gt;0,IF(G215&gt;0,CEILING(G215,5),FLOOR(G215,5)),"")</f>
        <v>-10</v>
      </c>
      <c r="AE215" s="76">
        <f t="shared" ref="AE215" ca="1" si="889">IF(COUNT($X215:$AB215)&gt;0,IF(H215&gt;0,CEILING(H215,5),FLOOR(H215,5)),"")</f>
        <v>0</v>
      </c>
      <c r="AF215" s="76">
        <f t="shared" ref="AF215" ca="1" si="890">IF(COUNT($X215:$AB215)&gt;0,IF(I215&gt;0,CEILING(I215,5),FLOOR(I215,5)),"")</f>
        <v>0</v>
      </c>
      <c r="AG215" s="76">
        <f t="shared" ref="AG215" ca="1" si="891">IF(COUNT($X215:$AB215)&gt;0,IF(K215&gt;0,CEILING(K215,5),FLOOR(K215,5)),"")</f>
        <v>0</v>
      </c>
      <c r="AH215" s="76">
        <f t="shared" ref="AH215" ca="1" si="892">IF(COUNT($X215:$AB215)&gt;0,IF(L215&gt;0,CEILING(L215,5),FLOOR(L215,5)),"")</f>
        <v>0</v>
      </c>
      <c r="AJ215" s="76">
        <f t="shared" si="791"/>
        <v>178</v>
      </c>
      <c r="AK215" s="76">
        <f t="shared" si="792"/>
        <v>38</v>
      </c>
    </row>
    <row r="216" spans="1:37" x14ac:dyDescent="0.25">
      <c r="A216" s="76">
        <f t="shared" si="859"/>
        <v>178</v>
      </c>
      <c r="B216" s="76">
        <f t="shared" si="859"/>
        <v>38</v>
      </c>
      <c r="C216" s="76"/>
      <c r="D216" s="76"/>
      <c r="E216" s="76"/>
      <c r="F216" s="76"/>
      <c r="G216" s="76" t="s">
        <v>120</v>
      </c>
      <c r="H216" s="76" t="s">
        <v>9</v>
      </c>
      <c r="I216" s="76" t="s">
        <v>535</v>
      </c>
      <c r="J216" s="76" t="s">
        <v>9</v>
      </c>
      <c r="K216" s="76" t="s">
        <v>9</v>
      </c>
      <c r="L216" s="76" t="s">
        <v>9</v>
      </c>
      <c r="Q216" s="76"/>
      <c r="R216" s="76"/>
      <c r="S216" s="76"/>
      <c r="T216" s="76"/>
      <c r="U216" s="76"/>
      <c r="V216" s="76"/>
      <c r="X216" s="76"/>
      <c r="Y216" s="76"/>
      <c r="Z216" s="76"/>
      <c r="AA216" s="76"/>
      <c r="AB216" s="76"/>
      <c r="AD216" s="76"/>
      <c r="AE216" s="76"/>
      <c r="AF216" s="76"/>
      <c r="AG216" s="76"/>
      <c r="AH216" s="76"/>
      <c r="AJ216" s="76">
        <f t="shared" si="791"/>
        <v>178</v>
      </c>
      <c r="AK216" s="76">
        <f t="shared" si="792"/>
        <v>38</v>
      </c>
    </row>
    <row r="217" spans="1:37" x14ac:dyDescent="0.25">
      <c r="A217" s="76">
        <f t="shared" ref="A217" si="893">+D217</f>
        <v>178</v>
      </c>
      <c r="B217" s="76">
        <f t="shared" ref="B217" si="894">+E217</f>
        <v>95</v>
      </c>
      <c r="C217" s="76" t="str">
        <f>INDEX(BEAMPROP,MATCH(D217,BLIST,0),2)</f>
        <v>L50X50X5</v>
      </c>
      <c r="D217" s="76">
        <v>178</v>
      </c>
      <c r="E217" s="76">
        <v>95</v>
      </c>
      <c r="F217" s="76" t="s">
        <v>8</v>
      </c>
      <c r="G217" s="76">
        <v>12.018000000000001</v>
      </c>
      <c r="H217" s="76">
        <v>0</v>
      </c>
      <c r="I217" s="76">
        <v>0</v>
      </c>
      <c r="J217" s="76">
        <v>0</v>
      </c>
      <c r="K217" s="76">
        <v>0</v>
      </c>
      <c r="L217" s="76">
        <v>0</v>
      </c>
      <c r="Q217" s="76" t="str">
        <f t="shared" ca="1" si="882"/>
        <v>L50X50X5</v>
      </c>
      <c r="R217" s="43">
        <f t="shared" ca="1" si="882"/>
        <v>112.84699999999998</v>
      </c>
      <c r="S217" s="43">
        <f t="shared" ca="1" si="882"/>
        <v>33.959537572254334</v>
      </c>
      <c r="T217" s="43">
        <f t="shared" ca="1" si="882"/>
        <v>30.563583815028903</v>
      </c>
      <c r="U217" s="43">
        <f t="shared" ca="1" si="882"/>
        <v>0</v>
      </c>
      <c r="V217" s="43">
        <f t="shared" ca="1" si="882"/>
        <v>0</v>
      </c>
      <c r="X217" s="44">
        <f t="shared" ref="X217" ca="1" si="895">IF(ABS(G217)&gt;$X$4*$R217,ABS(G217),"-")</f>
        <v>12.018000000000001</v>
      </c>
      <c r="Y217" s="44" t="str">
        <f t="shared" ref="Y217" ca="1" si="896">IF(ABS(H217)&gt;$Y$4*S217,ABS(H217),"-")</f>
        <v>-</v>
      </c>
      <c r="Z217" s="44" t="str">
        <f t="shared" ref="Z217" ca="1" si="897">IF(ABS(I217)&gt;$Z$4*T217,ABS(I217),"-")</f>
        <v>-</v>
      </c>
      <c r="AA217" s="44" t="str">
        <f t="shared" ref="AA217" ca="1" si="898">IF(ABS(K217)&gt;$AA$4*U217,ABS(K217),"-")</f>
        <v>-</v>
      </c>
      <c r="AB217" s="44" t="str">
        <f t="shared" ref="AB217" ca="1" si="899">IF(ABS(L217)&gt;$AB$4*V217,ABS(L217),"-")</f>
        <v>-</v>
      </c>
      <c r="AD217" s="76">
        <f t="shared" ref="AD217" ca="1" si="900">IF(COUNT($X217:$AB217)&gt;0,IF(G217&gt;0,CEILING(G217,5),FLOOR(G217,5)),"")</f>
        <v>15</v>
      </c>
      <c r="AE217" s="76">
        <f t="shared" ref="AE217" ca="1" si="901">IF(COUNT($X217:$AB217)&gt;0,IF(H217&gt;0,CEILING(H217,5),FLOOR(H217,5)),"")</f>
        <v>0</v>
      </c>
      <c r="AF217" s="76">
        <f t="shared" ref="AF217" ca="1" si="902">IF(COUNT($X217:$AB217)&gt;0,IF(I217&gt;0,CEILING(I217,5),FLOOR(I217,5)),"")</f>
        <v>0</v>
      </c>
      <c r="AG217" s="76">
        <f t="shared" ref="AG217" ca="1" si="903">IF(COUNT($X217:$AB217)&gt;0,IF(K217&gt;0,CEILING(K217,5),FLOOR(K217,5)),"")</f>
        <v>0</v>
      </c>
      <c r="AH217" s="76">
        <f t="shared" ref="AH217" ca="1" si="904">IF(COUNT($X217:$AB217)&gt;0,IF(L217&gt;0,CEILING(L217,5),FLOOR(L217,5)),"")</f>
        <v>0</v>
      </c>
      <c r="AJ217" s="76">
        <f t="shared" si="791"/>
        <v>178</v>
      </c>
      <c r="AK217" s="76">
        <f t="shared" si="792"/>
        <v>95</v>
      </c>
    </row>
    <row r="218" spans="1:37" x14ac:dyDescent="0.25">
      <c r="A218" s="76">
        <f t="shared" si="859"/>
        <v>178</v>
      </c>
      <c r="B218" s="76">
        <f t="shared" si="859"/>
        <v>95</v>
      </c>
      <c r="C218" s="76"/>
      <c r="D218" s="76"/>
      <c r="E218" s="76"/>
      <c r="F218" s="76"/>
      <c r="G218" s="76" t="s">
        <v>112</v>
      </c>
      <c r="H218" s="76" t="s">
        <v>9</v>
      </c>
      <c r="I218" s="76" t="s">
        <v>535</v>
      </c>
      <c r="J218" s="76" t="s">
        <v>9</v>
      </c>
      <c r="K218" s="76" t="s">
        <v>9</v>
      </c>
      <c r="L218" s="76" t="s">
        <v>9</v>
      </c>
      <c r="Q218" s="76"/>
      <c r="R218" s="76"/>
      <c r="S218" s="76"/>
      <c r="T218" s="76"/>
      <c r="U218" s="76"/>
      <c r="V218" s="76"/>
      <c r="X218" s="76"/>
      <c r="Y218" s="76"/>
      <c r="Z218" s="76"/>
      <c r="AA218" s="76"/>
      <c r="AB218" s="76"/>
      <c r="AD218" s="76"/>
      <c r="AE218" s="76"/>
      <c r="AF218" s="76"/>
      <c r="AG218" s="76"/>
      <c r="AH218" s="76"/>
      <c r="AJ218" s="76">
        <f t="shared" si="791"/>
        <v>178</v>
      </c>
      <c r="AK218" s="76">
        <f t="shared" si="792"/>
        <v>95</v>
      </c>
    </row>
    <row r="219" spans="1:37" x14ac:dyDescent="0.25">
      <c r="A219" s="76">
        <f t="shared" si="859"/>
        <v>178</v>
      </c>
      <c r="B219" s="76">
        <f t="shared" si="859"/>
        <v>95</v>
      </c>
      <c r="C219" s="76"/>
      <c r="D219" s="76"/>
      <c r="E219" s="76"/>
      <c r="F219" s="76" t="s">
        <v>10</v>
      </c>
      <c r="G219" s="76">
        <v>-8.5579999999999998</v>
      </c>
      <c r="H219" s="76">
        <v>-5.6000000000000001E-2</v>
      </c>
      <c r="I219" s="76">
        <v>0</v>
      </c>
      <c r="J219" s="76">
        <v>0</v>
      </c>
      <c r="K219" s="76">
        <v>0</v>
      </c>
      <c r="L219" s="76">
        <v>0</v>
      </c>
      <c r="Q219" s="76" t="str">
        <f t="shared" ca="1" si="882"/>
        <v>L50X50X5</v>
      </c>
      <c r="R219" s="43">
        <f t="shared" ca="1" si="882"/>
        <v>112.84699999999998</v>
      </c>
      <c r="S219" s="43">
        <f t="shared" ca="1" si="882"/>
        <v>33.959537572254334</v>
      </c>
      <c r="T219" s="43">
        <f t="shared" ca="1" si="882"/>
        <v>30.563583815028903</v>
      </c>
      <c r="U219" s="43">
        <f t="shared" ca="1" si="882"/>
        <v>0</v>
      </c>
      <c r="V219" s="43">
        <f t="shared" ca="1" si="882"/>
        <v>0</v>
      </c>
      <c r="X219" s="44">
        <f t="shared" ref="X219" ca="1" si="905">IF(ABS(G219)&gt;$X$4*$R219,ABS(G219),"-")</f>
        <v>8.5579999999999998</v>
      </c>
      <c r="Y219" s="44" t="str">
        <f t="shared" ref="Y219" ca="1" si="906">IF(ABS(H219)&gt;$Y$4*S219,ABS(H219),"-")</f>
        <v>-</v>
      </c>
      <c r="Z219" s="44" t="str">
        <f t="shared" ref="Z219" ca="1" si="907">IF(ABS(I219)&gt;$Z$4*T219,ABS(I219),"-")</f>
        <v>-</v>
      </c>
      <c r="AA219" s="44" t="str">
        <f t="shared" ref="AA219" ca="1" si="908">IF(ABS(K219)&gt;$AA$4*U219,ABS(K219),"-")</f>
        <v>-</v>
      </c>
      <c r="AB219" s="44" t="str">
        <f t="shared" ref="AB219" ca="1" si="909">IF(ABS(L219)&gt;$AB$4*V219,ABS(L219),"-")</f>
        <v>-</v>
      </c>
      <c r="AD219" s="76">
        <f t="shared" ref="AD219" ca="1" si="910">IF(COUNT($X219:$AB219)&gt;0,IF(G219&gt;0,CEILING(G219,5),FLOOR(G219,5)),"")</f>
        <v>-10</v>
      </c>
      <c r="AE219" s="76">
        <f t="shared" ref="AE219" ca="1" si="911">IF(COUNT($X219:$AB219)&gt;0,IF(H219&gt;0,CEILING(H219,5),FLOOR(H219,5)),"")</f>
        <v>-5</v>
      </c>
      <c r="AF219" s="76">
        <f t="shared" ref="AF219" ca="1" si="912">IF(COUNT($X219:$AB219)&gt;0,IF(I219&gt;0,CEILING(I219,5),FLOOR(I219,5)),"")</f>
        <v>0</v>
      </c>
      <c r="AG219" s="76">
        <f t="shared" ref="AG219" ca="1" si="913">IF(COUNT($X219:$AB219)&gt;0,IF(K219&gt;0,CEILING(K219,5),FLOOR(K219,5)),"")</f>
        <v>0</v>
      </c>
      <c r="AH219" s="76">
        <f t="shared" ref="AH219" ca="1" si="914">IF(COUNT($X219:$AB219)&gt;0,IF(L219&gt;0,CEILING(L219,5),FLOOR(L219,5)),"")</f>
        <v>0</v>
      </c>
      <c r="AJ219" s="76">
        <f t="shared" si="791"/>
        <v>178</v>
      </c>
      <c r="AK219" s="76">
        <f t="shared" si="792"/>
        <v>95</v>
      </c>
    </row>
    <row r="220" spans="1:37" x14ac:dyDescent="0.25">
      <c r="A220" s="76">
        <f t="shared" si="859"/>
        <v>178</v>
      </c>
      <c r="B220" s="76">
        <f t="shared" si="859"/>
        <v>95</v>
      </c>
      <c r="C220" s="76"/>
      <c r="D220" s="76"/>
      <c r="E220" s="76"/>
      <c r="F220" s="76"/>
      <c r="G220" s="76" t="s">
        <v>120</v>
      </c>
      <c r="H220" s="76" t="s">
        <v>127</v>
      </c>
      <c r="I220" s="76" t="s">
        <v>109</v>
      </c>
      <c r="J220" s="76" t="s">
        <v>9</v>
      </c>
      <c r="K220" s="76" t="s">
        <v>9</v>
      </c>
      <c r="L220" s="76" t="s">
        <v>9</v>
      </c>
      <c r="Q220" s="76"/>
      <c r="R220" s="76"/>
      <c r="S220" s="76"/>
      <c r="T220" s="76"/>
      <c r="U220" s="76"/>
      <c r="V220" s="76"/>
      <c r="X220" s="76"/>
      <c r="Y220" s="76"/>
      <c r="Z220" s="76"/>
      <c r="AA220" s="76"/>
      <c r="AB220" s="76"/>
      <c r="AD220" s="76"/>
      <c r="AE220" s="76"/>
      <c r="AF220" s="76"/>
      <c r="AG220" s="76"/>
      <c r="AH220" s="76"/>
      <c r="AJ220" s="76">
        <f t="shared" si="791"/>
        <v>178</v>
      </c>
      <c r="AK220" s="76">
        <f t="shared" si="792"/>
        <v>95</v>
      </c>
    </row>
    <row r="221" spans="1:37" x14ac:dyDescent="0.25">
      <c r="A221" s="76">
        <f t="shared" ref="A221" si="915">+D221</f>
        <v>179</v>
      </c>
      <c r="B221" s="76">
        <f t="shared" ref="B221" si="916">+E221</f>
        <v>154</v>
      </c>
      <c r="C221" s="76" t="str">
        <f>INDEX(BEAMPROP,MATCH(D221,BLIST,0),2)</f>
        <v>L50X50X5</v>
      </c>
      <c r="D221" s="76">
        <v>179</v>
      </c>
      <c r="E221" s="76">
        <v>154</v>
      </c>
      <c r="F221" s="76" t="s">
        <v>8</v>
      </c>
      <c r="G221" s="76">
        <v>7.9160000000000004</v>
      </c>
      <c r="H221" s="76">
        <v>0.04</v>
      </c>
      <c r="I221" s="76">
        <v>0</v>
      </c>
      <c r="J221" s="76">
        <v>0</v>
      </c>
      <c r="K221" s="76">
        <v>0</v>
      </c>
      <c r="L221" s="76">
        <v>0</v>
      </c>
      <c r="Q221" s="76" t="str">
        <f t="shared" ca="1" si="882"/>
        <v>L50X50X5</v>
      </c>
      <c r="R221" s="43">
        <f t="shared" ca="1" si="882"/>
        <v>112.84699999999998</v>
      </c>
      <c r="S221" s="43">
        <f t="shared" ca="1" si="882"/>
        <v>33.959537572254334</v>
      </c>
      <c r="T221" s="43">
        <f t="shared" ca="1" si="882"/>
        <v>30.563583815028903</v>
      </c>
      <c r="U221" s="43">
        <f t="shared" ca="1" si="882"/>
        <v>0</v>
      </c>
      <c r="V221" s="43">
        <f t="shared" ca="1" si="882"/>
        <v>0</v>
      </c>
      <c r="X221" s="44">
        <f t="shared" ref="X221" ca="1" si="917">IF(ABS(G221)&gt;$X$4*$R221,ABS(G221),"-")</f>
        <v>7.9160000000000004</v>
      </c>
      <c r="Y221" s="44" t="str">
        <f t="shared" ref="Y221" ca="1" si="918">IF(ABS(H221)&gt;$Y$4*S221,ABS(H221),"-")</f>
        <v>-</v>
      </c>
      <c r="Z221" s="44" t="str">
        <f t="shared" ref="Z221" ca="1" si="919">IF(ABS(I221)&gt;$Z$4*T221,ABS(I221),"-")</f>
        <v>-</v>
      </c>
      <c r="AA221" s="44" t="str">
        <f t="shared" ref="AA221" ca="1" si="920">IF(ABS(K221)&gt;$AA$4*U221,ABS(K221),"-")</f>
        <v>-</v>
      </c>
      <c r="AB221" s="44" t="str">
        <f t="shared" ref="AB221" ca="1" si="921">IF(ABS(L221)&gt;$AB$4*V221,ABS(L221),"-")</f>
        <v>-</v>
      </c>
      <c r="AD221" s="76">
        <f t="shared" ref="AD221" ca="1" si="922">IF(COUNT($X221:$AB221)&gt;0,IF(G221&gt;0,CEILING(G221,5),FLOOR(G221,5)),"")</f>
        <v>10</v>
      </c>
      <c r="AE221" s="76">
        <f t="shared" ref="AE221" ca="1" si="923">IF(COUNT($X221:$AB221)&gt;0,IF(H221&gt;0,CEILING(H221,5),FLOOR(H221,5)),"")</f>
        <v>5</v>
      </c>
      <c r="AF221" s="76">
        <f t="shared" ref="AF221" ca="1" si="924">IF(COUNT($X221:$AB221)&gt;0,IF(I221&gt;0,CEILING(I221,5),FLOOR(I221,5)),"")</f>
        <v>0</v>
      </c>
      <c r="AG221" s="76">
        <f t="shared" ref="AG221" ca="1" si="925">IF(COUNT($X221:$AB221)&gt;0,IF(K221&gt;0,CEILING(K221,5),FLOOR(K221,5)),"")</f>
        <v>0</v>
      </c>
      <c r="AH221" s="76">
        <f t="shared" ref="AH221" ca="1" si="926">IF(COUNT($X221:$AB221)&gt;0,IF(L221&gt;0,CEILING(L221,5),FLOOR(L221,5)),"")</f>
        <v>0</v>
      </c>
      <c r="AJ221" s="76">
        <f t="shared" si="791"/>
        <v>179</v>
      </c>
      <c r="AK221" s="76">
        <f t="shared" si="792"/>
        <v>154</v>
      </c>
    </row>
    <row r="222" spans="1:37" x14ac:dyDescent="0.25">
      <c r="A222" s="76">
        <f t="shared" si="859"/>
        <v>179</v>
      </c>
      <c r="B222" s="76">
        <f t="shared" si="859"/>
        <v>154</v>
      </c>
      <c r="C222" s="76"/>
      <c r="D222" s="76"/>
      <c r="E222" s="76"/>
      <c r="F222" s="76"/>
      <c r="G222" s="76" t="s">
        <v>117</v>
      </c>
      <c r="H222" s="76" t="s">
        <v>127</v>
      </c>
      <c r="I222" s="76" t="s">
        <v>109</v>
      </c>
      <c r="J222" s="76" t="s">
        <v>9</v>
      </c>
      <c r="K222" s="76" t="s">
        <v>9</v>
      </c>
      <c r="L222" s="76" t="s">
        <v>9</v>
      </c>
      <c r="Q222" s="76"/>
      <c r="R222" s="76"/>
      <c r="S222" s="76"/>
      <c r="T222" s="76"/>
      <c r="U222" s="76"/>
      <c r="V222" s="76"/>
      <c r="X222" s="76"/>
      <c r="Y222" s="76"/>
      <c r="Z222" s="76"/>
      <c r="AA222" s="76"/>
      <c r="AB222" s="76"/>
      <c r="AD222" s="76"/>
      <c r="AE222" s="76"/>
      <c r="AF222" s="76"/>
      <c r="AG222" s="76"/>
      <c r="AH222" s="76"/>
      <c r="AJ222" s="76">
        <f t="shared" si="791"/>
        <v>179</v>
      </c>
      <c r="AK222" s="76">
        <f t="shared" si="792"/>
        <v>154</v>
      </c>
    </row>
    <row r="223" spans="1:37" x14ac:dyDescent="0.25">
      <c r="A223" s="76">
        <f t="shared" si="859"/>
        <v>179</v>
      </c>
      <c r="B223" s="76">
        <f t="shared" si="859"/>
        <v>154</v>
      </c>
      <c r="C223" s="76"/>
      <c r="D223" s="76"/>
      <c r="E223" s="76"/>
      <c r="F223" s="76" t="s">
        <v>10</v>
      </c>
      <c r="G223" s="76">
        <v>-8.7880000000000003</v>
      </c>
      <c r="H223" s="76">
        <v>0</v>
      </c>
      <c r="I223" s="76">
        <v>0</v>
      </c>
      <c r="J223" s="76">
        <v>0</v>
      </c>
      <c r="K223" s="76">
        <v>0</v>
      </c>
      <c r="L223" s="76">
        <v>0</v>
      </c>
      <c r="Q223" s="76" t="str">
        <f t="shared" ca="1" si="882"/>
        <v>L50X50X5</v>
      </c>
      <c r="R223" s="43">
        <f t="shared" ca="1" si="882"/>
        <v>112.84699999999998</v>
      </c>
      <c r="S223" s="43">
        <f t="shared" ca="1" si="882"/>
        <v>33.959537572254334</v>
      </c>
      <c r="T223" s="43">
        <f t="shared" ca="1" si="882"/>
        <v>30.563583815028903</v>
      </c>
      <c r="U223" s="43">
        <f t="shared" ca="1" si="882"/>
        <v>0</v>
      </c>
      <c r="V223" s="43">
        <f t="shared" ca="1" si="882"/>
        <v>0</v>
      </c>
      <c r="X223" s="44">
        <f t="shared" ref="X223" ca="1" si="927">IF(ABS(G223)&gt;$X$4*$R223,ABS(G223),"-")</f>
        <v>8.7880000000000003</v>
      </c>
      <c r="Y223" s="44" t="str">
        <f t="shared" ref="Y223" ca="1" si="928">IF(ABS(H223)&gt;$Y$4*S223,ABS(H223),"-")</f>
        <v>-</v>
      </c>
      <c r="Z223" s="44" t="str">
        <f t="shared" ref="Z223" ca="1" si="929">IF(ABS(I223)&gt;$Z$4*T223,ABS(I223),"-")</f>
        <v>-</v>
      </c>
      <c r="AA223" s="44" t="str">
        <f t="shared" ref="AA223" ca="1" si="930">IF(ABS(K223)&gt;$AA$4*U223,ABS(K223),"-")</f>
        <v>-</v>
      </c>
      <c r="AB223" s="44" t="str">
        <f t="shared" ref="AB223" ca="1" si="931">IF(ABS(L223)&gt;$AB$4*V223,ABS(L223),"-")</f>
        <v>-</v>
      </c>
      <c r="AD223" s="76">
        <f t="shared" ref="AD223" ca="1" si="932">IF(COUNT($X223:$AB223)&gt;0,IF(G223&gt;0,CEILING(G223,5),FLOOR(G223,5)),"")</f>
        <v>-10</v>
      </c>
      <c r="AE223" s="76">
        <f t="shared" ref="AE223" ca="1" si="933">IF(COUNT($X223:$AB223)&gt;0,IF(H223&gt;0,CEILING(H223,5),FLOOR(H223,5)),"")</f>
        <v>0</v>
      </c>
      <c r="AF223" s="76">
        <f t="shared" ref="AF223" ca="1" si="934">IF(COUNT($X223:$AB223)&gt;0,IF(I223&gt;0,CEILING(I223,5),FLOOR(I223,5)),"")</f>
        <v>0</v>
      </c>
      <c r="AG223" s="76">
        <f t="shared" ref="AG223" ca="1" si="935">IF(COUNT($X223:$AB223)&gt;0,IF(K223&gt;0,CEILING(K223,5),FLOOR(K223,5)),"")</f>
        <v>0</v>
      </c>
      <c r="AH223" s="76">
        <f t="shared" ref="AH223" ca="1" si="936">IF(COUNT($X223:$AB223)&gt;0,IF(L223&gt;0,CEILING(L223,5),FLOOR(L223,5)),"")</f>
        <v>0</v>
      </c>
      <c r="AJ223" s="76">
        <f t="shared" si="791"/>
        <v>179</v>
      </c>
      <c r="AK223" s="76">
        <f t="shared" si="792"/>
        <v>154</v>
      </c>
    </row>
    <row r="224" spans="1:37" x14ac:dyDescent="0.25">
      <c r="A224" s="76">
        <f t="shared" si="859"/>
        <v>179</v>
      </c>
      <c r="B224" s="76">
        <f t="shared" si="859"/>
        <v>154</v>
      </c>
      <c r="C224" s="76"/>
      <c r="D224" s="76"/>
      <c r="E224" s="76"/>
      <c r="F224" s="76"/>
      <c r="G224" s="76" t="s">
        <v>110</v>
      </c>
      <c r="H224" s="76" t="s">
        <v>9</v>
      </c>
      <c r="I224" s="76" t="s">
        <v>535</v>
      </c>
      <c r="J224" s="76" t="s">
        <v>9</v>
      </c>
      <c r="K224" s="76" t="s">
        <v>9</v>
      </c>
      <c r="L224" s="76" t="s">
        <v>9</v>
      </c>
      <c r="Q224" s="76"/>
      <c r="R224" s="76"/>
      <c r="S224" s="76"/>
      <c r="T224" s="76"/>
      <c r="U224" s="76"/>
      <c r="V224" s="76"/>
      <c r="X224" s="76"/>
      <c r="Y224" s="76"/>
      <c r="Z224" s="76"/>
      <c r="AA224" s="76"/>
      <c r="AB224" s="76"/>
      <c r="AD224" s="76"/>
      <c r="AE224" s="76"/>
      <c r="AF224" s="76"/>
      <c r="AG224" s="76"/>
      <c r="AH224" s="76"/>
      <c r="AJ224" s="76">
        <f t="shared" si="791"/>
        <v>179</v>
      </c>
      <c r="AK224" s="76">
        <f t="shared" si="792"/>
        <v>154</v>
      </c>
    </row>
    <row r="225" spans="1:37" x14ac:dyDescent="0.25">
      <c r="A225" s="76">
        <f t="shared" ref="A225" si="937">+D225</f>
        <v>179</v>
      </c>
      <c r="B225" s="76">
        <f t="shared" ref="B225" si="938">+E225</f>
        <v>25</v>
      </c>
      <c r="C225" s="76" t="str">
        <f>INDEX(BEAMPROP,MATCH(D225,BLIST,0),2)</f>
        <v>L50X50X5</v>
      </c>
      <c r="D225" s="76">
        <v>179</v>
      </c>
      <c r="E225" s="76">
        <v>25</v>
      </c>
      <c r="F225" s="76" t="s">
        <v>8</v>
      </c>
      <c r="G225" s="76">
        <v>7.9169999999999998</v>
      </c>
      <c r="H225" s="76">
        <v>0</v>
      </c>
      <c r="I225" s="76">
        <v>0</v>
      </c>
      <c r="J225" s="76">
        <v>0</v>
      </c>
      <c r="K225" s="76">
        <v>0</v>
      </c>
      <c r="L225" s="76">
        <v>0</v>
      </c>
      <c r="Q225" s="76" t="str">
        <f t="shared" ca="1" si="882"/>
        <v>L50X50X5</v>
      </c>
      <c r="R225" s="43">
        <f t="shared" ca="1" si="882"/>
        <v>112.84699999999998</v>
      </c>
      <c r="S225" s="43">
        <f t="shared" ca="1" si="882"/>
        <v>33.959537572254334</v>
      </c>
      <c r="T225" s="43">
        <f t="shared" ca="1" si="882"/>
        <v>30.563583815028903</v>
      </c>
      <c r="U225" s="43">
        <f t="shared" ca="1" si="882"/>
        <v>0</v>
      </c>
      <c r="V225" s="43">
        <f t="shared" ca="1" si="882"/>
        <v>0</v>
      </c>
      <c r="X225" s="44">
        <f t="shared" ref="X225" ca="1" si="939">IF(ABS(G225)&gt;$X$4*$R225,ABS(G225),"-")</f>
        <v>7.9169999999999998</v>
      </c>
      <c r="Y225" s="44" t="str">
        <f t="shared" ref="Y225" ca="1" si="940">IF(ABS(H225)&gt;$Y$4*S225,ABS(H225),"-")</f>
        <v>-</v>
      </c>
      <c r="Z225" s="44" t="str">
        <f t="shared" ref="Z225" ca="1" si="941">IF(ABS(I225)&gt;$Z$4*T225,ABS(I225),"-")</f>
        <v>-</v>
      </c>
      <c r="AA225" s="44" t="str">
        <f t="shared" ref="AA225" ca="1" si="942">IF(ABS(K225)&gt;$AA$4*U225,ABS(K225),"-")</f>
        <v>-</v>
      </c>
      <c r="AB225" s="44" t="str">
        <f t="shared" ref="AB225" ca="1" si="943">IF(ABS(L225)&gt;$AB$4*V225,ABS(L225),"-")</f>
        <v>-</v>
      </c>
      <c r="AD225" s="76">
        <f t="shared" ref="AD225" ca="1" si="944">IF(COUNT($X225:$AB225)&gt;0,IF(G225&gt;0,CEILING(G225,5),FLOOR(G225,5)),"")</f>
        <v>10</v>
      </c>
      <c r="AE225" s="76">
        <f t="shared" ref="AE225" ca="1" si="945">IF(COUNT($X225:$AB225)&gt;0,IF(H225&gt;0,CEILING(H225,5),FLOOR(H225,5)),"")</f>
        <v>0</v>
      </c>
      <c r="AF225" s="76">
        <f t="shared" ref="AF225" ca="1" si="946">IF(COUNT($X225:$AB225)&gt;0,IF(I225&gt;0,CEILING(I225,5),FLOOR(I225,5)),"")</f>
        <v>0</v>
      </c>
      <c r="AG225" s="76">
        <f t="shared" ref="AG225" ca="1" si="947">IF(COUNT($X225:$AB225)&gt;0,IF(K225&gt;0,CEILING(K225,5),FLOOR(K225,5)),"")</f>
        <v>0</v>
      </c>
      <c r="AH225" s="76">
        <f t="shared" ref="AH225" ca="1" si="948">IF(COUNT($X225:$AB225)&gt;0,IF(L225&gt;0,CEILING(L225,5),FLOOR(L225,5)),"")</f>
        <v>0</v>
      </c>
      <c r="AJ225" s="76">
        <f t="shared" si="791"/>
        <v>179</v>
      </c>
      <c r="AK225" s="76">
        <f t="shared" si="792"/>
        <v>25</v>
      </c>
    </row>
    <row r="226" spans="1:37" x14ac:dyDescent="0.25">
      <c r="A226" s="76">
        <f t="shared" ref="A226:B240" si="949">+A225</f>
        <v>179</v>
      </c>
      <c r="B226" s="76">
        <f t="shared" si="949"/>
        <v>25</v>
      </c>
      <c r="C226" s="76"/>
      <c r="D226" s="76"/>
      <c r="E226" s="76"/>
      <c r="F226" s="76"/>
      <c r="G226" s="76" t="s">
        <v>117</v>
      </c>
      <c r="H226" s="76" t="s">
        <v>9</v>
      </c>
      <c r="I226" s="76" t="s">
        <v>535</v>
      </c>
      <c r="J226" s="76" t="s">
        <v>9</v>
      </c>
      <c r="K226" s="76" t="s">
        <v>9</v>
      </c>
      <c r="L226" s="76" t="s">
        <v>9</v>
      </c>
      <c r="Q226" s="76"/>
      <c r="R226" s="76"/>
      <c r="S226" s="76"/>
      <c r="T226" s="76"/>
      <c r="U226" s="76"/>
      <c r="V226" s="76"/>
      <c r="X226" s="76"/>
      <c r="Y226" s="76"/>
      <c r="Z226" s="76"/>
      <c r="AA226" s="76"/>
      <c r="AB226" s="76"/>
      <c r="AD226" s="76"/>
      <c r="AE226" s="76"/>
      <c r="AF226" s="76"/>
      <c r="AG226" s="76"/>
      <c r="AH226" s="76"/>
      <c r="AJ226" s="76">
        <f t="shared" si="791"/>
        <v>179</v>
      </c>
      <c r="AK226" s="76">
        <f t="shared" si="792"/>
        <v>25</v>
      </c>
    </row>
    <row r="227" spans="1:37" x14ac:dyDescent="0.25">
      <c r="A227" s="76">
        <f t="shared" si="949"/>
        <v>179</v>
      </c>
      <c r="B227" s="76">
        <f t="shared" si="949"/>
        <v>25</v>
      </c>
      <c r="C227" s="76"/>
      <c r="D227" s="76"/>
      <c r="E227" s="76"/>
      <c r="F227" s="76" t="s">
        <v>10</v>
      </c>
      <c r="G227" s="76">
        <v>-8.7880000000000003</v>
      </c>
      <c r="H227" s="76">
        <v>-0.04</v>
      </c>
      <c r="I227" s="76">
        <v>0</v>
      </c>
      <c r="J227" s="76">
        <v>0</v>
      </c>
      <c r="K227" s="76">
        <v>0</v>
      </c>
      <c r="L227" s="76">
        <v>0</v>
      </c>
      <c r="Q227" s="76" t="str">
        <f t="shared" ca="1" si="882"/>
        <v>L50X50X5</v>
      </c>
      <c r="R227" s="43">
        <f t="shared" ca="1" si="882"/>
        <v>112.84699999999998</v>
      </c>
      <c r="S227" s="43">
        <f t="shared" ca="1" si="882"/>
        <v>33.959537572254334</v>
      </c>
      <c r="T227" s="43">
        <f t="shared" ca="1" si="882"/>
        <v>30.563583815028903</v>
      </c>
      <c r="U227" s="43">
        <f t="shared" ca="1" si="882"/>
        <v>0</v>
      </c>
      <c r="V227" s="43">
        <f t="shared" ca="1" si="882"/>
        <v>0</v>
      </c>
      <c r="X227" s="44">
        <f t="shared" ref="X227" ca="1" si="950">IF(ABS(G227)&gt;$X$4*$R227,ABS(G227),"-")</f>
        <v>8.7880000000000003</v>
      </c>
      <c r="Y227" s="44" t="str">
        <f t="shared" ref="Y227" ca="1" si="951">IF(ABS(H227)&gt;$Y$4*S227,ABS(H227),"-")</f>
        <v>-</v>
      </c>
      <c r="Z227" s="44" t="str">
        <f t="shared" ref="Z227" ca="1" si="952">IF(ABS(I227)&gt;$Z$4*T227,ABS(I227),"-")</f>
        <v>-</v>
      </c>
      <c r="AA227" s="44" t="str">
        <f t="shared" ref="AA227" ca="1" si="953">IF(ABS(K227)&gt;$AA$4*U227,ABS(K227),"-")</f>
        <v>-</v>
      </c>
      <c r="AB227" s="44" t="str">
        <f t="shared" ref="AB227" ca="1" si="954">IF(ABS(L227)&gt;$AB$4*V227,ABS(L227),"-")</f>
        <v>-</v>
      </c>
      <c r="AD227" s="76">
        <f t="shared" ref="AD227" ca="1" si="955">IF(COUNT($X227:$AB227)&gt;0,IF(G227&gt;0,CEILING(G227,5),FLOOR(G227,5)),"")</f>
        <v>-10</v>
      </c>
      <c r="AE227" s="76">
        <f t="shared" ref="AE227" ca="1" si="956">IF(COUNT($X227:$AB227)&gt;0,IF(H227&gt;0,CEILING(H227,5),FLOOR(H227,5)),"")</f>
        <v>-5</v>
      </c>
      <c r="AF227" s="76">
        <f t="shared" ref="AF227" ca="1" si="957">IF(COUNT($X227:$AB227)&gt;0,IF(I227&gt;0,CEILING(I227,5),FLOOR(I227,5)),"")</f>
        <v>0</v>
      </c>
      <c r="AG227" s="76">
        <f t="shared" ref="AG227" ca="1" si="958">IF(COUNT($X227:$AB227)&gt;0,IF(K227&gt;0,CEILING(K227,5),FLOOR(K227,5)),"")</f>
        <v>0</v>
      </c>
      <c r="AH227" s="76">
        <f t="shared" ref="AH227" ca="1" si="959">IF(COUNT($X227:$AB227)&gt;0,IF(L227&gt;0,CEILING(L227,5),FLOOR(L227,5)),"")</f>
        <v>0</v>
      </c>
      <c r="AJ227" s="76">
        <f t="shared" si="791"/>
        <v>179</v>
      </c>
      <c r="AK227" s="76">
        <f t="shared" si="792"/>
        <v>25</v>
      </c>
    </row>
    <row r="228" spans="1:37" x14ac:dyDescent="0.25">
      <c r="A228" s="76">
        <f t="shared" si="949"/>
        <v>179</v>
      </c>
      <c r="B228" s="76">
        <f t="shared" si="949"/>
        <v>25</v>
      </c>
      <c r="C228" s="76"/>
      <c r="D228" s="76"/>
      <c r="E228" s="76"/>
      <c r="F228" s="76"/>
      <c r="G228" s="76" t="s">
        <v>110</v>
      </c>
      <c r="H228" s="76" t="s">
        <v>127</v>
      </c>
      <c r="I228" s="76" t="s">
        <v>109</v>
      </c>
      <c r="J228" s="76" t="s">
        <v>9</v>
      </c>
      <c r="K228" s="76" t="s">
        <v>9</v>
      </c>
      <c r="L228" s="76" t="s">
        <v>9</v>
      </c>
      <c r="Q228" s="76"/>
      <c r="R228" s="76"/>
      <c r="S228" s="76"/>
      <c r="T228" s="76"/>
      <c r="U228" s="76"/>
      <c r="V228" s="76"/>
      <c r="X228" s="76"/>
      <c r="Y228" s="76"/>
      <c r="Z228" s="76"/>
      <c r="AA228" s="76"/>
      <c r="AB228" s="76"/>
      <c r="AD228" s="76"/>
      <c r="AE228" s="76"/>
      <c r="AF228" s="76"/>
      <c r="AG228" s="76"/>
      <c r="AH228" s="76"/>
      <c r="AJ228" s="76">
        <f t="shared" si="791"/>
        <v>179</v>
      </c>
      <c r="AK228" s="76">
        <f t="shared" si="792"/>
        <v>25</v>
      </c>
    </row>
    <row r="229" spans="1:37" x14ac:dyDescent="0.25">
      <c r="A229" s="76">
        <f t="shared" ref="A229" si="960">+D229</f>
        <v>180</v>
      </c>
      <c r="B229" s="76">
        <f t="shared" ref="B229" si="961">+E229</f>
        <v>25</v>
      </c>
      <c r="C229" s="76" t="str">
        <f>INDEX(BEAMPROP,MATCH(D229,BLIST,0),2)</f>
        <v>L50X50X5</v>
      </c>
      <c r="D229" s="76">
        <v>180</v>
      </c>
      <c r="E229" s="76">
        <v>25</v>
      </c>
      <c r="F229" s="76" t="s">
        <v>8</v>
      </c>
      <c r="G229" s="76">
        <v>12.648</v>
      </c>
      <c r="H229" s="76">
        <v>5.2999999999999999E-2</v>
      </c>
      <c r="I229" s="76">
        <v>0</v>
      </c>
      <c r="J229" s="76">
        <v>0</v>
      </c>
      <c r="K229" s="76">
        <v>0</v>
      </c>
      <c r="L229" s="76">
        <v>0</v>
      </c>
      <c r="Q229" s="76" t="str">
        <f t="shared" ca="1" si="882"/>
        <v>L50X50X5</v>
      </c>
      <c r="R229" s="43">
        <f t="shared" ca="1" si="882"/>
        <v>112.84699999999998</v>
      </c>
      <c r="S229" s="43">
        <f t="shared" ca="1" si="882"/>
        <v>33.959537572254334</v>
      </c>
      <c r="T229" s="43">
        <f t="shared" ca="1" si="882"/>
        <v>30.563583815028903</v>
      </c>
      <c r="U229" s="43">
        <f t="shared" ca="1" si="882"/>
        <v>0</v>
      </c>
      <c r="V229" s="43">
        <f t="shared" ca="1" si="882"/>
        <v>0</v>
      </c>
      <c r="X229" s="44">
        <f t="shared" ref="X229" ca="1" si="962">IF(ABS(G229)&gt;$X$4*$R229,ABS(G229),"-")</f>
        <v>12.648</v>
      </c>
      <c r="Y229" s="44" t="str">
        <f t="shared" ref="Y229" ca="1" si="963">IF(ABS(H229)&gt;$Y$4*S229,ABS(H229),"-")</f>
        <v>-</v>
      </c>
      <c r="Z229" s="44" t="str">
        <f t="shared" ref="Z229" ca="1" si="964">IF(ABS(I229)&gt;$Z$4*T229,ABS(I229),"-")</f>
        <v>-</v>
      </c>
      <c r="AA229" s="44" t="str">
        <f t="shared" ref="AA229" ca="1" si="965">IF(ABS(K229)&gt;$AA$4*U229,ABS(K229),"-")</f>
        <v>-</v>
      </c>
      <c r="AB229" s="44" t="str">
        <f t="shared" ref="AB229" ca="1" si="966">IF(ABS(L229)&gt;$AB$4*V229,ABS(L229),"-")</f>
        <v>-</v>
      </c>
      <c r="AD229" s="76">
        <f t="shared" ref="AD229" ca="1" si="967">IF(COUNT($X229:$AB229)&gt;0,IF(G229&gt;0,CEILING(G229,5),FLOOR(G229,5)),"")</f>
        <v>15</v>
      </c>
      <c r="AE229" s="76">
        <f t="shared" ref="AE229" ca="1" si="968">IF(COUNT($X229:$AB229)&gt;0,IF(H229&gt;0,CEILING(H229,5),FLOOR(H229,5)),"")</f>
        <v>5</v>
      </c>
      <c r="AF229" s="76">
        <f t="shared" ref="AF229" ca="1" si="969">IF(COUNT($X229:$AB229)&gt;0,IF(I229&gt;0,CEILING(I229,5),FLOOR(I229,5)),"")</f>
        <v>0</v>
      </c>
      <c r="AG229" s="76">
        <f t="shared" ref="AG229" ca="1" si="970">IF(COUNT($X229:$AB229)&gt;0,IF(K229&gt;0,CEILING(K229,5),FLOOR(K229,5)),"")</f>
        <v>0</v>
      </c>
      <c r="AH229" s="76">
        <f t="shared" ref="AH229" ca="1" si="971">IF(COUNT($X229:$AB229)&gt;0,IF(L229&gt;0,CEILING(L229,5),FLOOR(L229,5)),"")</f>
        <v>0</v>
      </c>
      <c r="AJ229" s="76">
        <f t="shared" si="791"/>
        <v>180</v>
      </c>
      <c r="AK229" s="76">
        <f t="shared" si="792"/>
        <v>25</v>
      </c>
    </row>
    <row r="230" spans="1:37" x14ac:dyDescent="0.25">
      <c r="A230" s="76">
        <f t="shared" si="949"/>
        <v>180</v>
      </c>
      <c r="B230" s="76">
        <f t="shared" si="949"/>
        <v>25</v>
      </c>
      <c r="C230" s="76"/>
      <c r="D230" s="76"/>
      <c r="E230" s="76"/>
      <c r="F230" s="76"/>
      <c r="G230" s="76" t="s">
        <v>535</v>
      </c>
      <c r="H230" s="76" t="s">
        <v>127</v>
      </c>
      <c r="I230" s="76" t="s">
        <v>109</v>
      </c>
      <c r="J230" s="76" t="s">
        <v>9</v>
      </c>
      <c r="K230" s="76" t="s">
        <v>9</v>
      </c>
      <c r="L230" s="76" t="s">
        <v>9</v>
      </c>
      <c r="Q230" s="76"/>
      <c r="R230" s="76"/>
      <c r="S230" s="76"/>
      <c r="T230" s="76"/>
      <c r="U230" s="76"/>
      <c r="V230" s="76"/>
      <c r="X230" s="76"/>
      <c r="Y230" s="76"/>
      <c r="Z230" s="76"/>
      <c r="AA230" s="76"/>
      <c r="AB230" s="76"/>
      <c r="AD230" s="76"/>
      <c r="AE230" s="76"/>
      <c r="AF230" s="76"/>
      <c r="AG230" s="76"/>
      <c r="AH230" s="76"/>
      <c r="AJ230" s="76">
        <f t="shared" si="791"/>
        <v>180</v>
      </c>
      <c r="AK230" s="76">
        <f t="shared" si="792"/>
        <v>25</v>
      </c>
    </row>
    <row r="231" spans="1:37" x14ac:dyDescent="0.25">
      <c r="A231" s="76">
        <f t="shared" si="949"/>
        <v>180</v>
      </c>
      <c r="B231" s="76">
        <f t="shared" si="949"/>
        <v>25</v>
      </c>
      <c r="C231" s="76"/>
      <c r="D231" s="76"/>
      <c r="E231" s="76"/>
      <c r="F231" s="76" t="s">
        <v>10</v>
      </c>
      <c r="G231" s="76">
        <v>-11.904999999999999</v>
      </c>
      <c r="H231" s="76">
        <v>0</v>
      </c>
      <c r="I231" s="76">
        <v>0</v>
      </c>
      <c r="J231" s="76">
        <v>0</v>
      </c>
      <c r="K231" s="76">
        <v>0</v>
      </c>
      <c r="L231" s="76">
        <v>0</v>
      </c>
      <c r="Q231" s="76" t="str">
        <f t="shared" ca="1" si="882"/>
        <v>L50X50X5</v>
      </c>
      <c r="R231" s="43">
        <f t="shared" ca="1" si="882"/>
        <v>112.84699999999998</v>
      </c>
      <c r="S231" s="43">
        <f t="shared" ca="1" si="882"/>
        <v>33.959537572254334</v>
      </c>
      <c r="T231" s="43">
        <f t="shared" ca="1" si="882"/>
        <v>30.563583815028903</v>
      </c>
      <c r="U231" s="43">
        <f t="shared" ca="1" si="882"/>
        <v>0</v>
      </c>
      <c r="V231" s="43">
        <f t="shared" ca="1" si="882"/>
        <v>0</v>
      </c>
      <c r="X231" s="44">
        <f t="shared" ref="X231" ca="1" si="972">IF(ABS(G231)&gt;$X$4*$R231,ABS(G231),"-")</f>
        <v>11.904999999999999</v>
      </c>
      <c r="Y231" s="44" t="str">
        <f t="shared" ref="Y231" ca="1" si="973">IF(ABS(H231)&gt;$Y$4*S231,ABS(H231),"-")</f>
        <v>-</v>
      </c>
      <c r="Z231" s="44" t="str">
        <f t="shared" ref="Z231" ca="1" si="974">IF(ABS(I231)&gt;$Z$4*T231,ABS(I231),"-")</f>
        <v>-</v>
      </c>
      <c r="AA231" s="44" t="str">
        <f t="shared" ref="AA231" ca="1" si="975">IF(ABS(K231)&gt;$AA$4*U231,ABS(K231),"-")</f>
        <v>-</v>
      </c>
      <c r="AB231" s="44" t="str">
        <f t="shared" ref="AB231" ca="1" si="976">IF(ABS(L231)&gt;$AB$4*V231,ABS(L231),"-")</f>
        <v>-</v>
      </c>
      <c r="AD231" s="76">
        <f t="shared" ref="AD231" ca="1" si="977">IF(COUNT($X231:$AB231)&gt;0,IF(G231&gt;0,CEILING(G231,5),FLOOR(G231,5)),"")</f>
        <v>-15</v>
      </c>
      <c r="AE231" s="76">
        <f t="shared" ref="AE231" ca="1" si="978">IF(COUNT($X231:$AB231)&gt;0,IF(H231&gt;0,CEILING(H231,5),FLOOR(H231,5)),"")</f>
        <v>0</v>
      </c>
      <c r="AF231" s="76">
        <f t="shared" ref="AF231" ca="1" si="979">IF(COUNT($X231:$AB231)&gt;0,IF(I231&gt;0,CEILING(I231,5),FLOOR(I231,5)),"")</f>
        <v>0</v>
      </c>
      <c r="AG231" s="76">
        <f t="shared" ref="AG231" ca="1" si="980">IF(COUNT($X231:$AB231)&gt;0,IF(K231&gt;0,CEILING(K231,5),FLOOR(K231,5)),"")</f>
        <v>0</v>
      </c>
      <c r="AH231" s="76">
        <f t="shared" ref="AH231" ca="1" si="981">IF(COUNT($X231:$AB231)&gt;0,IF(L231&gt;0,CEILING(L231,5),FLOOR(L231,5)),"")</f>
        <v>0</v>
      </c>
      <c r="AJ231" s="76">
        <f t="shared" si="791"/>
        <v>180</v>
      </c>
      <c r="AK231" s="76">
        <f t="shared" si="792"/>
        <v>25</v>
      </c>
    </row>
    <row r="232" spans="1:37" x14ac:dyDescent="0.25">
      <c r="A232" s="76">
        <f t="shared" si="949"/>
        <v>180</v>
      </c>
      <c r="B232" s="76">
        <f t="shared" si="949"/>
        <v>25</v>
      </c>
      <c r="C232" s="76"/>
      <c r="D232" s="76"/>
      <c r="E232" s="76"/>
      <c r="F232" s="76"/>
      <c r="G232" s="76" t="s">
        <v>111</v>
      </c>
      <c r="H232" s="76" t="s">
        <v>9</v>
      </c>
      <c r="I232" s="76" t="s">
        <v>535</v>
      </c>
      <c r="J232" s="76" t="s">
        <v>9</v>
      </c>
      <c r="K232" s="76" t="s">
        <v>9</v>
      </c>
      <c r="L232" s="76" t="s">
        <v>9</v>
      </c>
      <c r="Q232" s="76"/>
      <c r="R232" s="76"/>
      <c r="S232" s="76"/>
      <c r="T232" s="76"/>
      <c r="U232" s="76"/>
      <c r="V232" s="76"/>
      <c r="X232" s="76"/>
      <c r="Y232" s="76"/>
      <c r="Z232" s="76"/>
      <c r="AA232" s="76"/>
      <c r="AB232" s="76"/>
      <c r="AD232" s="76"/>
      <c r="AE232" s="76"/>
      <c r="AF232" s="76"/>
      <c r="AG232" s="76"/>
      <c r="AH232" s="76"/>
      <c r="AJ232" s="76">
        <f t="shared" si="791"/>
        <v>180</v>
      </c>
      <c r="AK232" s="76">
        <f t="shared" si="792"/>
        <v>25</v>
      </c>
    </row>
    <row r="233" spans="1:37" x14ac:dyDescent="0.25">
      <c r="A233" s="76">
        <f t="shared" ref="A233" si="982">+D233</f>
        <v>180</v>
      </c>
      <c r="B233" s="76">
        <f t="shared" ref="B233" si="983">+E233</f>
        <v>97</v>
      </c>
      <c r="C233" s="76" t="str">
        <f>INDEX(BEAMPROP,MATCH(D233,BLIST,0),2)</f>
        <v>L50X50X5</v>
      </c>
      <c r="D233" s="76">
        <v>180</v>
      </c>
      <c r="E233" s="76">
        <v>97</v>
      </c>
      <c r="F233" s="76" t="s">
        <v>8</v>
      </c>
      <c r="G233" s="76">
        <v>12.648</v>
      </c>
      <c r="H233" s="76">
        <v>0</v>
      </c>
      <c r="I233" s="76">
        <v>0</v>
      </c>
      <c r="J233" s="76">
        <v>0</v>
      </c>
      <c r="K233" s="76">
        <v>0</v>
      </c>
      <c r="L233" s="76">
        <v>0</v>
      </c>
      <c r="Q233" s="76" t="str">
        <f t="shared" ca="1" si="882"/>
        <v>L50X50X5</v>
      </c>
      <c r="R233" s="43">
        <f t="shared" ca="1" si="882"/>
        <v>112.84699999999998</v>
      </c>
      <c r="S233" s="43">
        <f t="shared" ca="1" si="882"/>
        <v>33.959537572254334</v>
      </c>
      <c r="T233" s="43">
        <f t="shared" ca="1" si="882"/>
        <v>30.563583815028903</v>
      </c>
      <c r="U233" s="43">
        <f t="shared" ca="1" si="882"/>
        <v>0</v>
      </c>
      <c r="V233" s="43">
        <f t="shared" ca="1" si="882"/>
        <v>0</v>
      </c>
      <c r="X233" s="44">
        <f t="shared" ref="X233" ca="1" si="984">IF(ABS(G233)&gt;$X$4*$R233,ABS(G233),"-")</f>
        <v>12.648</v>
      </c>
      <c r="Y233" s="44" t="str">
        <f t="shared" ref="Y233" ca="1" si="985">IF(ABS(H233)&gt;$Y$4*S233,ABS(H233),"-")</f>
        <v>-</v>
      </c>
      <c r="Z233" s="44" t="str">
        <f t="shared" ref="Z233" ca="1" si="986">IF(ABS(I233)&gt;$Z$4*T233,ABS(I233),"-")</f>
        <v>-</v>
      </c>
      <c r="AA233" s="44" t="str">
        <f t="shared" ref="AA233" ca="1" si="987">IF(ABS(K233)&gt;$AA$4*U233,ABS(K233),"-")</f>
        <v>-</v>
      </c>
      <c r="AB233" s="44" t="str">
        <f t="shared" ref="AB233" ca="1" si="988">IF(ABS(L233)&gt;$AB$4*V233,ABS(L233),"-")</f>
        <v>-</v>
      </c>
      <c r="AD233" s="76">
        <f t="shared" ref="AD233" ca="1" si="989">IF(COUNT($X233:$AB233)&gt;0,IF(G233&gt;0,CEILING(G233,5),FLOOR(G233,5)),"")</f>
        <v>15</v>
      </c>
      <c r="AE233" s="76">
        <f t="shared" ref="AE233" ca="1" si="990">IF(COUNT($X233:$AB233)&gt;0,IF(H233&gt;0,CEILING(H233,5),FLOOR(H233,5)),"")</f>
        <v>0</v>
      </c>
      <c r="AF233" s="76">
        <f t="shared" ref="AF233" ca="1" si="991">IF(COUNT($X233:$AB233)&gt;0,IF(I233&gt;0,CEILING(I233,5),FLOOR(I233,5)),"")</f>
        <v>0</v>
      </c>
      <c r="AG233" s="76">
        <f t="shared" ref="AG233" ca="1" si="992">IF(COUNT($X233:$AB233)&gt;0,IF(K233&gt;0,CEILING(K233,5),FLOOR(K233,5)),"")</f>
        <v>0</v>
      </c>
      <c r="AH233" s="76">
        <f t="shared" ref="AH233" ca="1" si="993">IF(COUNT($X233:$AB233)&gt;0,IF(L233&gt;0,CEILING(L233,5),FLOOR(L233,5)),"")</f>
        <v>0</v>
      </c>
      <c r="AJ233" s="76">
        <f t="shared" si="791"/>
        <v>180</v>
      </c>
      <c r="AK233" s="76">
        <f t="shared" si="792"/>
        <v>97</v>
      </c>
    </row>
    <row r="234" spans="1:37" x14ac:dyDescent="0.25">
      <c r="A234" s="76">
        <f t="shared" si="949"/>
        <v>180</v>
      </c>
      <c r="B234" s="76">
        <f t="shared" si="949"/>
        <v>97</v>
      </c>
      <c r="C234" s="76"/>
      <c r="D234" s="76"/>
      <c r="E234" s="76"/>
      <c r="F234" s="76"/>
      <c r="G234" s="76" t="s">
        <v>535</v>
      </c>
      <c r="H234" s="76" t="s">
        <v>9</v>
      </c>
      <c r="I234" s="76" t="s">
        <v>535</v>
      </c>
      <c r="J234" s="76" t="s">
        <v>9</v>
      </c>
      <c r="K234" s="76" t="s">
        <v>9</v>
      </c>
      <c r="L234" s="76" t="s">
        <v>9</v>
      </c>
      <c r="Q234" s="76"/>
      <c r="R234" s="76"/>
      <c r="S234" s="76"/>
      <c r="T234" s="76"/>
      <c r="U234" s="76"/>
      <c r="V234" s="76"/>
      <c r="X234" s="76"/>
      <c r="Y234" s="76"/>
      <c r="Z234" s="76"/>
      <c r="AA234" s="76"/>
      <c r="AB234" s="76"/>
      <c r="AD234" s="76"/>
      <c r="AE234" s="76"/>
      <c r="AF234" s="76"/>
      <c r="AG234" s="76"/>
      <c r="AH234" s="76"/>
      <c r="AJ234" s="76">
        <f t="shared" si="791"/>
        <v>180</v>
      </c>
      <c r="AK234" s="76">
        <f t="shared" si="792"/>
        <v>97</v>
      </c>
    </row>
    <row r="235" spans="1:37" x14ac:dyDescent="0.25">
      <c r="A235" s="76">
        <f t="shared" si="949"/>
        <v>180</v>
      </c>
      <c r="B235" s="76">
        <f t="shared" si="949"/>
        <v>97</v>
      </c>
      <c r="C235" s="76"/>
      <c r="D235" s="76"/>
      <c r="E235" s="76"/>
      <c r="F235" s="76" t="s">
        <v>10</v>
      </c>
      <c r="G235" s="76">
        <v>-11.906000000000001</v>
      </c>
      <c r="H235" s="76">
        <v>-5.2999999999999999E-2</v>
      </c>
      <c r="I235" s="76">
        <v>0</v>
      </c>
      <c r="J235" s="76">
        <v>0</v>
      </c>
      <c r="K235" s="76">
        <v>0</v>
      </c>
      <c r="L235" s="76">
        <v>0</v>
      </c>
      <c r="Q235" s="76" t="str">
        <f t="shared" ca="1" si="882"/>
        <v>L50X50X5</v>
      </c>
      <c r="R235" s="43">
        <f t="shared" ca="1" si="882"/>
        <v>112.84699999999998</v>
      </c>
      <c r="S235" s="43">
        <f t="shared" ca="1" si="882"/>
        <v>33.959537572254334</v>
      </c>
      <c r="T235" s="43">
        <f t="shared" ca="1" si="882"/>
        <v>30.563583815028903</v>
      </c>
      <c r="U235" s="43">
        <f t="shared" ca="1" si="882"/>
        <v>0</v>
      </c>
      <c r="V235" s="43">
        <f t="shared" ca="1" si="882"/>
        <v>0</v>
      </c>
      <c r="X235" s="44">
        <f t="shared" ref="X235" ca="1" si="994">IF(ABS(G235)&gt;$X$4*$R235,ABS(G235),"-")</f>
        <v>11.906000000000001</v>
      </c>
      <c r="Y235" s="44" t="str">
        <f t="shared" ref="Y235" ca="1" si="995">IF(ABS(H235)&gt;$Y$4*S235,ABS(H235),"-")</f>
        <v>-</v>
      </c>
      <c r="Z235" s="44" t="str">
        <f t="shared" ref="Z235" ca="1" si="996">IF(ABS(I235)&gt;$Z$4*T235,ABS(I235),"-")</f>
        <v>-</v>
      </c>
      <c r="AA235" s="44" t="str">
        <f t="shared" ref="AA235" ca="1" si="997">IF(ABS(K235)&gt;$AA$4*U235,ABS(K235),"-")</f>
        <v>-</v>
      </c>
      <c r="AB235" s="44" t="str">
        <f t="shared" ref="AB235" ca="1" si="998">IF(ABS(L235)&gt;$AB$4*V235,ABS(L235),"-")</f>
        <v>-</v>
      </c>
      <c r="AD235" s="76">
        <f t="shared" ref="AD235" ca="1" si="999">IF(COUNT($X235:$AB235)&gt;0,IF(G235&gt;0,CEILING(G235,5),FLOOR(G235,5)),"")</f>
        <v>-15</v>
      </c>
      <c r="AE235" s="76">
        <f t="shared" ref="AE235" ca="1" si="1000">IF(COUNT($X235:$AB235)&gt;0,IF(H235&gt;0,CEILING(H235,5),FLOOR(H235,5)),"")</f>
        <v>-5</v>
      </c>
      <c r="AF235" s="76">
        <f t="shared" ref="AF235" ca="1" si="1001">IF(COUNT($X235:$AB235)&gt;0,IF(I235&gt;0,CEILING(I235,5),FLOOR(I235,5)),"")</f>
        <v>0</v>
      </c>
      <c r="AG235" s="76">
        <f t="shared" ref="AG235" ca="1" si="1002">IF(COUNT($X235:$AB235)&gt;0,IF(K235&gt;0,CEILING(K235,5),FLOOR(K235,5)),"")</f>
        <v>0</v>
      </c>
      <c r="AH235" s="76">
        <f t="shared" ref="AH235" ca="1" si="1003">IF(COUNT($X235:$AB235)&gt;0,IF(L235&gt;0,CEILING(L235,5),FLOOR(L235,5)),"")</f>
        <v>0</v>
      </c>
      <c r="AJ235" s="76">
        <f t="shared" si="791"/>
        <v>180</v>
      </c>
      <c r="AK235" s="76">
        <f t="shared" si="792"/>
        <v>97</v>
      </c>
    </row>
    <row r="236" spans="1:37" x14ac:dyDescent="0.25">
      <c r="A236" s="76">
        <f t="shared" si="949"/>
        <v>180</v>
      </c>
      <c r="B236" s="76">
        <f t="shared" si="949"/>
        <v>97</v>
      </c>
      <c r="C236" s="76"/>
      <c r="D236" s="76"/>
      <c r="E236" s="76"/>
      <c r="F236" s="76"/>
      <c r="G236" s="76" t="s">
        <v>111</v>
      </c>
      <c r="H236" s="76" t="s">
        <v>127</v>
      </c>
      <c r="I236" s="76" t="s">
        <v>109</v>
      </c>
      <c r="J236" s="76" t="s">
        <v>9</v>
      </c>
      <c r="K236" s="76" t="s">
        <v>9</v>
      </c>
      <c r="L236" s="76" t="s">
        <v>9</v>
      </c>
      <c r="Q236" s="76"/>
      <c r="R236" s="76"/>
      <c r="S236" s="76"/>
      <c r="T236" s="76"/>
      <c r="U236" s="76"/>
      <c r="V236" s="76"/>
      <c r="X236" s="76"/>
      <c r="Y236" s="76"/>
      <c r="Z236" s="76"/>
      <c r="AA236" s="76"/>
      <c r="AB236" s="76"/>
      <c r="AD236" s="76"/>
      <c r="AE236" s="76"/>
      <c r="AF236" s="76"/>
      <c r="AG236" s="76"/>
      <c r="AH236" s="76"/>
      <c r="AJ236" s="76">
        <f t="shared" si="791"/>
        <v>180</v>
      </c>
      <c r="AK236" s="76">
        <f t="shared" si="792"/>
        <v>97</v>
      </c>
    </row>
    <row r="237" spans="1:37" x14ac:dyDescent="0.25">
      <c r="A237" s="76">
        <f t="shared" ref="A237" si="1004">+D237</f>
        <v>191</v>
      </c>
      <c r="B237" s="76">
        <f t="shared" ref="B237" si="1005">+E237</f>
        <v>112</v>
      </c>
      <c r="C237" s="76" t="str">
        <f>INDEX(BEAMPROP,MATCH(D237,BLIST,0),2)</f>
        <v>L50X50X5</v>
      </c>
      <c r="D237" s="76">
        <v>191</v>
      </c>
      <c r="E237" s="76">
        <v>112</v>
      </c>
      <c r="F237" s="76" t="s">
        <v>8</v>
      </c>
      <c r="G237" s="76">
        <v>6.2549999999999999</v>
      </c>
      <c r="H237" s="76">
        <v>2.9000000000000001E-2</v>
      </c>
      <c r="I237" s="76">
        <v>0</v>
      </c>
      <c r="J237" s="76">
        <v>0</v>
      </c>
      <c r="K237" s="76">
        <v>0</v>
      </c>
      <c r="L237" s="76">
        <v>0</v>
      </c>
      <c r="Q237" s="76" t="str">
        <f t="shared" ca="1" si="882"/>
        <v>L50X50X5</v>
      </c>
      <c r="R237" s="43">
        <f t="shared" ca="1" si="882"/>
        <v>112.84699999999998</v>
      </c>
      <c r="S237" s="43">
        <f t="shared" ca="1" si="882"/>
        <v>33.959537572254334</v>
      </c>
      <c r="T237" s="43">
        <f t="shared" ca="1" si="882"/>
        <v>30.563583815028903</v>
      </c>
      <c r="U237" s="43">
        <f t="shared" ca="1" si="882"/>
        <v>0</v>
      </c>
      <c r="V237" s="43">
        <f t="shared" ca="1" si="882"/>
        <v>0</v>
      </c>
      <c r="X237" s="44">
        <f t="shared" ref="X237" ca="1" si="1006">IF(ABS(G237)&gt;$X$4*$R237,ABS(G237),"-")</f>
        <v>6.2549999999999999</v>
      </c>
      <c r="Y237" s="44" t="str">
        <f t="shared" ref="Y237" ca="1" si="1007">IF(ABS(H237)&gt;$Y$4*S237,ABS(H237),"-")</f>
        <v>-</v>
      </c>
      <c r="Z237" s="44" t="str">
        <f t="shared" ref="Z237" ca="1" si="1008">IF(ABS(I237)&gt;$Z$4*T237,ABS(I237),"-")</f>
        <v>-</v>
      </c>
      <c r="AA237" s="44" t="str">
        <f t="shared" ref="AA237" ca="1" si="1009">IF(ABS(K237)&gt;$AA$4*U237,ABS(K237),"-")</f>
        <v>-</v>
      </c>
      <c r="AB237" s="44" t="str">
        <f t="shared" ref="AB237" ca="1" si="1010">IF(ABS(L237)&gt;$AB$4*V237,ABS(L237),"-")</f>
        <v>-</v>
      </c>
      <c r="AD237" s="76">
        <f t="shared" ref="AD237" ca="1" si="1011">IF(COUNT($X237:$AB237)&gt;0,IF(G237&gt;0,CEILING(G237,5),FLOOR(G237,5)),"")</f>
        <v>10</v>
      </c>
      <c r="AE237" s="76">
        <f t="shared" ref="AE237" ca="1" si="1012">IF(COUNT($X237:$AB237)&gt;0,IF(H237&gt;0,CEILING(H237,5),FLOOR(H237,5)),"")</f>
        <v>5</v>
      </c>
      <c r="AF237" s="76">
        <f t="shared" ref="AF237" ca="1" si="1013">IF(COUNT($X237:$AB237)&gt;0,IF(I237&gt;0,CEILING(I237,5),FLOOR(I237,5)),"")</f>
        <v>0</v>
      </c>
      <c r="AG237" s="76">
        <f t="shared" ref="AG237" ca="1" si="1014">IF(COUNT($X237:$AB237)&gt;0,IF(K237&gt;0,CEILING(K237,5),FLOOR(K237,5)),"")</f>
        <v>0</v>
      </c>
      <c r="AH237" s="76">
        <f t="shared" ref="AH237" ca="1" si="1015">IF(COUNT($X237:$AB237)&gt;0,IF(L237&gt;0,CEILING(L237,5),FLOOR(L237,5)),"")</f>
        <v>0</v>
      </c>
      <c r="AJ237" s="76">
        <f t="shared" si="791"/>
        <v>191</v>
      </c>
      <c r="AK237" s="76">
        <f t="shared" si="792"/>
        <v>112</v>
      </c>
    </row>
    <row r="238" spans="1:37" x14ac:dyDescent="0.25">
      <c r="A238" s="76">
        <f t="shared" si="949"/>
        <v>191</v>
      </c>
      <c r="B238" s="76">
        <f t="shared" si="949"/>
        <v>112</v>
      </c>
      <c r="C238" s="76"/>
      <c r="D238" s="76"/>
      <c r="E238" s="76"/>
      <c r="F238" s="76"/>
      <c r="G238" s="76" t="s">
        <v>118</v>
      </c>
      <c r="H238" s="76" t="s">
        <v>127</v>
      </c>
      <c r="I238" s="76" t="s">
        <v>109</v>
      </c>
      <c r="J238" s="76" t="s">
        <v>9</v>
      </c>
      <c r="K238" s="76" t="s">
        <v>9</v>
      </c>
      <c r="L238" s="76" t="s">
        <v>9</v>
      </c>
      <c r="Q238" s="76"/>
      <c r="R238" s="76"/>
      <c r="S238" s="76"/>
      <c r="T238" s="76"/>
      <c r="U238" s="76"/>
      <c r="V238" s="76"/>
      <c r="X238" s="76"/>
      <c r="Y238" s="76"/>
      <c r="Z238" s="76"/>
      <c r="AA238" s="76"/>
      <c r="AB238" s="76"/>
      <c r="AD238" s="76"/>
      <c r="AE238" s="76"/>
      <c r="AF238" s="76"/>
      <c r="AG238" s="76"/>
      <c r="AH238" s="76"/>
      <c r="AJ238" s="76">
        <f t="shared" si="791"/>
        <v>191</v>
      </c>
      <c r="AK238" s="76">
        <f t="shared" si="792"/>
        <v>112</v>
      </c>
    </row>
    <row r="239" spans="1:37" x14ac:dyDescent="0.25">
      <c r="A239" s="76">
        <f t="shared" si="949"/>
        <v>191</v>
      </c>
      <c r="B239" s="76">
        <f t="shared" si="949"/>
        <v>112</v>
      </c>
      <c r="C239" s="76"/>
      <c r="D239" s="76"/>
      <c r="E239" s="76"/>
      <c r="F239" s="76" t="s">
        <v>10</v>
      </c>
      <c r="G239" s="76">
        <v>-8.7129999999999992</v>
      </c>
      <c r="H239" s="76">
        <v>0</v>
      </c>
      <c r="I239" s="76">
        <v>0</v>
      </c>
      <c r="J239" s="76">
        <v>0</v>
      </c>
      <c r="K239" s="76">
        <v>0</v>
      </c>
      <c r="L239" s="76">
        <v>0</v>
      </c>
      <c r="Q239" s="76" t="str">
        <f t="shared" ca="1" si="882"/>
        <v>L50X50X5</v>
      </c>
      <c r="R239" s="43">
        <f t="shared" ca="1" si="882"/>
        <v>112.84699999999998</v>
      </c>
      <c r="S239" s="43">
        <f t="shared" ca="1" si="882"/>
        <v>33.959537572254334</v>
      </c>
      <c r="T239" s="43">
        <f t="shared" ca="1" si="882"/>
        <v>30.563583815028903</v>
      </c>
      <c r="U239" s="43">
        <f t="shared" ca="1" si="882"/>
        <v>0</v>
      </c>
      <c r="V239" s="43">
        <f t="shared" ca="1" si="882"/>
        <v>0</v>
      </c>
      <c r="X239" s="44">
        <f t="shared" ref="X239" ca="1" si="1016">IF(ABS(G239)&gt;$X$4*$R239,ABS(G239),"-")</f>
        <v>8.7129999999999992</v>
      </c>
      <c r="Y239" s="44" t="str">
        <f t="shared" ref="Y239" ca="1" si="1017">IF(ABS(H239)&gt;$Y$4*S239,ABS(H239),"-")</f>
        <v>-</v>
      </c>
      <c r="Z239" s="44" t="str">
        <f t="shared" ref="Z239" ca="1" si="1018">IF(ABS(I239)&gt;$Z$4*T239,ABS(I239),"-")</f>
        <v>-</v>
      </c>
      <c r="AA239" s="44" t="str">
        <f t="shared" ref="AA239" ca="1" si="1019">IF(ABS(K239)&gt;$AA$4*U239,ABS(K239),"-")</f>
        <v>-</v>
      </c>
      <c r="AB239" s="44" t="str">
        <f t="shared" ref="AB239" ca="1" si="1020">IF(ABS(L239)&gt;$AB$4*V239,ABS(L239),"-")</f>
        <v>-</v>
      </c>
      <c r="AD239" s="76">
        <f t="shared" ref="AD239" ca="1" si="1021">IF(COUNT($X239:$AB239)&gt;0,IF(G239&gt;0,CEILING(G239,5),FLOOR(G239,5)),"")</f>
        <v>-10</v>
      </c>
      <c r="AE239" s="76">
        <f t="shared" ref="AE239" ca="1" si="1022">IF(COUNT($X239:$AB239)&gt;0,IF(H239&gt;0,CEILING(H239,5),FLOOR(H239,5)),"")</f>
        <v>0</v>
      </c>
      <c r="AF239" s="76">
        <f t="shared" ref="AF239" ca="1" si="1023">IF(COUNT($X239:$AB239)&gt;0,IF(I239&gt;0,CEILING(I239,5),FLOOR(I239,5)),"")</f>
        <v>0</v>
      </c>
      <c r="AG239" s="76">
        <f t="shared" ref="AG239" ca="1" si="1024">IF(COUNT($X239:$AB239)&gt;0,IF(K239&gt;0,CEILING(K239,5),FLOOR(K239,5)),"")</f>
        <v>0</v>
      </c>
      <c r="AH239" s="76">
        <f t="shared" ref="AH239" ca="1" si="1025">IF(COUNT($X239:$AB239)&gt;0,IF(L239&gt;0,CEILING(L239,5),FLOOR(L239,5)),"")</f>
        <v>0</v>
      </c>
      <c r="AJ239" s="76">
        <f t="shared" si="791"/>
        <v>191</v>
      </c>
      <c r="AK239" s="76">
        <f t="shared" si="792"/>
        <v>112</v>
      </c>
    </row>
    <row r="240" spans="1:37" x14ac:dyDescent="0.25">
      <c r="A240" s="76">
        <f t="shared" si="949"/>
        <v>191</v>
      </c>
      <c r="B240" s="76">
        <f t="shared" si="949"/>
        <v>112</v>
      </c>
      <c r="C240" s="76"/>
      <c r="D240" s="76"/>
      <c r="E240" s="76"/>
      <c r="F240" s="76"/>
      <c r="G240" s="76" t="s">
        <v>104</v>
      </c>
      <c r="H240" s="76" t="s">
        <v>9</v>
      </c>
      <c r="I240" s="76" t="s">
        <v>535</v>
      </c>
      <c r="J240" s="76" t="s">
        <v>9</v>
      </c>
      <c r="K240" s="76" t="s">
        <v>9</v>
      </c>
      <c r="L240" s="76" t="s">
        <v>9</v>
      </c>
      <c r="Q240" s="76"/>
      <c r="R240" s="76"/>
      <c r="S240" s="76"/>
      <c r="T240" s="76"/>
      <c r="U240" s="76"/>
      <c r="V240" s="76"/>
      <c r="X240" s="76"/>
      <c r="Y240" s="76"/>
      <c r="Z240" s="76"/>
      <c r="AA240" s="76"/>
      <c r="AB240" s="76"/>
      <c r="AD240" s="76"/>
      <c r="AE240" s="76"/>
      <c r="AF240" s="76"/>
      <c r="AG240" s="76"/>
      <c r="AH240" s="76"/>
      <c r="AJ240" s="76">
        <f t="shared" si="791"/>
        <v>191</v>
      </c>
      <c r="AK240" s="76">
        <f t="shared" si="792"/>
        <v>112</v>
      </c>
    </row>
    <row r="241" spans="1:37" x14ac:dyDescent="0.25">
      <c r="A241" s="76">
        <f t="shared" ref="A241" si="1026">+D241</f>
        <v>191</v>
      </c>
      <c r="B241" s="76">
        <f t="shared" ref="B241" si="1027">+E241</f>
        <v>84</v>
      </c>
      <c r="C241" s="76" t="str">
        <f>INDEX(BEAMPROP,MATCH(D241,BLIST,0),2)</f>
        <v>L50X50X5</v>
      </c>
      <c r="D241" s="76">
        <v>191</v>
      </c>
      <c r="E241" s="76">
        <v>84</v>
      </c>
      <c r="F241" s="76" t="s">
        <v>8</v>
      </c>
      <c r="G241" s="76">
        <v>6.2549999999999999</v>
      </c>
      <c r="H241" s="76">
        <v>0</v>
      </c>
      <c r="I241" s="76">
        <v>0</v>
      </c>
      <c r="J241" s="76">
        <v>0</v>
      </c>
      <c r="K241" s="76">
        <v>0</v>
      </c>
      <c r="L241" s="76">
        <v>0</v>
      </c>
      <c r="Q241" s="76" t="str">
        <f t="shared" ca="1" si="882"/>
        <v>L50X50X5</v>
      </c>
      <c r="R241" s="43">
        <f t="shared" ca="1" si="882"/>
        <v>112.84699999999998</v>
      </c>
      <c r="S241" s="43">
        <f t="shared" ca="1" si="882"/>
        <v>33.959537572254334</v>
      </c>
      <c r="T241" s="43">
        <f t="shared" ca="1" si="882"/>
        <v>30.563583815028903</v>
      </c>
      <c r="U241" s="43">
        <f t="shared" ca="1" si="882"/>
        <v>0</v>
      </c>
      <c r="V241" s="43">
        <f t="shared" ca="1" si="882"/>
        <v>0</v>
      </c>
      <c r="X241" s="44">
        <f t="shared" ref="X241" ca="1" si="1028">IF(ABS(G241)&gt;$X$4*$R241,ABS(G241),"-")</f>
        <v>6.2549999999999999</v>
      </c>
      <c r="Y241" s="44" t="str">
        <f t="shared" ref="Y241" ca="1" si="1029">IF(ABS(H241)&gt;$Y$4*S241,ABS(H241),"-")</f>
        <v>-</v>
      </c>
      <c r="Z241" s="44" t="str">
        <f t="shared" ref="Z241" ca="1" si="1030">IF(ABS(I241)&gt;$Z$4*T241,ABS(I241),"-")</f>
        <v>-</v>
      </c>
      <c r="AA241" s="44" t="str">
        <f t="shared" ref="AA241" ca="1" si="1031">IF(ABS(K241)&gt;$AA$4*U241,ABS(K241),"-")</f>
        <v>-</v>
      </c>
      <c r="AB241" s="44" t="str">
        <f t="shared" ref="AB241" ca="1" si="1032">IF(ABS(L241)&gt;$AB$4*V241,ABS(L241),"-")</f>
        <v>-</v>
      </c>
      <c r="AD241" s="76">
        <f t="shared" ref="AD241" ca="1" si="1033">IF(COUNT($X241:$AB241)&gt;0,IF(G241&gt;0,CEILING(G241,5),FLOOR(G241,5)),"")</f>
        <v>10</v>
      </c>
      <c r="AE241" s="76">
        <f t="shared" ref="AE241" ca="1" si="1034">IF(COUNT($X241:$AB241)&gt;0,IF(H241&gt;0,CEILING(H241,5),FLOOR(H241,5)),"")</f>
        <v>0</v>
      </c>
      <c r="AF241" s="76">
        <f t="shared" ref="AF241" ca="1" si="1035">IF(COUNT($X241:$AB241)&gt;0,IF(I241&gt;0,CEILING(I241,5),FLOOR(I241,5)),"")</f>
        <v>0</v>
      </c>
      <c r="AG241" s="76">
        <f t="shared" ref="AG241" ca="1" si="1036">IF(COUNT($X241:$AB241)&gt;0,IF(K241&gt;0,CEILING(K241,5),FLOOR(K241,5)),"")</f>
        <v>0</v>
      </c>
      <c r="AH241" s="76">
        <f t="shared" ref="AH241" ca="1" si="1037">IF(COUNT($X241:$AB241)&gt;0,IF(L241&gt;0,CEILING(L241,5),FLOOR(L241,5)),"")</f>
        <v>0</v>
      </c>
      <c r="AJ241" s="76">
        <f t="shared" si="791"/>
        <v>191</v>
      </c>
      <c r="AK241" s="76">
        <f t="shared" si="792"/>
        <v>84</v>
      </c>
    </row>
    <row r="242" spans="1:37" x14ac:dyDescent="0.25">
      <c r="A242" s="76">
        <f t="shared" ref="A242:B256" si="1038">+A241</f>
        <v>191</v>
      </c>
      <c r="B242" s="76">
        <f t="shared" si="1038"/>
        <v>84</v>
      </c>
      <c r="C242" s="76"/>
      <c r="D242" s="76"/>
      <c r="E242" s="76"/>
      <c r="F242" s="76"/>
      <c r="G242" s="76" t="s">
        <v>118</v>
      </c>
      <c r="H242" s="76" t="s">
        <v>9</v>
      </c>
      <c r="I242" s="76" t="s">
        <v>535</v>
      </c>
      <c r="J242" s="76" t="s">
        <v>9</v>
      </c>
      <c r="K242" s="76" t="s">
        <v>9</v>
      </c>
      <c r="L242" s="76" t="s">
        <v>9</v>
      </c>
      <c r="Q242" s="76"/>
      <c r="R242" s="76"/>
      <c r="S242" s="76"/>
      <c r="T242" s="76"/>
      <c r="U242" s="76"/>
      <c r="V242" s="76"/>
      <c r="X242" s="76"/>
      <c r="Y242" s="76"/>
      <c r="Z242" s="76"/>
      <c r="AA242" s="76"/>
      <c r="AB242" s="76"/>
      <c r="AD242" s="76"/>
      <c r="AE242" s="76"/>
      <c r="AF242" s="76"/>
      <c r="AG242" s="76"/>
      <c r="AH242" s="76"/>
      <c r="AJ242" s="76">
        <f t="shared" si="791"/>
        <v>191</v>
      </c>
      <c r="AK242" s="76">
        <f t="shared" si="792"/>
        <v>84</v>
      </c>
    </row>
    <row r="243" spans="1:37" x14ac:dyDescent="0.25">
      <c r="A243" s="76">
        <f t="shared" si="1038"/>
        <v>191</v>
      </c>
      <c r="B243" s="76">
        <f t="shared" si="1038"/>
        <v>84</v>
      </c>
      <c r="C243" s="76"/>
      <c r="D243" s="76"/>
      <c r="E243" s="76"/>
      <c r="F243" s="76" t="s">
        <v>10</v>
      </c>
      <c r="G243" s="76">
        <v>-8.7129999999999992</v>
      </c>
      <c r="H243" s="76">
        <v>-2.9000000000000001E-2</v>
      </c>
      <c r="I243" s="76">
        <v>0</v>
      </c>
      <c r="J243" s="76">
        <v>0</v>
      </c>
      <c r="K243" s="76">
        <v>0</v>
      </c>
      <c r="L243" s="76">
        <v>0</v>
      </c>
      <c r="Q243" s="76" t="str">
        <f t="shared" ca="1" si="882"/>
        <v>L50X50X5</v>
      </c>
      <c r="R243" s="43">
        <f t="shared" ca="1" si="882"/>
        <v>112.84699999999998</v>
      </c>
      <c r="S243" s="43">
        <f t="shared" ca="1" si="882"/>
        <v>33.959537572254334</v>
      </c>
      <c r="T243" s="43">
        <f t="shared" ca="1" si="882"/>
        <v>30.563583815028903</v>
      </c>
      <c r="U243" s="43">
        <f t="shared" ca="1" si="882"/>
        <v>0</v>
      </c>
      <c r="V243" s="43">
        <f t="shared" ca="1" si="882"/>
        <v>0</v>
      </c>
      <c r="X243" s="44">
        <f t="shared" ref="X243" ca="1" si="1039">IF(ABS(G243)&gt;$X$4*$R243,ABS(G243),"-")</f>
        <v>8.7129999999999992</v>
      </c>
      <c r="Y243" s="44" t="str">
        <f t="shared" ref="Y243" ca="1" si="1040">IF(ABS(H243)&gt;$Y$4*S243,ABS(H243),"-")</f>
        <v>-</v>
      </c>
      <c r="Z243" s="44" t="str">
        <f t="shared" ref="Z243" ca="1" si="1041">IF(ABS(I243)&gt;$Z$4*T243,ABS(I243),"-")</f>
        <v>-</v>
      </c>
      <c r="AA243" s="44" t="str">
        <f t="shared" ref="AA243" ca="1" si="1042">IF(ABS(K243)&gt;$AA$4*U243,ABS(K243),"-")</f>
        <v>-</v>
      </c>
      <c r="AB243" s="44" t="str">
        <f t="shared" ref="AB243" ca="1" si="1043">IF(ABS(L243)&gt;$AB$4*V243,ABS(L243),"-")</f>
        <v>-</v>
      </c>
      <c r="AD243" s="76">
        <f t="shared" ref="AD243" ca="1" si="1044">IF(COUNT($X243:$AB243)&gt;0,IF(G243&gt;0,CEILING(G243,5),FLOOR(G243,5)),"")</f>
        <v>-10</v>
      </c>
      <c r="AE243" s="76">
        <f t="shared" ref="AE243" ca="1" si="1045">IF(COUNT($X243:$AB243)&gt;0,IF(H243&gt;0,CEILING(H243,5),FLOOR(H243,5)),"")</f>
        <v>-5</v>
      </c>
      <c r="AF243" s="76">
        <f t="shared" ref="AF243" ca="1" si="1046">IF(COUNT($X243:$AB243)&gt;0,IF(I243&gt;0,CEILING(I243,5),FLOOR(I243,5)),"")</f>
        <v>0</v>
      </c>
      <c r="AG243" s="76">
        <f t="shared" ref="AG243" ca="1" si="1047">IF(COUNT($X243:$AB243)&gt;0,IF(K243&gt;0,CEILING(K243,5),FLOOR(K243,5)),"")</f>
        <v>0</v>
      </c>
      <c r="AH243" s="76">
        <f t="shared" ref="AH243" ca="1" si="1048">IF(COUNT($X243:$AB243)&gt;0,IF(L243&gt;0,CEILING(L243,5),FLOOR(L243,5)),"")</f>
        <v>0</v>
      </c>
      <c r="AJ243" s="76">
        <f t="shared" si="791"/>
        <v>191</v>
      </c>
      <c r="AK243" s="76">
        <f t="shared" si="792"/>
        <v>84</v>
      </c>
    </row>
    <row r="244" spans="1:37" x14ac:dyDescent="0.25">
      <c r="A244" s="76">
        <f t="shared" si="1038"/>
        <v>191</v>
      </c>
      <c r="B244" s="76">
        <f t="shared" si="1038"/>
        <v>84</v>
      </c>
      <c r="C244" s="76"/>
      <c r="D244" s="76"/>
      <c r="E244" s="76"/>
      <c r="F244" s="76"/>
      <c r="G244" s="76" t="s">
        <v>104</v>
      </c>
      <c r="H244" s="76" t="s">
        <v>127</v>
      </c>
      <c r="I244" s="76" t="s">
        <v>109</v>
      </c>
      <c r="J244" s="76" t="s">
        <v>9</v>
      </c>
      <c r="K244" s="76" t="s">
        <v>9</v>
      </c>
      <c r="L244" s="76" t="s">
        <v>9</v>
      </c>
      <c r="Q244" s="76"/>
      <c r="R244" s="76"/>
      <c r="S244" s="76"/>
      <c r="T244" s="76"/>
      <c r="U244" s="76"/>
      <c r="V244" s="76"/>
      <c r="X244" s="76"/>
      <c r="Y244" s="76"/>
      <c r="Z244" s="76"/>
      <c r="AA244" s="76"/>
      <c r="AB244" s="76"/>
      <c r="AD244" s="76"/>
      <c r="AE244" s="76"/>
      <c r="AF244" s="76"/>
      <c r="AG244" s="76"/>
      <c r="AH244" s="76"/>
      <c r="AJ244" s="76">
        <f t="shared" si="791"/>
        <v>191</v>
      </c>
      <c r="AK244" s="76">
        <f t="shared" si="792"/>
        <v>84</v>
      </c>
    </row>
    <row r="245" spans="1:37" x14ac:dyDescent="0.25">
      <c r="A245" s="76">
        <f t="shared" ref="A245" si="1049">+D245</f>
        <v>200</v>
      </c>
      <c r="B245" s="76">
        <f t="shared" ref="B245" si="1050">+E245</f>
        <v>100</v>
      </c>
      <c r="C245" s="76" t="str">
        <f>INDEX(BEAMPROP,MATCH(D245,BLIST,0),2)</f>
        <v>L50X50X5</v>
      </c>
      <c r="D245" s="76">
        <v>200</v>
      </c>
      <c r="E245" s="76">
        <v>100</v>
      </c>
      <c r="F245" s="76" t="s">
        <v>8</v>
      </c>
      <c r="G245" s="76">
        <v>3.617</v>
      </c>
      <c r="H245" s="76">
        <v>1.7999999999999999E-2</v>
      </c>
      <c r="I245" s="76">
        <v>0</v>
      </c>
      <c r="J245" s="76">
        <v>0</v>
      </c>
      <c r="K245" s="76">
        <v>0</v>
      </c>
      <c r="L245" s="76">
        <v>0</v>
      </c>
      <c r="Q245" s="76" t="str">
        <f t="shared" ca="1" si="882"/>
        <v>L50X50X5</v>
      </c>
      <c r="R245" s="43">
        <f t="shared" ca="1" si="882"/>
        <v>112.84699999999998</v>
      </c>
      <c r="S245" s="43">
        <f t="shared" ca="1" si="882"/>
        <v>33.959537572254334</v>
      </c>
      <c r="T245" s="43">
        <f t="shared" ca="1" si="882"/>
        <v>30.563583815028903</v>
      </c>
      <c r="U245" s="43">
        <f t="shared" ca="1" si="882"/>
        <v>0</v>
      </c>
      <c r="V245" s="43">
        <f t="shared" ca="1" si="882"/>
        <v>0</v>
      </c>
      <c r="X245" s="44">
        <f t="shared" ref="X245" ca="1" si="1051">IF(ABS(G245)&gt;$X$4*$R245,ABS(G245),"-")</f>
        <v>3.617</v>
      </c>
      <c r="Y245" s="44" t="str">
        <f t="shared" ref="Y245" ca="1" si="1052">IF(ABS(H245)&gt;$Y$4*S245,ABS(H245),"-")</f>
        <v>-</v>
      </c>
      <c r="Z245" s="44" t="str">
        <f t="shared" ref="Z245" ca="1" si="1053">IF(ABS(I245)&gt;$Z$4*T245,ABS(I245),"-")</f>
        <v>-</v>
      </c>
      <c r="AA245" s="44" t="str">
        <f t="shared" ref="AA245" ca="1" si="1054">IF(ABS(K245)&gt;$AA$4*U245,ABS(K245),"-")</f>
        <v>-</v>
      </c>
      <c r="AB245" s="44" t="str">
        <f t="shared" ref="AB245" ca="1" si="1055">IF(ABS(L245)&gt;$AB$4*V245,ABS(L245),"-")</f>
        <v>-</v>
      </c>
      <c r="AD245" s="76">
        <f t="shared" ref="AD245" ca="1" si="1056">IF(COUNT($X245:$AB245)&gt;0,IF(G245&gt;0,CEILING(G245,5),FLOOR(G245,5)),"")</f>
        <v>5</v>
      </c>
      <c r="AE245" s="76">
        <f t="shared" ref="AE245" ca="1" si="1057">IF(COUNT($X245:$AB245)&gt;0,IF(H245&gt;0,CEILING(H245,5),FLOOR(H245,5)),"")</f>
        <v>5</v>
      </c>
      <c r="AF245" s="76">
        <f t="shared" ref="AF245" ca="1" si="1058">IF(COUNT($X245:$AB245)&gt;0,IF(I245&gt;0,CEILING(I245,5),FLOOR(I245,5)),"")</f>
        <v>0</v>
      </c>
      <c r="AG245" s="76">
        <f t="shared" ref="AG245" ca="1" si="1059">IF(COUNT($X245:$AB245)&gt;0,IF(K245&gt;0,CEILING(K245,5),FLOOR(K245,5)),"")</f>
        <v>0</v>
      </c>
      <c r="AH245" s="76">
        <f t="shared" ref="AH245" ca="1" si="1060">IF(COUNT($X245:$AB245)&gt;0,IF(L245&gt;0,CEILING(L245,5),FLOOR(L245,5)),"")</f>
        <v>0</v>
      </c>
      <c r="AJ245" s="76">
        <f t="shared" si="791"/>
        <v>200</v>
      </c>
      <c r="AK245" s="76">
        <f t="shared" si="792"/>
        <v>100</v>
      </c>
    </row>
    <row r="246" spans="1:37" x14ac:dyDescent="0.25">
      <c r="A246" s="76">
        <f t="shared" si="1038"/>
        <v>200</v>
      </c>
      <c r="B246" s="76">
        <f t="shared" si="1038"/>
        <v>100</v>
      </c>
      <c r="C246" s="76"/>
      <c r="D246" s="76"/>
      <c r="E246" s="76"/>
      <c r="F246" s="76"/>
      <c r="G246" s="76" t="s">
        <v>535</v>
      </c>
      <c r="H246" s="76" t="s">
        <v>127</v>
      </c>
      <c r="I246" s="76" t="s">
        <v>109</v>
      </c>
      <c r="J246" s="76" t="s">
        <v>9</v>
      </c>
      <c r="K246" s="76" t="s">
        <v>9</v>
      </c>
      <c r="L246" s="76" t="s">
        <v>9</v>
      </c>
      <c r="Q246" s="76"/>
      <c r="R246" s="76"/>
      <c r="S246" s="76"/>
      <c r="T246" s="76"/>
      <c r="U246" s="76"/>
      <c r="V246" s="76"/>
      <c r="X246" s="76"/>
      <c r="Y246" s="76"/>
      <c r="Z246" s="76"/>
      <c r="AA246" s="76"/>
      <c r="AB246" s="76"/>
      <c r="AD246" s="76"/>
      <c r="AE246" s="76"/>
      <c r="AF246" s="76"/>
      <c r="AG246" s="76"/>
      <c r="AH246" s="76"/>
      <c r="AJ246" s="76">
        <f t="shared" si="791"/>
        <v>200</v>
      </c>
      <c r="AK246" s="76">
        <f t="shared" si="792"/>
        <v>100</v>
      </c>
    </row>
    <row r="247" spans="1:37" x14ac:dyDescent="0.25">
      <c r="A247" s="76">
        <f t="shared" si="1038"/>
        <v>200</v>
      </c>
      <c r="B247" s="76">
        <f t="shared" si="1038"/>
        <v>100</v>
      </c>
      <c r="C247" s="76"/>
      <c r="D247" s="76"/>
      <c r="E247" s="76"/>
      <c r="F247" s="76" t="s">
        <v>10</v>
      </c>
      <c r="G247" s="76">
        <v>-3.1280000000000001</v>
      </c>
      <c r="H247" s="76">
        <v>0</v>
      </c>
      <c r="I247" s="76">
        <v>0</v>
      </c>
      <c r="J247" s="76">
        <v>0</v>
      </c>
      <c r="K247" s="76">
        <v>0</v>
      </c>
      <c r="L247" s="76">
        <v>0</v>
      </c>
      <c r="Q247" s="76" t="str">
        <f t="shared" ca="1" si="882"/>
        <v>L50X50X5</v>
      </c>
      <c r="R247" s="43">
        <f t="shared" ca="1" si="882"/>
        <v>112.84699999999998</v>
      </c>
      <c r="S247" s="43">
        <f t="shared" ca="1" si="882"/>
        <v>33.959537572254334</v>
      </c>
      <c r="T247" s="43">
        <f t="shared" ca="1" si="882"/>
        <v>30.563583815028903</v>
      </c>
      <c r="U247" s="43">
        <f t="shared" ca="1" si="882"/>
        <v>0</v>
      </c>
      <c r="V247" s="43">
        <f t="shared" ca="1" si="882"/>
        <v>0</v>
      </c>
      <c r="X247" s="44">
        <f t="shared" ref="X247" ca="1" si="1061">IF(ABS(G247)&gt;$X$4*$R247,ABS(G247),"-")</f>
        <v>3.1280000000000001</v>
      </c>
      <c r="Y247" s="44" t="str">
        <f t="shared" ref="Y247" ca="1" si="1062">IF(ABS(H247)&gt;$Y$4*S247,ABS(H247),"-")</f>
        <v>-</v>
      </c>
      <c r="Z247" s="44" t="str">
        <f t="shared" ref="Z247" ca="1" si="1063">IF(ABS(I247)&gt;$Z$4*T247,ABS(I247),"-")</f>
        <v>-</v>
      </c>
      <c r="AA247" s="44" t="str">
        <f t="shared" ref="AA247" ca="1" si="1064">IF(ABS(K247)&gt;$AA$4*U247,ABS(K247),"-")</f>
        <v>-</v>
      </c>
      <c r="AB247" s="44" t="str">
        <f t="shared" ref="AB247" ca="1" si="1065">IF(ABS(L247)&gt;$AB$4*V247,ABS(L247),"-")</f>
        <v>-</v>
      </c>
      <c r="AD247" s="76">
        <f t="shared" ref="AD247" ca="1" si="1066">IF(COUNT($X247:$AB247)&gt;0,IF(G247&gt;0,CEILING(G247,5),FLOOR(G247,5)),"")</f>
        <v>-5</v>
      </c>
      <c r="AE247" s="76">
        <f t="shared" ref="AE247" ca="1" si="1067">IF(COUNT($X247:$AB247)&gt;0,IF(H247&gt;0,CEILING(H247,5),FLOOR(H247,5)),"")</f>
        <v>0</v>
      </c>
      <c r="AF247" s="76">
        <f t="shared" ref="AF247" ca="1" si="1068">IF(COUNT($X247:$AB247)&gt;0,IF(I247&gt;0,CEILING(I247,5),FLOOR(I247,5)),"")</f>
        <v>0</v>
      </c>
      <c r="AG247" s="76">
        <f t="shared" ref="AG247" ca="1" si="1069">IF(COUNT($X247:$AB247)&gt;0,IF(K247&gt;0,CEILING(K247,5),FLOOR(K247,5)),"")</f>
        <v>0</v>
      </c>
      <c r="AH247" s="76">
        <f t="shared" ref="AH247" ca="1" si="1070">IF(COUNT($X247:$AB247)&gt;0,IF(L247&gt;0,CEILING(L247,5),FLOOR(L247,5)),"")</f>
        <v>0</v>
      </c>
      <c r="AJ247" s="76">
        <f t="shared" si="791"/>
        <v>200</v>
      </c>
      <c r="AK247" s="76">
        <f t="shared" si="792"/>
        <v>100</v>
      </c>
    </row>
    <row r="248" spans="1:37" x14ac:dyDescent="0.25">
      <c r="A248" s="76">
        <f t="shared" si="1038"/>
        <v>200</v>
      </c>
      <c r="B248" s="76">
        <f t="shared" si="1038"/>
        <v>100</v>
      </c>
      <c r="C248" s="76"/>
      <c r="D248" s="76"/>
      <c r="E248" s="76"/>
      <c r="F248" s="76"/>
      <c r="G248" s="76" t="s">
        <v>111</v>
      </c>
      <c r="H248" s="76" t="s">
        <v>9</v>
      </c>
      <c r="I248" s="76" t="s">
        <v>535</v>
      </c>
      <c r="J248" s="76" t="s">
        <v>9</v>
      </c>
      <c r="K248" s="76" t="s">
        <v>9</v>
      </c>
      <c r="L248" s="76" t="s">
        <v>9</v>
      </c>
      <c r="Q248" s="76"/>
      <c r="R248" s="76"/>
      <c r="S248" s="76"/>
      <c r="T248" s="76"/>
      <c r="U248" s="76"/>
      <c r="V248" s="76"/>
      <c r="X248" s="76"/>
      <c r="Y248" s="76"/>
      <c r="Z248" s="76"/>
      <c r="AA248" s="76"/>
      <c r="AB248" s="76"/>
      <c r="AD248" s="76"/>
      <c r="AE248" s="76"/>
      <c r="AF248" s="76"/>
      <c r="AG248" s="76"/>
      <c r="AH248" s="76"/>
      <c r="AJ248" s="76">
        <f t="shared" si="791"/>
        <v>200</v>
      </c>
      <c r="AK248" s="76">
        <f t="shared" si="792"/>
        <v>100</v>
      </c>
    </row>
    <row r="249" spans="1:37" x14ac:dyDescent="0.25">
      <c r="A249" s="76">
        <f t="shared" ref="A249" si="1071">+D249</f>
        <v>200</v>
      </c>
      <c r="B249" s="76">
        <f t="shared" ref="B249" si="1072">+E249</f>
        <v>115</v>
      </c>
      <c r="C249" s="76" t="str">
        <f>INDEX(BEAMPROP,MATCH(D249,BLIST,0),2)</f>
        <v>L50X50X5</v>
      </c>
      <c r="D249" s="76">
        <v>200</v>
      </c>
      <c r="E249" s="76">
        <v>115</v>
      </c>
      <c r="F249" s="76" t="s">
        <v>8</v>
      </c>
      <c r="G249" s="76">
        <v>3.617</v>
      </c>
      <c r="H249" s="76">
        <v>0</v>
      </c>
      <c r="I249" s="76">
        <v>0</v>
      </c>
      <c r="J249" s="76">
        <v>0</v>
      </c>
      <c r="K249" s="76">
        <v>0</v>
      </c>
      <c r="L249" s="76">
        <v>0</v>
      </c>
      <c r="Q249" s="76" t="str">
        <f t="shared" ca="1" si="882"/>
        <v>L50X50X5</v>
      </c>
      <c r="R249" s="43">
        <f t="shared" ca="1" si="882"/>
        <v>112.84699999999998</v>
      </c>
      <c r="S249" s="43">
        <f t="shared" ca="1" si="882"/>
        <v>33.959537572254334</v>
      </c>
      <c r="T249" s="43">
        <f t="shared" ca="1" si="882"/>
        <v>30.563583815028903</v>
      </c>
      <c r="U249" s="43">
        <f t="shared" ca="1" si="882"/>
        <v>0</v>
      </c>
      <c r="V249" s="43">
        <f t="shared" ca="1" si="882"/>
        <v>0</v>
      </c>
      <c r="X249" s="44">
        <f t="shared" ref="X249" ca="1" si="1073">IF(ABS(G249)&gt;$X$4*$R249,ABS(G249),"-")</f>
        <v>3.617</v>
      </c>
      <c r="Y249" s="44" t="str">
        <f t="shared" ref="Y249" ca="1" si="1074">IF(ABS(H249)&gt;$Y$4*S249,ABS(H249),"-")</f>
        <v>-</v>
      </c>
      <c r="Z249" s="44" t="str">
        <f t="shared" ref="Z249" ca="1" si="1075">IF(ABS(I249)&gt;$Z$4*T249,ABS(I249),"-")</f>
        <v>-</v>
      </c>
      <c r="AA249" s="44" t="str">
        <f t="shared" ref="AA249" ca="1" si="1076">IF(ABS(K249)&gt;$AA$4*U249,ABS(K249),"-")</f>
        <v>-</v>
      </c>
      <c r="AB249" s="44" t="str">
        <f t="shared" ref="AB249" ca="1" si="1077">IF(ABS(L249)&gt;$AB$4*V249,ABS(L249),"-")</f>
        <v>-</v>
      </c>
      <c r="AD249" s="76">
        <f t="shared" ref="AD249" ca="1" si="1078">IF(COUNT($X249:$AB249)&gt;0,IF(G249&gt;0,CEILING(G249,5),FLOOR(G249,5)),"")</f>
        <v>5</v>
      </c>
      <c r="AE249" s="76">
        <f t="shared" ref="AE249" ca="1" si="1079">IF(COUNT($X249:$AB249)&gt;0,IF(H249&gt;0,CEILING(H249,5),FLOOR(H249,5)),"")</f>
        <v>0</v>
      </c>
      <c r="AF249" s="76">
        <f t="shared" ref="AF249" ca="1" si="1080">IF(COUNT($X249:$AB249)&gt;0,IF(I249&gt;0,CEILING(I249,5),FLOOR(I249,5)),"")</f>
        <v>0</v>
      </c>
      <c r="AG249" s="76">
        <f t="shared" ref="AG249" ca="1" si="1081">IF(COUNT($X249:$AB249)&gt;0,IF(K249&gt;0,CEILING(K249,5),FLOOR(K249,5)),"")</f>
        <v>0</v>
      </c>
      <c r="AH249" s="76">
        <f t="shared" ref="AH249" ca="1" si="1082">IF(COUNT($X249:$AB249)&gt;0,IF(L249&gt;0,CEILING(L249,5),FLOOR(L249,5)),"")</f>
        <v>0</v>
      </c>
      <c r="AJ249" s="76">
        <f t="shared" si="791"/>
        <v>200</v>
      </c>
      <c r="AK249" s="76">
        <f t="shared" si="792"/>
        <v>115</v>
      </c>
    </row>
    <row r="250" spans="1:37" x14ac:dyDescent="0.25">
      <c r="A250" s="76">
        <f t="shared" si="1038"/>
        <v>200</v>
      </c>
      <c r="B250" s="76">
        <f t="shared" si="1038"/>
        <v>115</v>
      </c>
      <c r="C250" s="76"/>
      <c r="D250" s="76"/>
      <c r="E250" s="76"/>
      <c r="F250" s="76"/>
      <c r="G250" s="76" t="s">
        <v>535</v>
      </c>
      <c r="H250" s="76" t="s">
        <v>9</v>
      </c>
      <c r="I250" s="76" t="s">
        <v>535</v>
      </c>
      <c r="J250" s="76" t="s">
        <v>9</v>
      </c>
      <c r="K250" s="76" t="s">
        <v>9</v>
      </c>
      <c r="L250" s="76" t="s">
        <v>9</v>
      </c>
      <c r="Q250" s="76"/>
      <c r="R250" s="76"/>
      <c r="S250" s="76"/>
      <c r="T250" s="76"/>
      <c r="U250" s="76"/>
      <c r="V250" s="76"/>
      <c r="X250" s="76"/>
      <c r="Y250" s="76"/>
      <c r="Z250" s="76"/>
      <c r="AA250" s="76"/>
      <c r="AB250" s="76"/>
      <c r="AD250" s="76"/>
      <c r="AE250" s="76"/>
      <c r="AF250" s="76"/>
      <c r="AG250" s="76"/>
      <c r="AH250" s="76"/>
      <c r="AJ250" s="76">
        <f t="shared" si="791"/>
        <v>200</v>
      </c>
      <c r="AK250" s="76">
        <f t="shared" si="792"/>
        <v>115</v>
      </c>
    </row>
    <row r="251" spans="1:37" x14ac:dyDescent="0.25">
      <c r="A251" s="76">
        <f t="shared" si="1038"/>
        <v>200</v>
      </c>
      <c r="B251" s="76">
        <f t="shared" si="1038"/>
        <v>115</v>
      </c>
      <c r="C251" s="76"/>
      <c r="D251" s="76"/>
      <c r="E251" s="76"/>
      <c r="F251" s="76" t="s">
        <v>10</v>
      </c>
      <c r="G251" s="76">
        <v>-3.1280000000000001</v>
      </c>
      <c r="H251" s="76">
        <v>-1.7999999999999999E-2</v>
      </c>
      <c r="I251" s="76">
        <v>0</v>
      </c>
      <c r="J251" s="76">
        <v>0</v>
      </c>
      <c r="K251" s="76">
        <v>0</v>
      </c>
      <c r="L251" s="76">
        <v>0</v>
      </c>
      <c r="Q251" s="76" t="str">
        <f t="shared" ca="1" si="882"/>
        <v>L50X50X5</v>
      </c>
      <c r="R251" s="43">
        <f t="shared" ca="1" si="882"/>
        <v>112.84699999999998</v>
      </c>
      <c r="S251" s="43">
        <f t="shared" ca="1" si="882"/>
        <v>33.959537572254334</v>
      </c>
      <c r="T251" s="43">
        <f t="shared" ca="1" si="882"/>
        <v>30.563583815028903</v>
      </c>
      <c r="U251" s="43">
        <f t="shared" ca="1" si="882"/>
        <v>0</v>
      </c>
      <c r="V251" s="43">
        <f t="shared" ca="1" si="882"/>
        <v>0</v>
      </c>
      <c r="X251" s="44">
        <f t="shared" ref="X251" ca="1" si="1083">IF(ABS(G251)&gt;$X$4*$R251,ABS(G251),"-")</f>
        <v>3.1280000000000001</v>
      </c>
      <c r="Y251" s="44" t="str">
        <f t="shared" ref="Y251" ca="1" si="1084">IF(ABS(H251)&gt;$Y$4*S251,ABS(H251),"-")</f>
        <v>-</v>
      </c>
      <c r="Z251" s="44" t="str">
        <f t="shared" ref="Z251" ca="1" si="1085">IF(ABS(I251)&gt;$Z$4*T251,ABS(I251),"-")</f>
        <v>-</v>
      </c>
      <c r="AA251" s="44" t="str">
        <f t="shared" ref="AA251" ca="1" si="1086">IF(ABS(K251)&gt;$AA$4*U251,ABS(K251),"-")</f>
        <v>-</v>
      </c>
      <c r="AB251" s="44" t="str">
        <f t="shared" ref="AB251" ca="1" si="1087">IF(ABS(L251)&gt;$AB$4*V251,ABS(L251),"-")</f>
        <v>-</v>
      </c>
      <c r="AD251" s="76">
        <f t="shared" ref="AD251" ca="1" si="1088">IF(COUNT($X251:$AB251)&gt;0,IF(G251&gt;0,CEILING(G251,5),FLOOR(G251,5)),"")</f>
        <v>-5</v>
      </c>
      <c r="AE251" s="76">
        <f t="shared" ref="AE251" ca="1" si="1089">IF(COUNT($X251:$AB251)&gt;0,IF(H251&gt;0,CEILING(H251,5),FLOOR(H251,5)),"")</f>
        <v>-5</v>
      </c>
      <c r="AF251" s="76">
        <f t="shared" ref="AF251" ca="1" si="1090">IF(COUNT($X251:$AB251)&gt;0,IF(I251&gt;0,CEILING(I251,5),FLOOR(I251,5)),"")</f>
        <v>0</v>
      </c>
      <c r="AG251" s="76">
        <f t="shared" ref="AG251" ca="1" si="1091">IF(COUNT($X251:$AB251)&gt;0,IF(K251&gt;0,CEILING(K251,5),FLOOR(K251,5)),"")</f>
        <v>0</v>
      </c>
      <c r="AH251" s="76">
        <f t="shared" ref="AH251" ca="1" si="1092">IF(COUNT($X251:$AB251)&gt;0,IF(L251&gt;0,CEILING(L251,5),FLOOR(L251,5)),"")</f>
        <v>0</v>
      </c>
      <c r="AJ251" s="76">
        <f t="shared" si="791"/>
        <v>200</v>
      </c>
      <c r="AK251" s="76">
        <f t="shared" si="792"/>
        <v>115</v>
      </c>
    </row>
    <row r="252" spans="1:37" x14ac:dyDescent="0.25">
      <c r="A252" s="76">
        <f t="shared" si="1038"/>
        <v>200</v>
      </c>
      <c r="B252" s="76">
        <f t="shared" si="1038"/>
        <v>115</v>
      </c>
      <c r="C252" s="76"/>
      <c r="D252" s="76"/>
      <c r="E252" s="76"/>
      <c r="F252" s="76"/>
      <c r="G252" s="76" t="s">
        <v>111</v>
      </c>
      <c r="H252" s="76" t="s">
        <v>127</v>
      </c>
      <c r="I252" s="76" t="s">
        <v>109</v>
      </c>
      <c r="J252" s="76" t="s">
        <v>9</v>
      </c>
      <c r="K252" s="76" t="s">
        <v>9</v>
      </c>
      <c r="L252" s="76" t="s">
        <v>9</v>
      </c>
      <c r="Q252" s="76"/>
      <c r="R252" s="76"/>
      <c r="S252" s="76"/>
      <c r="T252" s="76"/>
      <c r="U252" s="76"/>
      <c r="V252" s="76"/>
      <c r="X252" s="76"/>
      <c r="Y252" s="76"/>
      <c r="Z252" s="76"/>
      <c r="AA252" s="76"/>
      <c r="AB252" s="76"/>
      <c r="AD252" s="76"/>
      <c r="AE252" s="76"/>
      <c r="AF252" s="76"/>
      <c r="AG252" s="76"/>
      <c r="AH252" s="76"/>
      <c r="AJ252" s="76">
        <f t="shared" si="791"/>
        <v>200</v>
      </c>
      <c r="AK252" s="76">
        <f t="shared" si="792"/>
        <v>115</v>
      </c>
    </row>
    <row r="253" spans="1:37" x14ac:dyDescent="0.25">
      <c r="A253" s="76">
        <f t="shared" ref="A253" si="1093">+D253</f>
        <v>202</v>
      </c>
      <c r="B253" s="76">
        <f t="shared" ref="B253" si="1094">+E253</f>
        <v>92</v>
      </c>
      <c r="C253" s="76" t="str">
        <f>INDEX(BEAMPROP,MATCH(D253,BLIST,0),2)</f>
        <v>L50X50X5</v>
      </c>
      <c r="D253" s="76">
        <v>202</v>
      </c>
      <c r="E253" s="76">
        <v>92</v>
      </c>
      <c r="F253" s="76" t="s">
        <v>8</v>
      </c>
      <c r="G253" s="76">
        <v>4.1689999999999996</v>
      </c>
      <c r="H253" s="76">
        <v>1.7999999999999999E-2</v>
      </c>
      <c r="I253" s="76">
        <v>0</v>
      </c>
      <c r="J253" s="76">
        <v>0</v>
      </c>
      <c r="K253" s="76">
        <v>0</v>
      </c>
      <c r="L253" s="76">
        <v>0</v>
      </c>
      <c r="Q253" s="76" t="str">
        <f t="shared" ca="1" si="882"/>
        <v>L50X50X5</v>
      </c>
      <c r="R253" s="43">
        <f t="shared" ca="1" si="882"/>
        <v>112.84699999999998</v>
      </c>
      <c r="S253" s="43">
        <f t="shared" ca="1" si="882"/>
        <v>33.959537572254334</v>
      </c>
      <c r="T253" s="43">
        <f t="shared" ca="1" si="882"/>
        <v>30.563583815028903</v>
      </c>
      <c r="U253" s="43">
        <f t="shared" ca="1" si="882"/>
        <v>0</v>
      </c>
      <c r="V253" s="43">
        <f t="shared" ca="1" si="882"/>
        <v>0</v>
      </c>
      <c r="X253" s="44">
        <f t="shared" ref="X253" ca="1" si="1095">IF(ABS(G253)&gt;$X$4*$R253,ABS(G253),"-")</f>
        <v>4.1689999999999996</v>
      </c>
      <c r="Y253" s="44" t="str">
        <f t="shared" ref="Y253" ca="1" si="1096">IF(ABS(H253)&gt;$Y$4*S253,ABS(H253),"-")</f>
        <v>-</v>
      </c>
      <c r="Z253" s="44" t="str">
        <f t="shared" ref="Z253" ca="1" si="1097">IF(ABS(I253)&gt;$Z$4*T253,ABS(I253),"-")</f>
        <v>-</v>
      </c>
      <c r="AA253" s="44" t="str">
        <f t="shared" ref="AA253" ca="1" si="1098">IF(ABS(K253)&gt;$AA$4*U253,ABS(K253),"-")</f>
        <v>-</v>
      </c>
      <c r="AB253" s="44" t="str">
        <f t="shared" ref="AB253" ca="1" si="1099">IF(ABS(L253)&gt;$AB$4*V253,ABS(L253),"-")</f>
        <v>-</v>
      </c>
      <c r="AD253" s="76">
        <f t="shared" ref="AD253" ca="1" si="1100">IF(COUNT($X253:$AB253)&gt;0,IF(G253&gt;0,CEILING(G253,5),FLOOR(G253,5)),"")</f>
        <v>5</v>
      </c>
      <c r="AE253" s="76">
        <f t="shared" ref="AE253" ca="1" si="1101">IF(COUNT($X253:$AB253)&gt;0,IF(H253&gt;0,CEILING(H253,5),FLOOR(H253,5)),"")</f>
        <v>5</v>
      </c>
      <c r="AF253" s="76">
        <f t="shared" ref="AF253" ca="1" si="1102">IF(COUNT($X253:$AB253)&gt;0,IF(I253&gt;0,CEILING(I253,5),FLOOR(I253,5)),"")</f>
        <v>0</v>
      </c>
      <c r="AG253" s="76">
        <f t="shared" ref="AG253" ca="1" si="1103">IF(COUNT($X253:$AB253)&gt;0,IF(K253&gt;0,CEILING(K253,5),FLOOR(K253,5)),"")</f>
        <v>0</v>
      </c>
      <c r="AH253" s="76">
        <f t="shared" ref="AH253" ca="1" si="1104">IF(COUNT($X253:$AB253)&gt;0,IF(L253&gt;0,CEILING(L253,5),FLOOR(L253,5)),"")</f>
        <v>0</v>
      </c>
      <c r="AJ253" s="76">
        <f t="shared" si="791"/>
        <v>202</v>
      </c>
      <c r="AK253" s="76">
        <f t="shared" si="792"/>
        <v>92</v>
      </c>
    </row>
    <row r="254" spans="1:37" x14ac:dyDescent="0.25">
      <c r="A254" s="76">
        <f t="shared" si="1038"/>
        <v>202</v>
      </c>
      <c r="B254" s="76">
        <f t="shared" si="1038"/>
        <v>92</v>
      </c>
      <c r="C254" s="76"/>
      <c r="D254" s="76"/>
      <c r="E254" s="76"/>
      <c r="F254" s="76"/>
      <c r="G254" s="76" t="s">
        <v>104</v>
      </c>
      <c r="H254" s="76" t="s">
        <v>127</v>
      </c>
      <c r="I254" s="76" t="s">
        <v>109</v>
      </c>
      <c r="J254" s="76" t="s">
        <v>9</v>
      </c>
      <c r="K254" s="76" t="s">
        <v>9</v>
      </c>
      <c r="L254" s="76" t="s">
        <v>9</v>
      </c>
      <c r="Q254" s="76"/>
      <c r="R254" s="76"/>
      <c r="S254" s="76"/>
      <c r="T254" s="76"/>
      <c r="U254" s="76"/>
      <c r="V254" s="76"/>
      <c r="X254" s="76"/>
      <c r="Y254" s="76"/>
      <c r="Z254" s="76"/>
      <c r="AA254" s="76"/>
      <c r="AB254" s="76"/>
      <c r="AD254" s="76"/>
      <c r="AE254" s="76"/>
      <c r="AF254" s="76"/>
      <c r="AG254" s="76"/>
      <c r="AH254" s="76"/>
      <c r="AJ254" s="76">
        <f t="shared" si="791"/>
        <v>202</v>
      </c>
      <c r="AK254" s="76">
        <f t="shared" si="792"/>
        <v>92</v>
      </c>
    </row>
    <row r="255" spans="1:37" x14ac:dyDescent="0.25">
      <c r="A255" s="76">
        <f t="shared" si="1038"/>
        <v>202</v>
      </c>
      <c r="B255" s="76">
        <f t="shared" si="1038"/>
        <v>92</v>
      </c>
      <c r="C255" s="76"/>
      <c r="D255" s="76"/>
      <c r="E255" s="76"/>
      <c r="F255" s="76" t="s">
        <v>10</v>
      </c>
      <c r="G255" s="76">
        <v>-4.4089999999999998</v>
      </c>
      <c r="H255" s="76">
        <v>0</v>
      </c>
      <c r="I255" s="76">
        <v>0</v>
      </c>
      <c r="J255" s="76">
        <v>0</v>
      </c>
      <c r="K255" s="76">
        <v>0</v>
      </c>
      <c r="L255" s="76">
        <v>0</v>
      </c>
      <c r="Q255" s="76" t="str">
        <f t="shared" ca="1" si="882"/>
        <v>L50X50X5</v>
      </c>
      <c r="R255" s="43">
        <f t="shared" ca="1" si="882"/>
        <v>112.84699999999998</v>
      </c>
      <c r="S255" s="43">
        <f t="shared" ca="1" si="882"/>
        <v>33.959537572254334</v>
      </c>
      <c r="T255" s="43">
        <f t="shared" ca="1" si="882"/>
        <v>30.563583815028903</v>
      </c>
      <c r="U255" s="43">
        <f t="shared" ca="1" si="882"/>
        <v>0</v>
      </c>
      <c r="V255" s="43">
        <f t="shared" ca="1" si="882"/>
        <v>0</v>
      </c>
      <c r="X255" s="44">
        <f t="shared" ref="X255" ca="1" si="1105">IF(ABS(G255)&gt;$X$4*$R255,ABS(G255),"-")</f>
        <v>4.4089999999999998</v>
      </c>
      <c r="Y255" s="44" t="str">
        <f t="shared" ref="Y255" ca="1" si="1106">IF(ABS(H255)&gt;$Y$4*S255,ABS(H255),"-")</f>
        <v>-</v>
      </c>
      <c r="Z255" s="44" t="str">
        <f t="shared" ref="Z255" ca="1" si="1107">IF(ABS(I255)&gt;$Z$4*T255,ABS(I255),"-")</f>
        <v>-</v>
      </c>
      <c r="AA255" s="44" t="str">
        <f t="shared" ref="AA255" ca="1" si="1108">IF(ABS(K255)&gt;$AA$4*U255,ABS(K255),"-")</f>
        <v>-</v>
      </c>
      <c r="AB255" s="44" t="str">
        <f t="shared" ref="AB255" ca="1" si="1109">IF(ABS(L255)&gt;$AB$4*V255,ABS(L255),"-")</f>
        <v>-</v>
      </c>
      <c r="AD255" s="76">
        <f t="shared" ref="AD255" ca="1" si="1110">IF(COUNT($X255:$AB255)&gt;0,IF(G255&gt;0,CEILING(G255,5),FLOOR(G255,5)),"")</f>
        <v>-5</v>
      </c>
      <c r="AE255" s="76">
        <f t="shared" ref="AE255" ca="1" si="1111">IF(COUNT($X255:$AB255)&gt;0,IF(H255&gt;0,CEILING(H255,5),FLOOR(H255,5)),"")</f>
        <v>0</v>
      </c>
      <c r="AF255" s="76">
        <f t="shared" ref="AF255" ca="1" si="1112">IF(COUNT($X255:$AB255)&gt;0,IF(I255&gt;0,CEILING(I255,5),FLOOR(I255,5)),"")</f>
        <v>0</v>
      </c>
      <c r="AG255" s="76">
        <f t="shared" ref="AG255" ca="1" si="1113">IF(COUNT($X255:$AB255)&gt;0,IF(K255&gt;0,CEILING(K255,5),FLOOR(K255,5)),"")</f>
        <v>0</v>
      </c>
      <c r="AH255" s="76">
        <f t="shared" ref="AH255" ca="1" si="1114">IF(COUNT($X255:$AB255)&gt;0,IF(L255&gt;0,CEILING(L255,5),FLOOR(L255,5)),"")</f>
        <v>0</v>
      </c>
      <c r="AJ255" s="76">
        <f t="shared" si="791"/>
        <v>202</v>
      </c>
      <c r="AK255" s="76">
        <f t="shared" si="792"/>
        <v>92</v>
      </c>
    </row>
    <row r="256" spans="1:37" x14ac:dyDescent="0.25">
      <c r="A256" s="76">
        <f t="shared" si="1038"/>
        <v>202</v>
      </c>
      <c r="B256" s="76">
        <f t="shared" si="1038"/>
        <v>92</v>
      </c>
      <c r="C256" s="76"/>
      <c r="D256" s="76"/>
      <c r="E256" s="76"/>
      <c r="F256" s="76"/>
      <c r="G256" s="76" t="s">
        <v>118</v>
      </c>
      <c r="H256" s="76" t="s">
        <v>9</v>
      </c>
      <c r="I256" s="76" t="s">
        <v>535</v>
      </c>
      <c r="J256" s="76" t="s">
        <v>9</v>
      </c>
      <c r="K256" s="76" t="s">
        <v>9</v>
      </c>
      <c r="L256" s="76" t="s">
        <v>9</v>
      </c>
      <c r="Q256" s="76"/>
      <c r="R256" s="76"/>
      <c r="S256" s="76"/>
      <c r="T256" s="76"/>
      <c r="U256" s="76"/>
      <c r="V256" s="76"/>
      <c r="X256" s="76"/>
      <c r="Y256" s="76"/>
      <c r="Z256" s="76"/>
      <c r="AA256" s="76"/>
      <c r="AB256" s="76"/>
      <c r="AD256" s="76"/>
      <c r="AE256" s="76"/>
      <c r="AF256" s="76"/>
      <c r="AG256" s="76"/>
      <c r="AH256" s="76"/>
      <c r="AJ256" s="76">
        <f t="shared" si="791"/>
        <v>202</v>
      </c>
      <c r="AK256" s="76">
        <f t="shared" si="792"/>
        <v>92</v>
      </c>
    </row>
    <row r="257" spans="1:37" x14ac:dyDescent="0.25">
      <c r="A257" s="76">
        <f t="shared" ref="A257" si="1115">+D257</f>
        <v>202</v>
      </c>
      <c r="B257" s="76">
        <f t="shared" ref="B257" si="1116">+E257</f>
        <v>116</v>
      </c>
      <c r="C257" s="76" t="str">
        <f>INDEX(BEAMPROP,MATCH(D257,BLIST,0),2)</f>
        <v>L50X50X5</v>
      </c>
      <c r="D257" s="76">
        <v>202</v>
      </c>
      <c r="E257" s="76">
        <v>116</v>
      </c>
      <c r="F257" s="76" t="s">
        <v>8</v>
      </c>
      <c r="G257" s="76">
        <v>4.1689999999999996</v>
      </c>
      <c r="H257" s="76">
        <v>0</v>
      </c>
      <c r="I257" s="76">
        <v>0</v>
      </c>
      <c r="J257" s="76">
        <v>0</v>
      </c>
      <c r="K257" s="76">
        <v>0</v>
      </c>
      <c r="L257" s="76">
        <v>0</v>
      </c>
      <c r="Q257" s="76" t="str">
        <f t="shared" ca="1" si="882"/>
        <v>L50X50X5</v>
      </c>
      <c r="R257" s="43">
        <f t="shared" ca="1" si="882"/>
        <v>112.84699999999998</v>
      </c>
      <c r="S257" s="43">
        <f t="shared" ca="1" si="882"/>
        <v>33.959537572254334</v>
      </c>
      <c r="T257" s="43">
        <f t="shared" ca="1" si="882"/>
        <v>30.563583815028903</v>
      </c>
      <c r="U257" s="43">
        <f t="shared" ca="1" si="882"/>
        <v>0</v>
      </c>
      <c r="V257" s="43">
        <f t="shared" ca="1" si="882"/>
        <v>0</v>
      </c>
      <c r="X257" s="44">
        <f t="shared" ref="X257" ca="1" si="1117">IF(ABS(G257)&gt;$X$4*$R257,ABS(G257),"-")</f>
        <v>4.1689999999999996</v>
      </c>
      <c r="Y257" s="44" t="str">
        <f t="shared" ref="Y257" ca="1" si="1118">IF(ABS(H257)&gt;$Y$4*S257,ABS(H257),"-")</f>
        <v>-</v>
      </c>
      <c r="Z257" s="44" t="str">
        <f t="shared" ref="Z257" ca="1" si="1119">IF(ABS(I257)&gt;$Z$4*T257,ABS(I257),"-")</f>
        <v>-</v>
      </c>
      <c r="AA257" s="44" t="str">
        <f t="shared" ref="AA257" ca="1" si="1120">IF(ABS(K257)&gt;$AA$4*U257,ABS(K257),"-")</f>
        <v>-</v>
      </c>
      <c r="AB257" s="44" t="str">
        <f t="shared" ref="AB257" ca="1" si="1121">IF(ABS(L257)&gt;$AB$4*V257,ABS(L257),"-")</f>
        <v>-</v>
      </c>
      <c r="AD257" s="76">
        <f t="shared" ref="AD257" ca="1" si="1122">IF(COUNT($X257:$AB257)&gt;0,IF(G257&gt;0,CEILING(G257,5),FLOOR(G257,5)),"")</f>
        <v>5</v>
      </c>
      <c r="AE257" s="76">
        <f t="shared" ref="AE257" ca="1" si="1123">IF(COUNT($X257:$AB257)&gt;0,IF(H257&gt;0,CEILING(H257,5),FLOOR(H257,5)),"")</f>
        <v>0</v>
      </c>
      <c r="AF257" s="76">
        <f t="shared" ref="AF257" ca="1" si="1124">IF(COUNT($X257:$AB257)&gt;0,IF(I257&gt;0,CEILING(I257,5),FLOOR(I257,5)),"")</f>
        <v>0</v>
      </c>
      <c r="AG257" s="76">
        <f t="shared" ref="AG257" ca="1" si="1125">IF(COUNT($X257:$AB257)&gt;0,IF(K257&gt;0,CEILING(K257,5),FLOOR(K257,5)),"")</f>
        <v>0</v>
      </c>
      <c r="AH257" s="76">
        <f t="shared" ref="AH257" ca="1" si="1126">IF(COUNT($X257:$AB257)&gt;0,IF(L257&gt;0,CEILING(L257,5),FLOOR(L257,5)),"")</f>
        <v>0</v>
      </c>
      <c r="AJ257" s="76">
        <f t="shared" si="791"/>
        <v>202</v>
      </c>
      <c r="AK257" s="76">
        <f t="shared" si="792"/>
        <v>116</v>
      </c>
    </row>
    <row r="258" spans="1:37" x14ac:dyDescent="0.25">
      <c r="A258" s="76">
        <f t="shared" ref="A258:B272" si="1127">+A257</f>
        <v>202</v>
      </c>
      <c r="B258" s="76">
        <f t="shared" si="1127"/>
        <v>116</v>
      </c>
      <c r="C258" s="76"/>
      <c r="D258" s="76"/>
      <c r="E258" s="76"/>
      <c r="F258" s="76"/>
      <c r="G258" s="76" t="s">
        <v>104</v>
      </c>
      <c r="H258" s="76" t="s">
        <v>9</v>
      </c>
      <c r="I258" s="76" t="s">
        <v>535</v>
      </c>
      <c r="J258" s="76" t="s">
        <v>9</v>
      </c>
      <c r="K258" s="76" t="s">
        <v>9</v>
      </c>
      <c r="L258" s="76" t="s">
        <v>9</v>
      </c>
      <c r="Q258" s="76"/>
      <c r="R258" s="76"/>
      <c r="S258" s="76"/>
      <c r="T258" s="76"/>
      <c r="U258" s="76"/>
      <c r="V258" s="76"/>
      <c r="X258" s="76"/>
      <c r="Y258" s="76"/>
      <c r="Z258" s="76"/>
      <c r="AA258" s="76"/>
      <c r="AB258" s="76"/>
      <c r="AD258" s="76"/>
      <c r="AE258" s="76"/>
      <c r="AF258" s="76"/>
      <c r="AG258" s="76"/>
      <c r="AH258" s="76"/>
      <c r="AJ258" s="76">
        <f t="shared" si="791"/>
        <v>202</v>
      </c>
      <c r="AK258" s="76">
        <f t="shared" si="792"/>
        <v>116</v>
      </c>
    </row>
    <row r="259" spans="1:37" x14ac:dyDescent="0.25">
      <c r="A259" s="76">
        <f t="shared" si="1127"/>
        <v>202</v>
      </c>
      <c r="B259" s="76">
        <f t="shared" si="1127"/>
        <v>116</v>
      </c>
      <c r="C259" s="76"/>
      <c r="D259" s="76"/>
      <c r="E259" s="76"/>
      <c r="F259" s="76" t="s">
        <v>10</v>
      </c>
      <c r="G259" s="76">
        <v>-4.4089999999999998</v>
      </c>
      <c r="H259" s="76">
        <v>-1.7999999999999999E-2</v>
      </c>
      <c r="I259" s="76">
        <v>0</v>
      </c>
      <c r="J259" s="76">
        <v>0</v>
      </c>
      <c r="K259" s="76">
        <v>0</v>
      </c>
      <c r="L259" s="76">
        <v>0</v>
      </c>
      <c r="Q259" s="76" t="str">
        <f t="shared" ca="1" si="882"/>
        <v>L50X50X5</v>
      </c>
      <c r="R259" s="43">
        <f t="shared" ca="1" si="882"/>
        <v>112.84699999999998</v>
      </c>
      <c r="S259" s="43">
        <f t="shared" ca="1" si="882"/>
        <v>33.959537572254334</v>
      </c>
      <c r="T259" s="43">
        <f t="shared" ca="1" si="882"/>
        <v>30.563583815028903</v>
      </c>
      <c r="U259" s="43">
        <f t="shared" ca="1" si="882"/>
        <v>0</v>
      </c>
      <c r="V259" s="43">
        <f t="shared" ca="1" si="882"/>
        <v>0</v>
      </c>
      <c r="X259" s="44">
        <f t="shared" ref="X259" ca="1" si="1128">IF(ABS(G259)&gt;$X$4*$R259,ABS(G259),"-")</f>
        <v>4.4089999999999998</v>
      </c>
      <c r="Y259" s="44" t="str">
        <f t="shared" ref="Y259" ca="1" si="1129">IF(ABS(H259)&gt;$Y$4*S259,ABS(H259),"-")</f>
        <v>-</v>
      </c>
      <c r="Z259" s="44" t="str">
        <f t="shared" ref="Z259" ca="1" si="1130">IF(ABS(I259)&gt;$Z$4*T259,ABS(I259),"-")</f>
        <v>-</v>
      </c>
      <c r="AA259" s="44" t="str">
        <f t="shared" ref="AA259" ca="1" si="1131">IF(ABS(K259)&gt;$AA$4*U259,ABS(K259),"-")</f>
        <v>-</v>
      </c>
      <c r="AB259" s="44" t="str">
        <f t="shared" ref="AB259" ca="1" si="1132">IF(ABS(L259)&gt;$AB$4*V259,ABS(L259),"-")</f>
        <v>-</v>
      </c>
      <c r="AD259" s="76">
        <f t="shared" ref="AD259" ca="1" si="1133">IF(COUNT($X259:$AB259)&gt;0,IF(G259&gt;0,CEILING(G259,5),FLOOR(G259,5)),"")</f>
        <v>-5</v>
      </c>
      <c r="AE259" s="76">
        <f t="shared" ref="AE259" ca="1" si="1134">IF(COUNT($X259:$AB259)&gt;0,IF(H259&gt;0,CEILING(H259,5),FLOOR(H259,5)),"")</f>
        <v>-5</v>
      </c>
      <c r="AF259" s="76">
        <f t="shared" ref="AF259" ca="1" si="1135">IF(COUNT($X259:$AB259)&gt;0,IF(I259&gt;0,CEILING(I259,5),FLOOR(I259,5)),"")</f>
        <v>0</v>
      </c>
      <c r="AG259" s="76">
        <f t="shared" ref="AG259" ca="1" si="1136">IF(COUNT($X259:$AB259)&gt;0,IF(K259&gt;0,CEILING(K259,5),FLOOR(K259,5)),"")</f>
        <v>0</v>
      </c>
      <c r="AH259" s="76">
        <f t="shared" ref="AH259" ca="1" si="1137">IF(COUNT($X259:$AB259)&gt;0,IF(L259&gt;0,CEILING(L259,5),FLOOR(L259,5)),"")</f>
        <v>0</v>
      </c>
      <c r="AJ259" s="76">
        <f t="shared" si="791"/>
        <v>202</v>
      </c>
      <c r="AK259" s="76">
        <f t="shared" si="792"/>
        <v>116</v>
      </c>
    </row>
    <row r="260" spans="1:37" x14ac:dyDescent="0.25">
      <c r="A260" s="76">
        <f t="shared" si="1127"/>
        <v>202</v>
      </c>
      <c r="B260" s="76">
        <f t="shared" si="1127"/>
        <v>116</v>
      </c>
      <c r="C260" s="76"/>
      <c r="D260" s="76"/>
      <c r="E260" s="76"/>
      <c r="F260" s="76"/>
      <c r="G260" s="76" t="s">
        <v>118</v>
      </c>
      <c r="H260" s="76" t="s">
        <v>127</v>
      </c>
      <c r="I260" s="76" t="s">
        <v>109</v>
      </c>
      <c r="J260" s="76" t="s">
        <v>9</v>
      </c>
      <c r="K260" s="76" t="s">
        <v>9</v>
      </c>
      <c r="L260" s="76" t="s">
        <v>9</v>
      </c>
      <c r="Q260" s="76"/>
      <c r="R260" s="76"/>
      <c r="S260" s="76"/>
      <c r="T260" s="76"/>
      <c r="U260" s="76"/>
      <c r="V260" s="76"/>
      <c r="X260" s="76"/>
      <c r="Y260" s="76"/>
      <c r="Z260" s="76"/>
      <c r="AA260" s="76"/>
      <c r="AB260" s="76"/>
      <c r="AD260" s="76"/>
      <c r="AE260" s="76"/>
      <c r="AF260" s="76"/>
      <c r="AG260" s="76"/>
      <c r="AH260" s="76"/>
      <c r="AJ260" s="76">
        <f t="shared" si="791"/>
        <v>202</v>
      </c>
      <c r="AK260" s="76">
        <f t="shared" si="792"/>
        <v>116</v>
      </c>
    </row>
    <row r="261" spans="1:37" x14ac:dyDescent="0.25">
      <c r="A261" s="76">
        <f t="shared" ref="A261" si="1138">+D261</f>
        <v>210</v>
      </c>
      <c r="B261" s="76">
        <f t="shared" ref="B261" si="1139">+E261</f>
        <v>23</v>
      </c>
      <c r="C261" s="76" t="str">
        <f>INDEX(BEAMPROP,MATCH(D261,BLIST,0),2)</f>
        <v>L50X50X5</v>
      </c>
      <c r="D261" s="76">
        <v>210</v>
      </c>
      <c r="E261" s="76">
        <v>23</v>
      </c>
      <c r="F261" s="76" t="s">
        <v>8</v>
      </c>
      <c r="G261" s="76">
        <v>7.5549999999999997</v>
      </c>
      <c r="H261" s="76">
        <v>5.2999999999999999E-2</v>
      </c>
      <c r="I261" s="76">
        <v>0</v>
      </c>
      <c r="J261" s="76">
        <v>0</v>
      </c>
      <c r="K261" s="76">
        <v>0</v>
      </c>
      <c r="L261" s="76">
        <v>0</v>
      </c>
      <c r="Q261" s="76" t="str">
        <f t="shared" ca="1" si="882"/>
        <v>L50X50X5</v>
      </c>
      <c r="R261" s="43">
        <f t="shared" ca="1" si="882"/>
        <v>112.84699999999998</v>
      </c>
      <c r="S261" s="43">
        <f t="shared" ca="1" si="882"/>
        <v>33.959537572254334</v>
      </c>
      <c r="T261" s="43">
        <f t="shared" ca="1" si="882"/>
        <v>30.563583815028903</v>
      </c>
      <c r="U261" s="43">
        <f t="shared" ca="1" si="882"/>
        <v>0</v>
      </c>
      <c r="V261" s="43">
        <f t="shared" ca="1" si="882"/>
        <v>0</v>
      </c>
      <c r="X261" s="44">
        <f t="shared" ref="X261" ca="1" si="1140">IF(ABS(G261)&gt;$X$4*$R261,ABS(G261),"-")</f>
        <v>7.5549999999999997</v>
      </c>
      <c r="Y261" s="44" t="str">
        <f t="shared" ref="Y261" ca="1" si="1141">IF(ABS(H261)&gt;$Y$4*S261,ABS(H261),"-")</f>
        <v>-</v>
      </c>
      <c r="Z261" s="44" t="str">
        <f t="shared" ref="Z261" ca="1" si="1142">IF(ABS(I261)&gt;$Z$4*T261,ABS(I261),"-")</f>
        <v>-</v>
      </c>
      <c r="AA261" s="44" t="str">
        <f t="shared" ref="AA261" ca="1" si="1143">IF(ABS(K261)&gt;$AA$4*U261,ABS(K261),"-")</f>
        <v>-</v>
      </c>
      <c r="AB261" s="44" t="str">
        <f t="shared" ref="AB261" ca="1" si="1144">IF(ABS(L261)&gt;$AB$4*V261,ABS(L261),"-")</f>
        <v>-</v>
      </c>
      <c r="AD261" s="76">
        <f t="shared" ref="AD261" ca="1" si="1145">IF(COUNT($X261:$AB261)&gt;0,IF(G261&gt;0,CEILING(G261,5),FLOOR(G261,5)),"")</f>
        <v>10</v>
      </c>
      <c r="AE261" s="76">
        <f t="shared" ref="AE261" ca="1" si="1146">IF(COUNT($X261:$AB261)&gt;0,IF(H261&gt;0,CEILING(H261,5),FLOOR(H261,5)),"")</f>
        <v>5</v>
      </c>
      <c r="AF261" s="76">
        <f t="shared" ref="AF261" ca="1" si="1147">IF(COUNT($X261:$AB261)&gt;0,IF(I261&gt;0,CEILING(I261,5),FLOOR(I261,5)),"")</f>
        <v>0</v>
      </c>
      <c r="AG261" s="76">
        <f t="shared" ref="AG261" ca="1" si="1148">IF(COUNT($X261:$AB261)&gt;0,IF(K261&gt;0,CEILING(K261,5),FLOOR(K261,5)),"")</f>
        <v>0</v>
      </c>
      <c r="AH261" s="76">
        <f t="shared" ref="AH261" ca="1" si="1149">IF(COUNT($X261:$AB261)&gt;0,IF(L261&gt;0,CEILING(L261,5),FLOOR(L261,5)),"")</f>
        <v>0</v>
      </c>
      <c r="AJ261" s="76">
        <f t="shared" si="791"/>
        <v>210</v>
      </c>
      <c r="AK261" s="76">
        <f t="shared" si="792"/>
        <v>23</v>
      </c>
    </row>
    <row r="262" spans="1:37" x14ac:dyDescent="0.25">
      <c r="A262" s="76">
        <f t="shared" si="1127"/>
        <v>210</v>
      </c>
      <c r="B262" s="76">
        <f t="shared" si="1127"/>
        <v>23</v>
      </c>
      <c r="C262" s="76"/>
      <c r="D262" s="76"/>
      <c r="E262" s="76"/>
      <c r="F262" s="76"/>
      <c r="G262" s="76" t="s">
        <v>104</v>
      </c>
      <c r="H262" s="76" t="s">
        <v>127</v>
      </c>
      <c r="I262" s="76" t="s">
        <v>535</v>
      </c>
      <c r="J262" s="76" t="s">
        <v>9</v>
      </c>
      <c r="K262" s="76" t="s">
        <v>9</v>
      </c>
      <c r="L262" s="76" t="s">
        <v>9</v>
      </c>
      <c r="Q262" s="76"/>
      <c r="R262" s="76"/>
      <c r="S262" s="76"/>
      <c r="T262" s="76"/>
      <c r="U262" s="76"/>
      <c r="V262" s="76"/>
      <c r="X262" s="76"/>
      <c r="Y262" s="76"/>
      <c r="Z262" s="76"/>
      <c r="AA262" s="76"/>
      <c r="AB262" s="76"/>
      <c r="AD262" s="76"/>
      <c r="AE262" s="76"/>
      <c r="AF262" s="76"/>
      <c r="AG262" s="76"/>
      <c r="AH262" s="76"/>
      <c r="AJ262" s="76">
        <f t="shared" ref="AJ262:AJ325" si="1150">A262</f>
        <v>210</v>
      </c>
      <c r="AK262" s="76">
        <f t="shared" ref="AK262:AK325" si="1151">B262</f>
        <v>23</v>
      </c>
    </row>
    <row r="263" spans="1:37" x14ac:dyDescent="0.25">
      <c r="A263" s="76">
        <f t="shared" si="1127"/>
        <v>210</v>
      </c>
      <c r="B263" s="76">
        <f t="shared" si="1127"/>
        <v>23</v>
      </c>
      <c r="C263" s="76"/>
      <c r="D263" s="76"/>
      <c r="E263" s="76"/>
      <c r="F263" s="76" t="s">
        <v>10</v>
      </c>
      <c r="G263" s="76">
        <v>-5.3490000000000002</v>
      </c>
      <c r="H263" s="76">
        <v>0</v>
      </c>
      <c r="I263" s="76">
        <v>0</v>
      </c>
      <c r="J263" s="76">
        <v>0</v>
      </c>
      <c r="K263" s="76">
        <v>0</v>
      </c>
      <c r="L263" s="76">
        <v>0</v>
      </c>
      <c r="Q263" s="76" t="str">
        <f t="shared" ca="1" si="882"/>
        <v>L50X50X5</v>
      </c>
      <c r="R263" s="43">
        <f t="shared" ca="1" si="882"/>
        <v>112.84699999999998</v>
      </c>
      <c r="S263" s="43">
        <f t="shared" ca="1" si="882"/>
        <v>33.959537572254334</v>
      </c>
      <c r="T263" s="43">
        <f t="shared" ca="1" si="882"/>
        <v>30.563583815028903</v>
      </c>
      <c r="U263" s="43">
        <f t="shared" ca="1" si="882"/>
        <v>0</v>
      </c>
      <c r="V263" s="43">
        <f t="shared" ca="1" si="882"/>
        <v>0</v>
      </c>
      <c r="X263" s="44">
        <f t="shared" ref="X263" ca="1" si="1152">IF(ABS(G263)&gt;$X$4*$R263,ABS(G263),"-")</f>
        <v>5.3490000000000002</v>
      </c>
      <c r="Y263" s="44" t="str">
        <f t="shared" ref="Y263" ca="1" si="1153">IF(ABS(H263)&gt;$Y$4*S263,ABS(H263),"-")</f>
        <v>-</v>
      </c>
      <c r="Z263" s="44" t="str">
        <f t="shared" ref="Z263" ca="1" si="1154">IF(ABS(I263)&gt;$Z$4*T263,ABS(I263),"-")</f>
        <v>-</v>
      </c>
      <c r="AA263" s="44" t="str">
        <f t="shared" ref="AA263" ca="1" si="1155">IF(ABS(K263)&gt;$AA$4*U263,ABS(K263),"-")</f>
        <v>-</v>
      </c>
      <c r="AB263" s="44" t="str">
        <f t="shared" ref="AB263" ca="1" si="1156">IF(ABS(L263)&gt;$AB$4*V263,ABS(L263),"-")</f>
        <v>-</v>
      </c>
      <c r="AD263" s="76">
        <f t="shared" ref="AD263" ca="1" si="1157">IF(COUNT($X263:$AB263)&gt;0,IF(G263&gt;0,CEILING(G263,5),FLOOR(G263,5)),"")</f>
        <v>-10</v>
      </c>
      <c r="AE263" s="76">
        <f t="shared" ref="AE263" ca="1" si="1158">IF(COUNT($X263:$AB263)&gt;0,IF(H263&gt;0,CEILING(H263,5),FLOOR(H263,5)),"")</f>
        <v>0</v>
      </c>
      <c r="AF263" s="76">
        <f t="shared" ref="AF263" ca="1" si="1159">IF(COUNT($X263:$AB263)&gt;0,IF(I263&gt;0,CEILING(I263,5),FLOOR(I263,5)),"")</f>
        <v>0</v>
      </c>
      <c r="AG263" s="76">
        <f t="shared" ref="AG263" ca="1" si="1160">IF(COUNT($X263:$AB263)&gt;0,IF(K263&gt;0,CEILING(K263,5),FLOOR(K263,5)),"")</f>
        <v>0</v>
      </c>
      <c r="AH263" s="76">
        <f t="shared" ref="AH263" ca="1" si="1161">IF(COUNT($X263:$AB263)&gt;0,IF(L263&gt;0,CEILING(L263,5),FLOOR(L263,5)),"")</f>
        <v>0</v>
      </c>
      <c r="AJ263" s="76">
        <f t="shared" si="1150"/>
        <v>210</v>
      </c>
      <c r="AK263" s="76">
        <f t="shared" si="1151"/>
        <v>23</v>
      </c>
    </row>
    <row r="264" spans="1:37" x14ac:dyDescent="0.25">
      <c r="A264" s="76">
        <f t="shared" si="1127"/>
        <v>210</v>
      </c>
      <c r="B264" s="76">
        <f t="shared" si="1127"/>
        <v>23</v>
      </c>
      <c r="C264" s="76"/>
      <c r="D264" s="76"/>
      <c r="E264" s="76"/>
      <c r="F264" s="76"/>
      <c r="G264" s="76" t="s">
        <v>118</v>
      </c>
      <c r="H264" s="76" t="s">
        <v>9</v>
      </c>
      <c r="I264" s="76" t="s">
        <v>109</v>
      </c>
      <c r="J264" s="76" t="s">
        <v>9</v>
      </c>
      <c r="K264" s="76" t="s">
        <v>9</v>
      </c>
      <c r="L264" s="76" t="s">
        <v>9</v>
      </c>
      <c r="Q264" s="76"/>
      <c r="R264" s="76"/>
      <c r="S264" s="76"/>
      <c r="T264" s="76"/>
      <c r="U264" s="76"/>
      <c r="V264" s="76"/>
      <c r="X264" s="76"/>
      <c r="Y264" s="76"/>
      <c r="Z264" s="76"/>
      <c r="AA264" s="76"/>
      <c r="AB264" s="76"/>
      <c r="AD264" s="76"/>
      <c r="AE264" s="76"/>
      <c r="AF264" s="76"/>
      <c r="AG264" s="76"/>
      <c r="AH264" s="76"/>
      <c r="AJ264" s="76">
        <f t="shared" si="1150"/>
        <v>210</v>
      </c>
      <c r="AK264" s="76">
        <f t="shared" si="1151"/>
        <v>23</v>
      </c>
    </row>
    <row r="265" spans="1:37" x14ac:dyDescent="0.25">
      <c r="A265" s="76">
        <f t="shared" ref="A265" si="1162">+D265</f>
        <v>210</v>
      </c>
      <c r="B265" s="76">
        <f t="shared" ref="B265" si="1163">+E265</f>
        <v>112</v>
      </c>
      <c r="C265" s="76" t="str">
        <f>INDEX(BEAMPROP,MATCH(D265,BLIST,0),2)</f>
        <v>L50X50X5</v>
      </c>
      <c r="D265" s="76">
        <v>210</v>
      </c>
      <c r="E265" s="76">
        <v>112</v>
      </c>
      <c r="F265" s="76" t="s">
        <v>8</v>
      </c>
      <c r="G265" s="76">
        <v>7.556</v>
      </c>
      <c r="H265" s="76">
        <v>0</v>
      </c>
      <c r="I265" s="76">
        <v>0</v>
      </c>
      <c r="J265" s="76">
        <v>0</v>
      </c>
      <c r="K265" s="76">
        <v>0</v>
      </c>
      <c r="L265" s="76">
        <v>0</v>
      </c>
      <c r="Q265" s="76" t="str">
        <f t="shared" ca="1" si="882"/>
        <v>L50X50X5</v>
      </c>
      <c r="R265" s="43">
        <f t="shared" ca="1" si="882"/>
        <v>112.84699999999998</v>
      </c>
      <c r="S265" s="43">
        <f t="shared" ca="1" si="882"/>
        <v>33.959537572254334</v>
      </c>
      <c r="T265" s="43">
        <f t="shared" ca="1" si="882"/>
        <v>30.563583815028903</v>
      </c>
      <c r="U265" s="43">
        <f t="shared" ca="1" si="882"/>
        <v>0</v>
      </c>
      <c r="V265" s="43">
        <f t="shared" ca="1" si="882"/>
        <v>0</v>
      </c>
      <c r="X265" s="44">
        <f t="shared" ref="X265" ca="1" si="1164">IF(ABS(G265)&gt;$X$4*$R265,ABS(G265),"-")</f>
        <v>7.556</v>
      </c>
      <c r="Y265" s="44" t="str">
        <f t="shared" ref="Y265" ca="1" si="1165">IF(ABS(H265)&gt;$Y$4*S265,ABS(H265),"-")</f>
        <v>-</v>
      </c>
      <c r="Z265" s="44" t="str">
        <f t="shared" ref="Z265" ca="1" si="1166">IF(ABS(I265)&gt;$Z$4*T265,ABS(I265),"-")</f>
        <v>-</v>
      </c>
      <c r="AA265" s="44" t="str">
        <f t="shared" ref="AA265" ca="1" si="1167">IF(ABS(K265)&gt;$AA$4*U265,ABS(K265),"-")</f>
        <v>-</v>
      </c>
      <c r="AB265" s="44" t="str">
        <f t="shared" ref="AB265" ca="1" si="1168">IF(ABS(L265)&gt;$AB$4*V265,ABS(L265),"-")</f>
        <v>-</v>
      </c>
      <c r="AD265" s="76">
        <f t="shared" ref="AD265" ca="1" si="1169">IF(COUNT($X265:$AB265)&gt;0,IF(G265&gt;0,CEILING(G265,5),FLOOR(G265,5)),"")</f>
        <v>10</v>
      </c>
      <c r="AE265" s="76">
        <f t="shared" ref="AE265" ca="1" si="1170">IF(COUNT($X265:$AB265)&gt;0,IF(H265&gt;0,CEILING(H265,5),FLOOR(H265,5)),"")</f>
        <v>0</v>
      </c>
      <c r="AF265" s="76">
        <f t="shared" ref="AF265" ca="1" si="1171">IF(COUNT($X265:$AB265)&gt;0,IF(I265&gt;0,CEILING(I265,5),FLOOR(I265,5)),"")</f>
        <v>0</v>
      </c>
      <c r="AG265" s="76">
        <f t="shared" ref="AG265" ca="1" si="1172">IF(COUNT($X265:$AB265)&gt;0,IF(K265&gt;0,CEILING(K265,5),FLOOR(K265,5)),"")</f>
        <v>0</v>
      </c>
      <c r="AH265" s="76">
        <f t="shared" ref="AH265" ca="1" si="1173">IF(COUNT($X265:$AB265)&gt;0,IF(L265&gt;0,CEILING(L265,5),FLOOR(L265,5)),"")</f>
        <v>0</v>
      </c>
      <c r="AJ265" s="76">
        <f t="shared" si="1150"/>
        <v>210</v>
      </c>
      <c r="AK265" s="76">
        <f t="shared" si="1151"/>
        <v>112</v>
      </c>
    </row>
    <row r="266" spans="1:37" x14ac:dyDescent="0.25">
      <c r="A266" s="76">
        <f t="shared" si="1127"/>
        <v>210</v>
      </c>
      <c r="B266" s="76">
        <f t="shared" si="1127"/>
        <v>112</v>
      </c>
      <c r="C266" s="76"/>
      <c r="D266" s="76"/>
      <c r="E266" s="76"/>
      <c r="F266" s="76"/>
      <c r="G266" s="76" t="s">
        <v>104</v>
      </c>
      <c r="H266" s="76" t="s">
        <v>9</v>
      </c>
      <c r="I266" s="76" t="s">
        <v>109</v>
      </c>
      <c r="J266" s="76" t="s">
        <v>9</v>
      </c>
      <c r="K266" s="76" t="s">
        <v>9</v>
      </c>
      <c r="L266" s="76" t="s">
        <v>9</v>
      </c>
      <c r="Q266" s="76"/>
      <c r="R266" s="76"/>
      <c r="S266" s="76"/>
      <c r="T266" s="76"/>
      <c r="U266" s="76"/>
      <c r="V266" s="76"/>
      <c r="X266" s="76"/>
      <c r="Y266" s="76"/>
      <c r="Z266" s="76"/>
      <c r="AA266" s="76"/>
      <c r="AB266" s="76"/>
      <c r="AD266" s="76"/>
      <c r="AE266" s="76"/>
      <c r="AF266" s="76"/>
      <c r="AG266" s="76"/>
      <c r="AH266" s="76"/>
      <c r="AJ266" s="76">
        <f t="shared" si="1150"/>
        <v>210</v>
      </c>
      <c r="AK266" s="76">
        <f t="shared" si="1151"/>
        <v>112</v>
      </c>
    </row>
    <row r="267" spans="1:37" x14ac:dyDescent="0.25">
      <c r="A267" s="76">
        <f t="shared" si="1127"/>
        <v>210</v>
      </c>
      <c r="B267" s="76">
        <f t="shared" si="1127"/>
        <v>112</v>
      </c>
      <c r="C267" s="76"/>
      <c r="D267" s="76"/>
      <c r="E267" s="76"/>
      <c r="F267" s="76" t="s">
        <v>10</v>
      </c>
      <c r="G267" s="76">
        <v>-5.3490000000000002</v>
      </c>
      <c r="H267" s="76">
        <v>-5.2999999999999999E-2</v>
      </c>
      <c r="I267" s="76">
        <v>0</v>
      </c>
      <c r="J267" s="76">
        <v>0</v>
      </c>
      <c r="K267" s="76">
        <v>0</v>
      </c>
      <c r="L267" s="76">
        <v>0</v>
      </c>
      <c r="Q267" s="76" t="str">
        <f t="shared" ca="1" si="882"/>
        <v>L50X50X5</v>
      </c>
      <c r="R267" s="43">
        <f t="shared" ca="1" si="882"/>
        <v>112.84699999999998</v>
      </c>
      <c r="S267" s="43">
        <f t="shared" ca="1" si="882"/>
        <v>33.959537572254334</v>
      </c>
      <c r="T267" s="43">
        <f t="shared" ca="1" si="882"/>
        <v>30.563583815028903</v>
      </c>
      <c r="U267" s="43">
        <f t="shared" ca="1" si="882"/>
        <v>0</v>
      </c>
      <c r="V267" s="43">
        <f t="shared" ca="1" si="882"/>
        <v>0</v>
      </c>
      <c r="X267" s="44">
        <f t="shared" ref="X267" ca="1" si="1174">IF(ABS(G267)&gt;$X$4*$R267,ABS(G267),"-")</f>
        <v>5.3490000000000002</v>
      </c>
      <c r="Y267" s="44" t="str">
        <f t="shared" ref="Y267" ca="1" si="1175">IF(ABS(H267)&gt;$Y$4*S267,ABS(H267),"-")</f>
        <v>-</v>
      </c>
      <c r="Z267" s="44" t="str">
        <f t="shared" ref="Z267" ca="1" si="1176">IF(ABS(I267)&gt;$Z$4*T267,ABS(I267),"-")</f>
        <v>-</v>
      </c>
      <c r="AA267" s="44" t="str">
        <f t="shared" ref="AA267" ca="1" si="1177">IF(ABS(K267)&gt;$AA$4*U267,ABS(K267),"-")</f>
        <v>-</v>
      </c>
      <c r="AB267" s="44" t="str">
        <f t="shared" ref="AB267" ca="1" si="1178">IF(ABS(L267)&gt;$AB$4*V267,ABS(L267),"-")</f>
        <v>-</v>
      </c>
      <c r="AD267" s="76">
        <f t="shared" ref="AD267" ca="1" si="1179">IF(COUNT($X267:$AB267)&gt;0,IF(G267&gt;0,CEILING(G267,5),FLOOR(G267,5)),"")</f>
        <v>-10</v>
      </c>
      <c r="AE267" s="76">
        <f t="shared" ref="AE267" ca="1" si="1180">IF(COUNT($X267:$AB267)&gt;0,IF(H267&gt;0,CEILING(H267,5),FLOOR(H267,5)),"")</f>
        <v>-5</v>
      </c>
      <c r="AF267" s="76">
        <f t="shared" ref="AF267" ca="1" si="1181">IF(COUNT($X267:$AB267)&gt;0,IF(I267&gt;0,CEILING(I267,5),FLOOR(I267,5)),"")</f>
        <v>0</v>
      </c>
      <c r="AG267" s="76">
        <f t="shared" ref="AG267" ca="1" si="1182">IF(COUNT($X267:$AB267)&gt;0,IF(K267&gt;0,CEILING(K267,5),FLOOR(K267,5)),"")</f>
        <v>0</v>
      </c>
      <c r="AH267" s="76">
        <f t="shared" ref="AH267" ca="1" si="1183">IF(COUNT($X267:$AB267)&gt;0,IF(L267&gt;0,CEILING(L267,5),FLOOR(L267,5)),"")</f>
        <v>0</v>
      </c>
      <c r="AJ267" s="76">
        <f t="shared" si="1150"/>
        <v>210</v>
      </c>
      <c r="AK267" s="76">
        <f t="shared" si="1151"/>
        <v>112</v>
      </c>
    </row>
    <row r="268" spans="1:37" x14ac:dyDescent="0.25">
      <c r="A268" s="76">
        <f t="shared" si="1127"/>
        <v>210</v>
      </c>
      <c r="B268" s="76">
        <f t="shared" si="1127"/>
        <v>112</v>
      </c>
      <c r="C268" s="76"/>
      <c r="D268" s="76"/>
      <c r="E268" s="76"/>
      <c r="F268" s="76"/>
      <c r="G268" s="76" t="s">
        <v>118</v>
      </c>
      <c r="H268" s="76" t="s">
        <v>127</v>
      </c>
      <c r="I268" s="76" t="s">
        <v>535</v>
      </c>
      <c r="J268" s="76" t="s">
        <v>9</v>
      </c>
      <c r="K268" s="76" t="s">
        <v>9</v>
      </c>
      <c r="L268" s="76" t="s">
        <v>9</v>
      </c>
      <c r="Q268" s="76"/>
      <c r="R268" s="76"/>
      <c r="S268" s="76"/>
      <c r="T268" s="76"/>
      <c r="U268" s="76"/>
      <c r="V268" s="76"/>
      <c r="X268" s="76"/>
      <c r="Y268" s="76"/>
      <c r="Z268" s="76"/>
      <c r="AA268" s="76"/>
      <c r="AB268" s="76"/>
      <c r="AD268" s="76"/>
      <c r="AE268" s="76"/>
      <c r="AF268" s="76"/>
      <c r="AG268" s="76"/>
      <c r="AH268" s="76"/>
      <c r="AJ268" s="76">
        <f t="shared" si="1150"/>
        <v>210</v>
      </c>
      <c r="AK268" s="76">
        <f t="shared" si="1151"/>
        <v>112</v>
      </c>
    </row>
    <row r="269" spans="1:37" x14ac:dyDescent="0.25">
      <c r="A269" s="76">
        <f t="shared" ref="A269" si="1184">+D269</f>
        <v>211</v>
      </c>
      <c r="B269" s="76">
        <f t="shared" ref="B269" si="1185">+E269</f>
        <v>112</v>
      </c>
      <c r="C269" s="76" t="str">
        <f>INDEX(BEAMPROP,MATCH(D269,BLIST,0),2)</f>
        <v>L50X50X5</v>
      </c>
      <c r="D269" s="76">
        <v>211</v>
      </c>
      <c r="E269" s="76">
        <v>112</v>
      </c>
      <c r="F269" s="76" t="s">
        <v>8</v>
      </c>
      <c r="G269" s="76">
        <v>8.0860000000000003</v>
      </c>
      <c r="H269" s="76">
        <v>5.2999999999999999E-2</v>
      </c>
      <c r="I269" s="76">
        <v>0</v>
      </c>
      <c r="J269" s="76">
        <v>0</v>
      </c>
      <c r="K269" s="76">
        <v>0</v>
      </c>
      <c r="L269" s="76">
        <v>0</v>
      </c>
      <c r="Q269" s="76" t="str">
        <f t="shared" ca="1" si="882"/>
        <v>L50X50X5</v>
      </c>
      <c r="R269" s="43">
        <f t="shared" ca="1" si="882"/>
        <v>112.84699999999998</v>
      </c>
      <c r="S269" s="43">
        <f t="shared" ca="1" si="882"/>
        <v>33.959537572254334</v>
      </c>
      <c r="T269" s="43">
        <f t="shared" ca="1" si="882"/>
        <v>30.563583815028903</v>
      </c>
      <c r="U269" s="43">
        <f t="shared" ca="1" si="882"/>
        <v>0</v>
      </c>
      <c r="V269" s="43">
        <f t="shared" ca="1" si="882"/>
        <v>0</v>
      </c>
      <c r="X269" s="44">
        <f t="shared" ref="X269" ca="1" si="1186">IF(ABS(G269)&gt;$X$4*$R269,ABS(G269),"-")</f>
        <v>8.0860000000000003</v>
      </c>
      <c r="Y269" s="44" t="str">
        <f t="shared" ref="Y269" ca="1" si="1187">IF(ABS(H269)&gt;$Y$4*S269,ABS(H269),"-")</f>
        <v>-</v>
      </c>
      <c r="Z269" s="44" t="str">
        <f t="shared" ref="Z269" ca="1" si="1188">IF(ABS(I269)&gt;$Z$4*T269,ABS(I269),"-")</f>
        <v>-</v>
      </c>
      <c r="AA269" s="44" t="str">
        <f t="shared" ref="AA269" ca="1" si="1189">IF(ABS(K269)&gt;$AA$4*U269,ABS(K269),"-")</f>
        <v>-</v>
      </c>
      <c r="AB269" s="44" t="str">
        <f t="shared" ref="AB269" ca="1" si="1190">IF(ABS(L269)&gt;$AB$4*V269,ABS(L269),"-")</f>
        <v>-</v>
      </c>
      <c r="AD269" s="76">
        <f t="shared" ref="AD269" ca="1" si="1191">IF(COUNT($X269:$AB269)&gt;0,IF(G269&gt;0,CEILING(G269,5),FLOOR(G269,5)),"")</f>
        <v>10</v>
      </c>
      <c r="AE269" s="76">
        <f t="shared" ref="AE269" ca="1" si="1192">IF(COUNT($X269:$AB269)&gt;0,IF(H269&gt;0,CEILING(H269,5),FLOOR(H269,5)),"")</f>
        <v>5</v>
      </c>
      <c r="AF269" s="76">
        <f t="shared" ref="AF269" ca="1" si="1193">IF(COUNT($X269:$AB269)&gt;0,IF(I269&gt;0,CEILING(I269,5),FLOOR(I269,5)),"")</f>
        <v>0</v>
      </c>
      <c r="AG269" s="76">
        <f t="shared" ref="AG269" ca="1" si="1194">IF(COUNT($X269:$AB269)&gt;0,IF(K269&gt;0,CEILING(K269,5),FLOOR(K269,5)),"")</f>
        <v>0</v>
      </c>
      <c r="AH269" s="76">
        <f t="shared" ref="AH269" ca="1" si="1195">IF(COUNT($X269:$AB269)&gt;0,IF(L269&gt;0,CEILING(L269,5),FLOOR(L269,5)),"")</f>
        <v>0</v>
      </c>
      <c r="AJ269" s="76">
        <f t="shared" si="1150"/>
        <v>211</v>
      </c>
      <c r="AK269" s="76">
        <f t="shared" si="1151"/>
        <v>112</v>
      </c>
    </row>
    <row r="270" spans="1:37" x14ac:dyDescent="0.25">
      <c r="A270" s="76">
        <f t="shared" si="1127"/>
        <v>211</v>
      </c>
      <c r="B270" s="76">
        <f t="shared" si="1127"/>
        <v>112</v>
      </c>
      <c r="C270" s="76"/>
      <c r="D270" s="76"/>
      <c r="E270" s="76"/>
      <c r="F270" s="76"/>
      <c r="G270" s="76" t="s">
        <v>104</v>
      </c>
      <c r="H270" s="76" t="s">
        <v>127</v>
      </c>
      <c r="I270" s="76" t="s">
        <v>109</v>
      </c>
      <c r="J270" s="76" t="s">
        <v>9</v>
      </c>
      <c r="K270" s="76" t="s">
        <v>9</v>
      </c>
      <c r="L270" s="76" t="s">
        <v>9</v>
      </c>
      <c r="Q270" s="76"/>
      <c r="R270" s="76"/>
      <c r="S270" s="76"/>
      <c r="T270" s="76"/>
      <c r="U270" s="76"/>
      <c r="V270" s="76"/>
      <c r="X270" s="76"/>
      <c r="Y270" s="76"/>
      <c r="Z270" s="76"/>
      <c r="AA270" s="76"/>
      <c r="AB270" s="76"/>
      <c r="AD270" s="76"/>
      <c r="AE270" s="76"/>
      <c r="AF270" s="76"/>
      <c r="AG270" s="76"/>
      <c r="AH270" s="76"/>
      <c r="AJ270" s="76">
        <f t="shared" si="1150"/>
        <v>211</v>
      </c>
      <c r="AK270" s="76">
        <f t="shared" si="1151"/>
        <v>112</v>
      </c>
    </row>
    <row r="271" spans="1:37" x14ac:dyDescent="0.25">
      <c r="A271" s="76">
        <f t="shared" si="1127"/>
        <v>211</v>
      </c>
      <c r="B271" s="76">
        <f t="shared" si="1127"/>
        <v>112</v>
      </c>
      <c r="C271" s="76"/>
      <c r="D271" s="76"/>
      <c r="E271" s="76"/>
      <c r="F271" s="76" t="s">
        <v>10</v>
      </c>
      <c r="G271" s="76">
        <v>-5.8810000000000002</v>
      </c>
      <c r="H271" s="76">
        <v>0</v>
      </c>
      <c r="I271" s="76">
        <v>0</v>
      </c>
      <c r="J271" s="76">
        <v>0</v>
      </c>
      <c r="K271" s="76">
        <v>0</v>
      </c>
      <c r="L271" s="76">
        <v>0</v>
      </c>
      <c r="Q271" s="76" t="str">
        <f t="shared" ca="1" si="882"/>
        <v>L50X50X5</v>
      </c>
      <c r="R271" s="43">
        <f t="shared" ca="1" si="882"/>
        <v>112.84699999999998</v>
      </c>
      <c r="S271" s="43">
        <f t="shared" ca="1" si="882"/>
        <v>33.959537572254334</v>
      </c>
      <c r="T271" s="43">
        <f t="shared" ca="1" si="882"/>
        <v>30.563583815028903</v>
      </c>
      <c r="U271" s="43">
        <f t="shared" ca="1" si="882"/>
        <v>0</v>
      </c>
      <c r="V271" s="43">
        <f t="shared" ca="1" si="882"/>
        <v>0</v>
      </c>
      <c r="X271" s="44">
        <f t="shared" ref="X271" ca="1" si="1196">IF(ABS(G271)&gt;$X$4*$R271,ABS(G271),"-")</f>
        <v>5.8810000000000002</v>
      </c>
      <c r="Y271" s="44" t="str">
        <f t="shared" ref="Y271" ca="1" si="1197">IF(ABS(H271)&gt;$Y$4*S271,ABS(H271),"-")</f>
        <v>-</v>
      </c>
      <c r="Z271" s="44" t="str">
        <f t="shared" ref="Z271" ca="1" si="1198">IF(ABS(I271)&gt;$Z$4*T271,ABS(I271),"-")</f>
        <v>-</v>
      </c>
      <c r="AA271" s="44" t="str">
        <f t="shared" ref="AA271" ca="1" si="1199">IF(ABS(K271)&gt;$AA$4*U271,ABS(K271),"-")</f>
        <v>-</v>
      </c>
      <c r="AB271" s="44" t="str">
        <f t="shared" ref="AB271" ca="1" si="1200">IF(ABS(L271)&gt;$AB$4*V271,ABS(L271),"-")</f>
        <v>-</v>
      </c>
      <c r="AD271" s="76">
        <f t="shared" ref="AD271" ca="1" si="1201">IF(COUNT($X271:$AB271)&gt;0,IF(G271&gt;0,CEILING(G271,5),FLOOR(G271,5)),"")</f>
        <v>-10</v>
      </c>
      <c r="AE271" s="76">
        <f t="shared" ref="AE271" ca="1" si="1202">IF(COUNT($X271:$AB271)&gt;0,IF(H271&gt;0,CEILING(H271,5),FLOOR(H271,5)),"")</f>
        <v>0</v>
      </c>
      <c r="AF271" s="76">
        <f t="shared" ref="AF271" ca="1" si="1203">IF(COUNT($X271:$AB271)&gt;0,IF(I271&gt;0,CEILING(I271,5),FLOOR(I271,5)),"")</f>
        <v>0</v>
      </c>
      <c r="AG271" s="76">
        <f t="shared" ref="AG271" ca="1" si="1204">IF(COUNT($X271:$AB271)&gt;0,IF(K271&gt;0,CEILING(K271,5),FLOOR(K271,5)),"")</f>
        <v>0</v>
      </c>
      <c r="AH271" s="76">
        <f t="shared" ref="AH271" ca="1" si="1205">IF(COUNT($X271:$AB271)&gt;0,IF(L271&gt;0,CEILING(L271,5),FLOOR(L271,5)),"")</f>
        <v>0</v>
      </c>
      <c r="AJ271" s="76">
        <f t="shared" si="1150"/>
        <v>211</v>
      </c>
      <c r="AK271" s="76">
        <f t="shared" si="1151"/>
        <v>112</v>
      </c>
    </row>
    <row r="272" spans="1:37" x14ac:dyDescent="0.25">
      <c r="A272" s="76">
        <f t="shared" si="1127"/>
        <v>211</v>
      </c>
      <c r="B272" s="76">
        <f t="shared" si="1127"/>
        <v>112</v>
      </c>
      <c r="C272" s="76"/>
      <c r="D272" s="76"/>
      <c r="E272" s="76"/>
      <c r="F272" s="76"/>
      <c r="G272" s="76" t="s">
        <v>118</v>
      </c>
      <c r="H272" s="76" t="s">
        <v>9</v>
      </c>
      <c r="I272" s="76" t="s">
        <v>535</v>
      </c>
      <c r="J272" s="76" t="s">
        <v>9</v>
      </c>
      <c r="K272" s="76" t="s">
        <v>9</v>
      </c>
      <c r="L272" s="76" t="s">
        <v>9</v>
      </c>
      <c r="Q272" s="76"/>
      <c r="R272" s="76"/>
      <c r="S272" s="76"/>
      <c r="T272" s="76"/>
      <c r="U272" s="76"/>
      <c r="V272" s="76"/>
      <c r="X272" s="76"/>
      <c r="Y272" s="76"/>
      <c r="Z272" s="76"/>
      <c r="AA272" s="76"/>
      <c r="AB272" s="76"/>
      <c r="AD272" s="76"/>
      <c r="AE272" s="76"/>
      <c r="AF272" s="76"/>
      <c r="AG272" s="76"/>
      <c r="AH272" s="76"/>
      <c r="AJ272" s="76">
        <f t="shared" si="1150"/>
        <v>211</v>
      </c>
      <c r="AK272" s="76">
        <f t="shared" si="1151"/>
        <v>112</v>
      </c>
    </row>
    <row r="273" spans="1:37" x14ac:dyDescent="0.25">
      <c r="A273" s="76">
        <f t="shared" ref="A273" si="1206">+D273</f>
        <v>211</v>
      </c>
      <c r="B273" s="76">
        <f t="shared" ref="B273" si="1207">+E273</f>
        <v>14</v>
      </c>
      <c r="C273" s="76" t="str">
        <f>INDEX(BEAMPROP,MATCH(D273,BLIST,0),2)</f>
        <v>L50X50X5</v>
      </c>
      <c r="D273" s="76">
        <v>211</v>
      </c>
      <c r="E273" s="76">
        <v>14</v>
      </c>
      <c r="F273" s="76" t="s">
        <v>8</v>
      </c>
      <c r="G273" s="76">
        <v>8.0869999999999997</v>
      </c>
      <c r="H273" s="76">
        <v>0</v>
      </c>
      <c r="I273" s="76">
        <v>0</v>
      </c>
      <c r="J273" s="76">
        <v>0</v>
      </c>
      <c r="K273" s="76">
        <v>0</v>
      </c>
      <c r="L273" s="76">
        <v>0</v>
      </c>
      <c r="Q273" s="76" t="str">
        <f t="shared" ca="1" si="882"/>
        <v>L50X50X5</v>
      </c>
      <c r="R273" s="43">
        <f t="shared" ca="1" si="882"/>
        <v>112.84699999999998</v>
      </c>
      <c r="S273" s="43">
        <f t="shared" ca="1" si="882"/>
        <v>33.959537572254334</v>
      </c>
      <c r="T273" s="43">
        <f t="shared" ca="1" si="882"/>
        <v>30.563583815028903</v>
      </c>
      <c r="U273" s="43">
        <f t="shared" ca="1" si="882"/>
        <v>0</v>
      </c>
      <c r="V273" s="43">
        <f t="shared" ca="1" si="882"/>
        <v>0</v>
      </c>
      <c r="X273" s="44">
        <f t="shared" ref="X273" ca="1" si="1208">IF(ABS(G273)&gt;$X$4*$R273,ABS(G273),"-")</f>
        <v>8.0869999999999997</v>
      </c>
      <c r="Y273" s="44" t="str">
        <f t="shared" ref="Y273" ca="1" si="1209">IF(ABS(H273)&gt;$Y$4*S273,ABS(H273),"-")</f>
        <v>-</v>
      </c>
      <c r="Z273" s="44" t="str">
        <f t="shared" ref="Z273" ca="1" si="1210">IF(ABS(I273)&gt;$Z$4*T273,ABS(I273),"-")</f>
        <v>-</v>
      </c>
      <c r="AA273" s="44" t="str">
        <f t="shared" ref="AA273" ca="1" si="1211">IF(ABS(K273)&gt;$AA$4*U273,ABS(K273),"-")</f>
        <v>-</v>
      </c>
      <c r="AB273" s="44" t="str">
        <f t="shared" ref="AB273" ca="1" si="1212">IF(ABS(L273)&gt;$AB$4*V273,ABS(L273),"-")</f>
        <v>-</v>
      </c>
      <c r="AD273" s="76">
        <f t="shared" ref="AD273" ca="1" si="1213">IF(COUNT($X273:$AB273)&gt;0,IF(G273&gt;0,CEILING(G273,5),FLOOR(G273,5)),"")</f>
        <v>10</v>
      </c>
      <c r="AE273" s="76">
        <f t="shared" ref="AE273" ca="1" si="1214">IF(COUNT($X273:$AB273)&gt;0,IF(H273&gt;0,CEILING(H273,5),FLOOR(H273,5)),"")</f>
        <v>0</v>
      </c>
      <c r="AF273" s="76">
        <f t="shared" ref="AF273" ca="1" si="1215">IF(COUNT($X273:$AB273)&gt;0,IF(I273&gt;0,CEILING(I273,5),FLOOR(I273,5)),"")</f>
        <v>0</v>
      </c>
      <c r="AG273" s="76">
        <f t="shared" ref="AG273" ca="1" si="1216">IF(COUNT($X273:$AB273)&gt;0,IF(K273&gt;0,CEILING(K273,5),FLOOR(K273,5)),"")</f>
        <v>0</v>
      </c>
      <c r="AH273" s="76">
        <f t="shared" ref="AH273" ca="1" si="1217">IF(COUNT($X273:$AB273)&gt;0,IF(L273&gt;0,CEILING(L273,5),FLOOR(L273,5)),"")</f>
        <v>0</v>
      </c>
      <c r="AJ273" s="76">
        <f t="shared" si="1150"/>
        <v>211</v>
      </c>
      <c r="AK273" s="76">
        <f t="shared" si="1151"/>
        <v>14</v>
      </c>
    </row>
    <row r="274" spans="1:37" x14ac:dyDescent="0.25">
      <c r="A274" s="76">
        <f t="shared" ref="A274:B288" si="1218">+A273</f>
        <v>211</v>
      </c>
      <c r="B274" s="76">
        <f t="shared" si="1218"/>
        <v>14</v>
      </c>
      <c r="C274" s="76"/>
      <c r="D274" s="76"/>
      <c r="E274" s="76"/>
      <c r="F274" s="76"/>
      <c r="G274" s="76" t="s">
        <v>104</v>
      </c>
      <c r="H274" s="76" t="s">
        <v>9</v>
      </c>
      <c r="I274" s="76" t="s">
        <v>535</v>
      </c>
      <c r="J274" s="76" t="s">
        <v>9</v>
      </c>
      <c r="K274" s="76" t="s">
        <v>9</v>
      </c>
      <c r="L274" s="76" t="s">
        <v>9</v>
      </c>
      <c r="Q274" s="76"/>
      <c r="R274" s="76"/>
      <c r="S274" s="76"/>
      <c r="T274" s="76"/>
      <c r="U274" s="76"/>
      <c r="V274" s="76"/>
      <c r="X274" s="76"/>
      <c r="Y274" s="76"/>
      <c r="Z274" s="76"/>
      <c r="AA274" s="76"/>
      <c r="AB274" s="76"/>
      <c r="AD274" s="76"/>
      <c r="AE274" s="76"/>
      <c r="AF274" s="76"/>
      <c r="AG274" s="76"/>
      <c r="AH274" s="76"/>
      <c r="AJ274" s="76">
        <f t="shared" si="1150"/>
        <v>211</v>
      </c>
      <c r="AK274" s="76">
        <f t="shared" si="1151"/>
        <v>14</v>
      </c>
    </row>
    <row r="275" spans="1:37" x14ac:dyDescent="0.25">
      <c r="A275" s="76">
        <f t="shared" si="1218"/>
        <v>211</v>
      </c>
      <c r="B275" s="76">
        <f t="shared" si="1218"/>
        <v>14</v>
      </c>
      <c r="C275" s="76"/>
      <c r="D275" s="76"/>
      <c r="E275" s="76"/>
      <c r="F275" s="76" t="s">
        <v>10</v>
      </c>
      <c r="G275" s="76">
        <v>-5.8819999999999997</v>
      </c>
      <c r="H275" s="76">
        <v>-5.2999999999999999E-2</v>
      </c>
      <c r="I275" s="76">
        <v>0</v>
      </c>
      <c r="J275" s="76">
        <v>0</v>
      </c>
      <c r="K275" s="76">
        <v>0</v>
      </c>
      <c r="L275" s="76">
        <v>0</v>
      </c>
      <c r="Q275" s="76" t="str">
        <f t="shared" ca="1" si="882"/>
        <v>L50X50X5</v>
      </c>
      <c r="R275" s="43">
        <f t="shared" ca="1" si="882"/>
        <v>112.84699999999998</v>
      </c>
      <c r="S275" s="43">
        <f t="shared" ca="1" si="882"/>
        <v>33.959537572254334</v>
      </c>
      <c r="T275" s="43">
        <f t="shared" ca="1" si="882"/>
        <v>30.563583815028903</v>
      </c>
      <c r="U275" s="43">
        <f t="shared" ca="1" si="882"/>
        <v>0</v>
      </c>
      <c r="V275" s="43">
        <f t="shared" ca="1" si="882"/>
        <v>0</v>
      </c>
      <c r="X275" s="44">
        <f t="shared" ref="X275" ca="1" si="1219">IF(ABS(G275)&gt;$X$4*$R275,ABS(G275),"-")</f>
        <v>5.8819999999999997</v>
      </c>
      <c r="Y275" s="44" t="str">
        <f t="shared" ref="Y275" ca="1" si="1220">IF(ABS(H275)&gt;$Y$4*S275,ABS(H275),"-")</f>
        <v>-</v>
      </c>
      <c r="Z275" s="44" t="str">
        <f t="shared" ref="Z275" ca="1" si="1221">IF(ABS(I275)&gt;$Z$4*T275,ABS(I275),"-")</f>
        <v>-</v>
      </c>
      <c r="AA275" s="44" t="str">
        <f t="shared" ref="AA275" ca="1" si="1222">IF(ABS(K275)&gt;$AA$4*U275,ABS(K275),"-")</f>
        <v>-</v>
      </c>
      <c r="AB275" s="44" t="str">
        <f t="shared" ref="AB275" ca="1" si="1223">IF(ABS(L275)&gt;$AB$4*V275,ABS(L275),"-")</f>
        <v>-</v>
      </c>
      <c r="AD275" s="76">
        <f t="shared" ref="AD275" ca="1" si="1224">IF(COUNT($X275:$AB275)&gt;0,IF(G275&gt;0,CEILING(G275,5),FLOOR(G275,5)),"")</f>
        <v>-10</v>
      </c>
      <c r="AE275" s="76">
        <f t="shared" ref="AE275" ca="1" si="1225">IF(COUNT($X275:$AB275)&gt;0,IF(H275&gt;0,CEILING(H275,5),FLOOR(H275,5)),"")</f>
        <v>-5</v>
      </c>
      <c r="AF275" s="76">
        <f t="shared" ref="AF275" ca="1" si="1226">IF(COUNT($X275:$AB275)&gt;0,IF(I275&gt;0,CEILING(I275,5),FLOOR(I275,5)),"")</f>
        <v>0</v>
      </c>
      <c r="AG275" s="76">
        <f t="shared" ref="AG275" ca="1" si="1227">IF(COUNT($X275:$AB275)&gt;0,IF(K275&gt;0,CEILING(K275,5),FLOOR(K275,5)),"")</f>
        <v>0</v>
      </c>
      <c r="AH275" s="76">
        <f t="shared" ref="AH275" ca="1" si="1228">IF(COUNT($X275:$AB275)&gt;0,IF(L275&gt;0,CEILING(L275,5),FLOOR(L275,5)),"")</f>
        <v>0</v>
      </c>
      <c r="AJ275" s="76">
        <f t="shared" si="1150"/>
        <v>211</v>
      </c>
      <c r="AK275" s="76">
        <f t="shared" si="1151"/>
        <v>14</v>
      </c>
    </row>
    <row r="276" spans="1:37" x14ac:dyDescent="0.25">
      <c r="A276" s="76">
        <f t="shared" si="1218"/>
        <v>211</v>
      </c>
      <c r="B276" s="76">
        <f t="shared" si="1218"/>
        <v>14</v>
      </c>
      <c r="C276" s="76"/>
      <c r="D276" s="76"/>
      <c r="E276" s="76"/>
      <c r="F276" s="76"/>
      <c r="G276" s="76" t="s">
        <v>118</v>
      </c>
      <c r="H276" s="76" t="s">
        <v>127</v>
      </c>
      <c r="I276" s="76" t="s">
        <v>109</v>
      </c>
      <c r="J276" s="76" t="s">
        <v>9</v>
      </c>
      <c r="K276" s="76" t="s">
        <v>9</v>
      </c>
      <c r="L276" s="76" t="s">
        <v>9</v>
      </c>
      <c r="Q276" s="76"/>
      <c r="R276" s="76"/>
      <c r="S276" s="76"/>
      <c r="T276" s="76"/>
      <c r="U276" s="76"/>
      <c r="V276" s="76"/>
      <c r="X276" s="76"/>
      <c r="Y276" s="76"/>
      <c r="Z276" s="76"/>
      <c r="AA276" s="76"/>
      <c r="AB276" s="76"/>
      <c r="AD276" s="76"/>
      <c r="AE276" s="76"/>
      <c r="AF276" s="76"/>
      <c r="AG276" s="76"/>
      <c r="AH276" s="76"/>
      <c r="AJ276" s="76">
        <f t="shared" si="1150"/>
        <v>211</v>
      </c>
      <c r="AK276" s="76">
        <f t="shared" si="1151"/>
        <v>14</v>
      </c>
    </row>
    <row r="277" spans="1:37" x14ac:dyDescent="0.25">
      <c r="A277" s="76">
        <f t="shared" ref="A277" si="1229">+D277</f>
        <v>212</v>
      </c>
      <c r="B277" s="76">
        <f t="shared" ref="B277" si="1230">+E277</f>
        <v>24</v>
      </c>
      <c r="C277" s="76" t="str">
        <f>INDEX(BEAMPROP,MATCH(D277,BLIST,0),2)</f>
        <v>L50X50X5</v>
      </c>
      <c r="D277" s="76">
        <v>212</v>
      </c>
      <c r="E277" s="76">
        <v>24</v>
      </c>
      <c r="F277" s="76" t="s">
        <v>8</v>
      </c>
      <c r="G277" s="76">
        <v>5.1150000000000002</v>
      </c>
      <c r="H277" s="76">
        <v>2.8000000000000001E-2</v>
      </c>
      <c r="I277" s="76">
        <v>0</v>
      </c>
      <c r="J277" s="76">
        <v>0</v>
      </c>
      <c r="K277" s="76">
        <v>0</v>
      </c>
      <c r="L277" s="76">
        <v>0</v>
      </c>
      <c r="Q277" s="76" t="str">
        <f t="shared" ca="1" si="882"/>
        <v>L50X50X5</v>
      </c>
      <c r="R277" s="43">
        <f t="shared" ca="1" si="882"/>
        <v>112.84699999999998</v>
      </c>
      <c r="S277" s="43">
        <f t="shared" ca="1" si="882"/>
        <v>33.959537572254334</v>
      </c>
      <c r="T277" s="43">
        <f t="shared" ca="1" si="882"/>
        <v>30.563583815028903</v>
      </c>
      <c r="U277" s="43">
        <f t="shared" ca="1" si="882"/>
        <v>0</v>
      </c>
      <c r="V277" s="43">
        <f t="shared" ca="1" si="882"/>
        <v>0</v>
      </c>
      <c r="X277" s="44">
        <f t="shared" ref="X277" ca="1" si="1231">IF(ABS(G277)&gt;$X$4*$R277,ABS(G277),"-")</f>
        <v>5.1150000000000002</v>
      </c>
      <c r="Y277" s="44" t="str">
        <f t="shared" ref="Y277" ca="1" si="1232">IF(ABS(H277)&gt;$Y$4*S277,ABS(H277),"-")</f>
        <v>-</v>
      </c>
      <c r="Z277" s="44" t="str">
        <f t="shared" ref="Z277" ca="1" si="1233">IF(ABS(I277)&gt;$Z$4*T277,ABS(I277),"-")</f>
        <v>-</v>
      </c>
      <c r="AA277" s="44" t="str">
        <f t="shared" ref="AA277" ca="1" si="1234">IF(ABS(K277)&gt;$AA$4*U277,ABS(K277),"-")</f>
        <v>-</v>
      </c>
      <c r="AB277" s="44" t="str">
        <f t="shared" ref="AB277" ca="1" si="1235">IF(ABS(L277)&gt;$AB$4*V277,ABS(L277),"-")</f>
        <v>-</v>
      </c>
      <c r="AD277" s="76">
        <f t="shared" ref="AD277" ca="1" si="1236">IF(COUNT($X277:$AB277)&gt;0,IF(G277&gt;0,CEILING(G277,5),FLOOR(G277,5)),"")</f>
        <v>10</v>
      </c>
      <c r="AE277" s="76">
        <f t="shared" ref="AE277" ca="1" si="1237">IF(COUNT($X277:$AB277)&gt;0,IF(H277&gt;0,CEILING(H277,5),FLOOR(H277,5)),"")</f>
        <v>5</v>
      </c>
      <c r="AF277" s="76">
        <f t="shared" ref="AF277" ca="1" si="1238">IF(COUNT($X277:$AB277)&gt;0,IF(I277&gt;0,CEILING(I277,5),FLOOR(I277,5)),"")</f>
        <v>0</v>
      </c>
      <c r="AG277" s="76">
        <f t="shared" ref="AG277" ca="1" si="1239">IF(COUNT($X277:$AB277)&gt;0,IF(K277&gt;0,CEILING(K277,5),FLOOR(K277,5)),"")</f>
        <v>0</v>
      </c>
      <c r="AH277" s="76">
        <f t="shared" ref="AH277" ca="1" si="1240">IF(COUNT($X277:$AB277)&gt;0,IF(L277&gt;0,CEILING(L277,5),FLOOR(L277,5)),"")</f>
        <v>0</v>
      </c>
      <c r="AJ277" s="76">
        <f t="shared" si="1150"/>
        <v>212</v>
      </c>
      <c r="AK277" s="76">
        <f t="shared" si="1151"/>
        <v>24</v>
      </c>
    </row>
    <row r="278" spans="1:37" x14ac:dyDescent="0.25">
      <c r="A278" s="76">
        <f t="shared" si="1218"/>
        <v>212</v>
      </c>
      <c r="B278" s="76">
        <f t="shared" si="1218"/>
        <v>24</v>
      </c>
      <c r="C278" s="76"/>
      <c r="D278" s="76"/>
      <c r="E278" s="76"/>
      <c r="F278" s="76"/>
      <c r="G278" s="76" t="s">
        <v>118</v>
      </c>
      <c r="H278" s="76" t="s">
        <v>127</v>
      </c>
      <c r="I278" s="76" t="s">
        <v>109</v>
      </c>
      <c r="J278" s="76" t="s">
        <v>9</v>
      </c>
      <c r="K278" s="76" t="s">
        <v>9</v>
      </c>
      <c r="L278" s="76" t="s">
        <v>9</v>
      </c>
      <c r="Q278" s="76"/>
      <c r="R278" s="76"/>
      <c r="S278" s="76"/>
      <c r="T278" s="76"/>
      <c r="U278" s="76"/>
      <c r="V278" s="76"/>
      <c r="X278" s="76"/>
      <c r="Y278" s="76"/>
      <c r="Z278" s="76"/>
      <c r="AA278" s="76"/>
      <c r="AB278" s="76"/>
      <c r="AD278" s="76"/>
      <c r="AE278" s="76"/>
      <c r="AF278" s="76"/>
      <c r="AG278" s="76"/>
      <c r="AH278" s="76"/>
      <c r="AJ278" s="76">
        <f t="shared" si="1150"/>
        <v>212</v>
      </c>
      <c r="AK278" s="76">
        <f t="shared" si="1151"/>
        <v>24</v>
      </c>
    </row>
    <row r="279" spans="1:37" x14ac:dyDescent="0.25">
      <c r="A279" s="76">
        <f t="shared" si="1218"/>
        <v>212</v>
      </c>
      <c r="B279" s="76">
        <f t="shared" si="1218"/>
        <v>24</v>
      </c>
      <c r="C279" s="76"/>
      <c r="D279" s="76"/>
      <c r="E279" s="76"/>
      <c r="F279" s="76" t="s">
        <v>10</v>
      </c>
      <c r="G279" s="76">
        <v>-4.8499999999999996</v>
      </c>
      <c r="H279" s="76">
        <v>0</v>
      </c>
      <c r="I279" s="76">
        <v>0</v>
      </c>
      <c r="J279" s="76">
        <v>0</v>
      </c>
      <c r="K279" s="76">
        <v>0</v>
      </c>
      <c r="L279" s="76">
        <v>0</v>
      </c>
      <c r="Q279" s="76" t="str">
        <f t="shared" ref="Q279:V341" ca="1" si="1241">IF($F279=" -ve",INDEX(CAPACITY,MATCH(OFFSET($C279,-2,0),CAPACITYLIST,0),Q$3),INDEX(CAPACITY,MATCH($C279,CAPACITYLIST,0),Q$3))</f>
        <v>L50X50X5</v>
      </c>
      <c r="R279" s="43">
        <f t="shared" ca="1" si="1241"/>
        <v>112.84699999999998</v>
      </c>
      <c r="S279" s="43">
        <f t="shared" ca="1" si="1241"/>
        <v>33.959537572254334</v>
      </c>
      <c r="T279" s="43">
        <f t="shared" ca="1" si="1241"/>
        <v>30.563583815028903</v>
      </c>
      <c r="U279" s="43">
        <f t="shared" ca="1" si="1241"/>
        <v>0</v>
      </c>
      <c r="V279" s="43">
        <f t="shared" ca="1" si="1241"/>
        <v>0</v>
      </c>
      <c r="X279" s="44">
        <f t="shared" ref="X279" ca="1" si="1242">IF(ABS(G279)&gt;$X$4*$R279,ABS(G279),"-")</f>
        <v>4.8499999999999996</v>
      </c>
      <c r="Y279" s="44" t="str">
        <f t="shared" ref="Y279" ca="1" si="1243">IF(ABS(H279)&gt;$Y$4*S279,ABS(H279),"-")</f>
        <v>-</v>
      </c>
      <c r="Z279" s="44" t="str">
        <f t="shared" ref="Z279" ca="1" si="1244">IF(ABS(I279)&gt;$Z$4*T279,ABS(I279),"-")</f>
        <v>-</v>
      </c>
      <c r="AA279" s="44" t="str">
        <f t="shared" ref="AA279" ca="1" si="1245">IF(ABS(K279)&gt;$AA$4*U279,ABS(K279),"-")</f>
        <v>-</v>
      </c>
      <c r="AB279" s="44" t="str">
        <f t="shared" ref="AB279" ca="1" si="1246">IF(ABS(L279)&gt;$AB$4*V279,ABS(L279),"-")</f>
        <v>-</v>
      </c>
      <c r="AD279" s="76">
        <f t="shared" ref="AD279" ca="1" si="1247">IF(COUNT($X279:$AB279)&gt;0,IF(G279&gt;0,CEILING(G279,5),FLOOR(G279,5)),"")</f>
        <v>-5</v>
      </c>
      <c r="AE279" s="76">
        <f t="shared" ref="AE279" ca="1" si="1248">IF(COUNT($X279:$AB279)&gt;0,IF(H279&gt;0,CEILING(H279,5),FLOOR(H279,5)),"")</f>
        <v>0</v>
      </c>
      <c r="AF279" s="76">
        <f t="shared" ref="AF279" ca="1" si="1249">IF(COUNT($X279:$AB279)&gt;0,IF(I279&gt;0,CEILING(I279,5),FLOOR(I279,5)),"")</f>
        <v>0</v>
      </c>
      <c r="AG279" s="76">
        <f t="shared" ref="AG279" ca="1" si="1250">IF(COUNT($X279:$AB279)&gt;0,IF(K279&gt;0,CEILING(K279,5),FLOOR(K279,5)),"")</f>
        <v>0</v>
      </c>
      <c r="AH279" s="76">
        <f t="shared" ref="AH279" ca="1" si="1251">IF(COUNT($X279:$AB279)&gt;0,IF(L279&gt;0,CEILING(L279,5),FLOOR(L279,5)),"")</f>
        <v>0</v>
      </c>
      <c r="AJ279" s="76">
        <f t="shared" si="1150"/>
        <v>212</v>
      </c>
      <c r="AK279" s="76">
        <f t="shared" si="1151"/>
        <v>24</v>
      </c>
    </row>
    <row r="280" spans="1:37" x14ac:dyDescent="0.25">
      <c r="A280" s="76">
        <f t="shared" si="1218"/>
        <v>212</v>
      </c>
      <c r="B280" s="76">
        <f t="shared" si="1218"/>
        <v>24</v>
      </c>
      <c r="C280" s="76"/>
      <c r="D280" s="76"/>
      <c r="E280" s="76"/>
      <c r="F280" s="76"/>
      <c r="G280" s="76" t="s">
        <v>104</v>
      </c>
      <c r="H280" s="76" t="s">
        <v>9</v>
      </c>
      <c r="I280" s="76" t="s">
        <v>535</v>
      </c>
      <c r="J280" s="76" t="s">
        <v>9</v>
      </c>
      <c r="K280" s="76" t="s">
        <v>9</v>
      </c>
      <c r="L280" s="76" t="s">
        <v>9</v>
      </c>
      <c r="Q280" s="76"/>
      <c r="R280" s="76"/>
      <c r="S280" s="76"/>
      <c r="T280" s="76"/>
      <c r="U280" s="76"/>
      <c r="V280" s="76"/>
      <c r="X280" s="76"/>
      <c r="Y280" s="76"/>
      <c r="Z280" s="76"/>
      <c r="AA280" s="76"/>
      <c r="AB280" s="76"/>
      <c r="AD280" s="76"/>
      <c r="AE280" s="76"/>
      <c r="AF280" s="76"/>
      <c r="AG280" s="76"/>
      <c r="AH280" s="76"/>
      <c r="AJ280" s="76">
        <f t="shared" si="1150"/>
        <v>212</v>
      </c>
      <c r="AK280" s="76">
        <f t="shared" si="1151"/>
        <v>24</v>
      </c>
    </row>
    <row r="281" spans="1:37" x14ac:dyDescent="0.25">
      <c r="A281" s="76">
        <f t="shared" ref="A281" si="1252">+D281</f>
        <v>212</v>
      </c>
      <c r="B281" s="76">
        <f t="shared" ref="B281" si="1253">+E281</f>
        <v>132</v>
      </c>
      <c r="C281" s="76" t="str">
        <f>INDEX(BEAMPROP,MATCH(D281,BLIST,0),2)</f>
        <v>L50X50X5</v>
      </c>
      <c r="D281" s="76">
        <v>212</v>
      </c>
      <c r="E281" s="76">
        <v>132</v>
      </c>
      <c r="F281" s="76" t="s">
        <v>8</v>
      </c>
      <c r="G281" s="76">
        <v>5.1150000000000002</v>
      </c>
      <c r="H281" s="76">
        <v>0</v>
      </c>
      <c r="I281" s="76">
        <v>0</v>
      </c>
      <c r="J281" s="76">
        <v>0</v>
      </c>
      <c r="K281" s="76">
        <v>0</v>
      </c>
      <c r="L281" s="76">
        <v>0</v>
      </c>
      <c r="Q281" s="76" t="str">
        <f t="shared" ca="1" si="1241"/>
        <v>L50X50X5</v>
      </c>
      <c r="R281" s="43">
        <f t="shared" ca="1" si="1241"/>
        <v>112.84699999999998</v>
      </c>
      <c r="S281" s="43">
        <f t="shared" ca="1" si="1241"/>
        <v>33.959537572254334</v>
      </c>
      <c r="T281" s="43">
        <f t="shared" ca="1" si="1241"/>
        <v>30.563583815028903</v>
      </c>
      <c r="U281" s="43">
        <f t="shared" ca="1" si="1241"/>
        <v>0</v>
      </c>
      <c r="V281" s="43">
        <f t="shared" ca="1" si="1241"/>
        <v>0</v>
      </c>
      <c r="X281" s="44">
        <f t="shared" ref="X281" ca="1" si="1254">IF(ABS(G281)&gt;$X$4*$R281,ABS(G281),"-")</f>
        <v>5.1150000000000002</v>
      </c>
      <c r="Y281" s="44" t="str">
        <f t="shared" ref="Y281" ca="1" si="1255">IF(ABS(H281)&gt;$Y$4*S281,ABS(H281),"-")</f>
        <v>-</v>
      </c>
      <c r="Z281" s="44" t="str">
        <f t="shared" ref="Z281" ca="1" si="1256">IF(ABS(I281)&gt;$Z$4*T281,ABS(I281),"-")</f>
        <v>-</v>
      </c>
      <c r="AA281" s="44" t="str">
        <f t="shared" ref="AA281" ca="1" si="1257">IF(ABS(K281)&gt;$AA$4*U281,ABS(K281),"-")</f>
        <v>-</v>
      </c>
      <c r="AB281" s="44" t="str">
        <f t="shared" ref="AB281" ca="1" si="1258">IF(ABS(L281)&gt;$AB$4*V281,ABS(L281),"-")</f>
        <v>-</v>
      </c>
      <c r="AD281" s="76">
        <f t="shared" ref="AD281" ca="1" si="1259">IF(COUNT($X281:$AB281)&gt;0,IF(G281&gt;0,CEILING(G281,5),FLOOR(G281,5)),"")</f>
        <v>10</v>
      </c>
      <c r="AE281" s="76">
        <f t="shared" ref="AE281" ca="1" si="1260">IF(COUNT($X281:$AB281)&gt;0,IF(H281&gt;0,CEILING(H281,5),FLOOR(H281,5)),"")</f>
        <v>0</v>
      </c>
      <c r="AF281" s="76">
        <f t="shared" ref="AF281" ca="1" si="1261">IF(COUNT($X281:$AB281)&gt;0,IF(I281&gt;0,CEILING(I281,5),FLOOR(I281,5)),"")</f>
        <v>0</v>
      </c>
      <c r="AG281" s="76">
        <f t="shared" ref="AG281" ca="1" si="1262">IF(COUNT($X281:$AB281)&gt;0,IF(K281&gt;0,CEILING(K281,5),FLOOR(K281,5)),"")</f>
        <v>0</v>
      </c>
      <c r="AH281" s="76">
        <f t="shared" ref="AH281" ca="1" si="1263">IF(COUNT($X281:$AB281)&gt;0,IF(L281&gt;0,CEILING(L281,5),FLOOR(L281,5)),"")</f>
        <v>0</v>
      </c>
      <c r="AJ281" s="76">
        <f t="shared" si="1150"/>
        <v>212</v>
      </c>
      <c r="AK281" s="76">
        <f t="shared" si="1151"/>
        <v>132</v>
      </c>
    </row>
    <row r="282" spans="1:37" x14ac:dyDescent="0.25">
      <c r="A282" s="76">
        <f t="shared" si="1218"/>
        <v>212</v>
      </c>
      <c r="B282" s="76">
        <f t="shared" si="1218"/>
        <v>132</v>
      </c>
      <c r="C282" s="76"/>
      <c r="D282" s="76"/>
      <c r="E282" s="76"/>
      <c r="F282" s="76"/>
      <c r="G282" s="76" t="s">
        <v>118</v>
      </c>
      <c r="H282" s="76" t="s">
        <v>9</v>
      </c>
      <c r="I282" s="76" t="s">
        <v>535</v>
      </c>
      <c r="J282" s="76" t="s">
        <v>9</v>
      </c>
      <c r="K282" s="76" t="s">
        <v>9</v>
      </c>
      <c r="L282" s="76" t="s">
        <v>9</v>
      </c>
      <c r="Q282" s="76"/>
      <c r="R282" s="76"/>
      <c r="S282" s="76"/>
      <c r="T282" s="76"/>
      <c r="U282" s="76"/>
      <c r="V282" s="76"/>
      <c r="X282" s="76"/>
      <c r="Y282" s="76"/>
      <c r="Z282" s="76"/>
      <c r="AA282" s="76"/>
      <c r="AB282" s="76"/>
      <c r="AD282" s="76"/>
      <c r="AE282" s="76"/>
      <c r="AF282" s="76"/>
      <c r="AG282" s="76"/>
      <c r="AH282" s="76"/>
      <c r="AJ282" s="76">
        <f t="shared" si="1150"/>
        <v>212</v>
      </c>
      <c r="AK282" s="76">
        <f t="shared" si="1151"/>
        <v>132</v>
      </c>
    </row>
    <row r="283" spans="1:37" x14ac:dyDescent="0.25">
      <c r="A283" s="76">
        <f t="shared" si="1218"/>
        <v>212</v>
      </c>
      <c r="B283" s="76">
        <f t="shared" si="1218"/>
        <v>132</v>
      </c>
      <c r="C283" s="76"/>
      <c r="D283" s="76"/>
      <c r="E283" s="76"/>
      <c r="F283" s="76" t="s">
        <v>10</v>
      </c>
      <c r="G283" s="76">
        <v>-4.8490000000000002</v>
      </c>
      <c r="H283" s="76">
        <v>-2.8000000000000001E-2</v>
      </c>
      <c r="I283" s="76">
        <v>0</v>
      </c>
      <c r="J283" s="76">
        <v>0</v>
      </c>
      <c r="K283" s="76">
        <v>0</v>
      </c>
      <c r="L283" s="76">
        <v>0</v>
      </c>
      <c r="Q283" s="76" t="str">
        <f t="shared" ca="1" si="1241"/>
        <v>L50X50X5</v>
      </c>
      <c r="R283" s="43">
        <f t="shared" ca="1" si="1241"/>
        <v>112.84699999999998</v>
      </c>
      <c r="S283" s="43">
        <f t="shared" ca="1" si="1241"/>
        <v>33.959537572254334</v>
      </c>
      <c r="T283" s="43">
        <f t="shared" ca="1" si="1241"/>
        <v>30.563583815028903</v>
      </c>
      <c r="U283" s="43">
        <f t="shared" ca="1" si="1241"/>
        <v>0</v>
      </c>
      <c r="V283" s="43">
        <f t="shared" ca="1" si="1241"/>
        <v>0</v>
      </c>
      <c r="X283" s="44">
        <f t="shared" ref="X283" ca="1" si="1264">IF(ABS(G283)&gt;$X$4*$R283,ABS(G283),"-")</f>
        <v>4.8490000000000002</v>
      </c>
      <c r="Y283" s="44" t="str">
        <f t="shared" ref="Y283" ca="1" si="1265">IF(ABS(H283)&gt;$Y$4*S283,ABS(H283),"-")</f>
        <v>-</v>
      </c>
      <c r="Z283" s="44" t="str">
        <f t="shared" ref="Z283" ca="1" si="1266">IF(ABS(I283)&gt;$Z$4*T283,ABS(I283),"-")</f>
        <v>-</v>
      </c>
      <c r="AA283" s="44" t="str">
        <f t="shared" ref="AA283" ca="1" si="1267">IF(ABS(K283)&gt;$AA$4*U283,ABS(K283),"-")</f>
        <v>-</v>
      </c>
      <c r="AB283" s="44" t="str">
        <f t="shared" ref="AB283" ca="1" si="1268">IF(ABS(L283)&gt;$AB$4*V283,ABS(L283),"-")</f>
        <v>-</v>
      </c>
      <c r="AD283" s="76">
        <f t="shared" ref="AD283" ca="1" si="1269">IF(COUNT($X283:$AB283)&gt;0,IF(G283&gt;0,CEILING(G283,5),FLOOR(G283,5)),"")</f>
        <v>-5</v>
      </c>
      <c r="AE283" s="76">
        <f t="shared" ref="AE283" ca="1" si="1270">IF(COUNT($X283:$AB283)&gt;0,IF(H283&gt;0,CEILING(H283,5),FLOOR(H283,5)),"")</f>
        <v>-5</v>
      </c>
      <c r="AF283" s="76">
        <f t="shared" ref="AF283" ca="1" si="1271">IF(COUNT($X283:$AB283)&gt;0,IF(I283&gt;0,CEILING(I283,5),FLOOR(I283,5)),"")</f>
        <v>0</v>
      </c>
      <c r="AG283" s="76">
        <f t="shared" ref="AG283" ca="1" si="1272">IF(COUNT($X283:$AB283)&gt;0,IF(K283&gt;0,CEILING(K283,5),FLOOR(K283,5)),"")</f>
        <v>0</v>
      </c>
      <c r="AH283" s="76">
        <f t="shared" ref="AH283" ca="1" si="1273">IF(COUNT($X283:$AB283)&gt;0,IF(L283&gt;0,CEILING(L283,5),FLOOR(L283,5)),"")</f>
        <v>0</v>
      </c>
      <c r="AJ283" s="76">
        <f t="shared" si="1150"/>
        <v>212</v>
      </c>
      <c r="AK283" s="76">
        <f t="shared" si="1151"/>
        <v>132</v>
      </c>
    </row>
    <row r="284" spans="1:37" x14ac:dyDescent="0.25">
      <c r="A284" s="76">
        <f t="shared" si="1218"/>
        <v>212</v>
      </c>
      <c r="B284" s="76">
        <f t="shared" si="1218"/>
        <v>132</v>
      </c>
      <c r="C284" s="76"/>
      <c r="D284" s="76"/>
      <c r="E284" s="76"/>
      <c r="F284" s="76"/>
      <c r="G284" s="76" t="s">
        <v>104</v>
      </c>
      <c r="H284" s="76" t="s">
        <v>127</v>
      </c>
      <c r="I284" s="76" t="s">
        <v>109</v>
      </c>
      <c r="J284" s="76" t="s">
        <v>9</v>
      </c>
      <c r="K284" s="76" t="s">
        <v>9</v>
      </c>
      <c r="L284" s="76" t="s">
        <v>9</v>
      </c>
      <c r="Q284" s="76"/>
      <c r="R284" s="76"/>
      <c r="S284" s="76"/>
      <c r="T284" s="76"/>
      <c r="U284" s="76"/>
      <c r="V284" s="76"/>
      <c r="X284" s="76"/>
      <c r="Y284" s="76"/>
      <c r="Z284" s="76"/>
      <c r="AA284" s="76"/>
      <c r="AB284" s="76"/>
      <c r="AD284" s="76"/>
      <c r="AE284" s="76"/>
      <c r="AF284" s="76"/>
      <c r="AG284" s="76"/>
      <c r="AH284" s="76"/>
      <c r="AJ284" s="76">
        <f t="shared" si="1150"/>
        <v>212</v>
      </c>
      <c r="AK284" s="76">
        <f t="shared" si="1151"/>
        <v>132</v>
      </c>
    </row>
    <row r="285" spans="1:37" x14ac:dyDescent="0.25">
      <c r="A285" s="76">
        <f t="shared" ref="A285" si="1274">+D285</f>
        <v>213</v>
      </c>
      <c r="B285" s="76">
        <f t="shared" ref="B285" si="1275">+E285</f>
        <v>131</v>
      </c>
      <c r="C285" s="76" t="str">
        <f>INDEX(BEAMPROP,MATCH(D285,BLIST,0),2)</f>
        <v>L50X50X5</v>
      </c>
      <c r="D285" s="76">
        <v>213</v>
      </c>
      <c r="E285" s="76">
        <v>131</v>
      </c>
      <c r="F285" s="76" t="s">
        <v>8</v>
      </c>
      <c r="G285" s="76">
        <v>4.5140000000000002</v>
      </c>
      <c r="H285" s="76">
        <v>2.8000000000000001E-2</v>
      </c>
      <c r="I285" s="76">
        <v>0</v>
      </c>
      <c r="J285" s="76">
        <v>0</v>
      </c>
      <c r="K285" s="76">
        <v>0</v>
      </c>
      <c r="L285" s="76">
        <v>0</v>
      </c>
      <c r="Q285" s="76" t="str">
        <f t="shared" ca="1" si="1241"/>
        <v>L50X50X5</v>
      </c>
      <c r="R285" s="43">
        <f t="shared" ca="1" si="1241"/>
        <v>112.84699999999998</v>
      </c>
      <c r="S285" s="43">
        <f t="shared" ca="1" si="1241"/>
        <v>33.959537572254334</v>
      </c>
      <c r="T285" s="43">
        <f t="shared" ca="1" si="1241"/>
        <v>30.563583815028903</v>
      </c>
      <c r="U285" s="43">
        <f t="shared" ca="1" si="1241"/>
        <v>0</v>
      </c>
      <c r="V285" s="43">
        <f t="shared" ca="1" si="1241"/>
        <v>0</v>
      </c>
      <c r="X285" s="44">
        <f t="shared" ref="X285" ca="1" si="1276">IF(ABS(G285)&gt;$X$4*$R285,ABS(G285),"-")</f>
        <v>4.5140000000000002</v>
      </c>
      <c r="Y285" s="44" t="str">
        <f t="shared" ref="Y285" ca="1" si="1277">IF(ABS(H285)&gt;$Y$4*S285,ABS(H285),"-")</f>
        <v>-</v>
      </c>
      <c r="Z285" s="44" t="str">
        <f t="shared" ref="Z285" ca="1" si="1278">IF(ABS(I285)&gt;$Z$4*T285,ABS(I285),"-")</f>
        <v>-</v>
      </c>
      <c r="AA285" s="44" t="str">
        <f t="shared" ref="AA285" ca="1" si="1279">IF(ABS(K285)&gt;$AA$4*U285,ABS(K285),"-")</f>
        <v>-</v>
      </c>
      <c r="AB285" s="44" t="str">
        <f t="shared" ref="AB285" ca="1" si="1280">IF(ABS(L285)&gt;$AB$4*V285,ABS(L285),"-")</f>
        <v>-</v>
      </c>
      <c r="AD285" s="76">
        <f t="shared" ref="AD285" ca="1" si="1281">IF(COUNT($X285:$AB285)&gt;0,IF(G285&gt;0,CEILING(G285,5),FLOOR(G285,5)),"")</f>
        <v>5</v>
      </c>
      <c r="AE285" s="76">
        <f t="shared" ref="AE285" ca="1" si="1282">IF(COUNT($X285:$AB285)&gt;0,IF(H285&gt;0,CEILING(H285,5),FLOOR(H285,5)),"")</f>
        <v>5</v>
      </c>
      <c r="AF285" s="76">
        <f t="shared" ref="AF285" ca="1" si="1283">IF(COUNT($X285:$AB285)&gt;0,IF(I285&gt;0,CEILING(I285,5),FLOOR(I285,5)),"")</f>
        <v>0</v>
      </c>
      <c r="AG285" s="76">
        <f t="shared" ref="AG285" ca="1" si="1284">IF(COUNT($X285:$AB285)&gt;0,IF(K285&gt;0,CEILING(K285,5),FLOOR(K285,5)),"")</f>
        <v>0</v>
      </c>
      <c r="AH285" s="76">
        <f t="shared" ref="AH285" ca="1" si="1285">IF(COUNT($X285:$AB285)&gt;0,IF(L285&gt;0,CEILING(L285,5),FLOOR(L285,5)),"")</f>
        <v>0</v>
      </c>
      <c r="AJ285" s="76">
        <f t="shared" si="1150"/>
        <v>213</v>
      </c>
      <c r="AK285" s="76">
        <f t="shared" si="1151"/>
        <v>131</v>
      </c>
    </row>
    <row r="286" spans="1:37" x14ac:dyDescent="0.25">
      <c r="A286" s="76">
        <f t="shared" si="1218"/>
        <v>213</v>
      </c>
      <c r="B286" s="76">
        <f t="shared" si="1218"/>
        <v>131</v>
      </c>
      <c r="C286" s="76"/>
      <c r="D286" s="76"/>
      <c r="E286" s="76"/>
      <c r="F286" s="76"/>
      <c r="G286" s="76" t="s">
        <v>118</v>
      </c>
      <c r="H286" s="76" t="s">
        <v>127</v>
      </c>
      <c r="I286" s="76" t="s">
        <v>535</v>
      </c>
      <c r="J286" s="76" t="s">
        <v>9</v>
      </c>
      <c r="K286" s="76" t="s">
        <v>9</v>
      </c>
      <c r="L286" s="76" t="s">
        <v>9</v>
      </c>
      <c r="Q286" s="76"/>
      <c r="R286" s="76"/>
      <c r="S286" s="76"/>
      <c r="T286" s="76"/>
      <c r="U286" s="76"/>
      <c r="V286" s="76"/>
      <c r="X286" s="76"/>
      <c r="Y286" s="76"/>
      <c r="Z286" s="76"/>
      <c r="AA286" s="76"/>
      <c r="AB286" s="76"/>
      <c r="AD286" s="76"/>
      <c r="AE286" s="76"/>
      <c r="AF286" s="76"/>
      <c r="AG286" s="76"/>
      <c r="AH286" s="76"/>
      <c r="AJ286" s="76">
        <f t="shared" si="1150"/>
        <v>213</v>
      </c>
      <c r="AK286" s="76">
        <f t="shared" si="1151"/>
        <v>131</v>
      </c>
    </row>
    <row r="287" spans="1:37" x14ac:dyDescent="0.25">
      <c r="A287" s="76">
        <f t="shared" si="1218"/>
        <v>213</v>
      </c>
      <c r="B287" s="76">
        <f t="shared" si="1218"/>
        <v>131</v>
      </c>
      <c r="C287" s="76"/>
      <c r="D287" s="76"/>
      <c r="E287" s="76"/>
      <c r="F287" s="76" t="s">
        <v>10</v>
      </c>
      <c r="G287" s="76">
        <v>-4.2480000000000002</v>
      </c>
      <c r="H287" s="76">
        <v>0</v>
      </c>
      <c r="I287" s="76">
        <v>0</v>
      </c>
      <c r="J287" s="76">
        <v>0</v>
      </c>
      <c r="K287" s="76">
        <v>0</v>
      </c>
      <c r="L287" s="76">
        <v>0</v>
      </c>
      <c r="Q287" s="76" t="str">
        <f t="shared" ca="1" si="1241"/>
        <v>L50X50X5</v>
      </c>
      <c r="R287" s="43">
        <f t="shared" ca="1" si="1241"/>
        <v>112.84699999999998</v>
      </c>
      <c r="S287" s="43">
        <f t="shared" ca="1" si="1241"/>
        <v>33.959537572254334</v>
      </c>
      <c r="T287" s="43">
        <f t="shared" ca="1" si="1241"/>
        <v>30.563583815028903</v>
      </c>
      <c r="U287" s="43">
        <f t="shared" ca="1" si="1241"/>
        <v>0</v>
      </c>
      <c r="V287" s="43">
        <f t="shared" ca="1" si="1241"/>
        <v>0</v>
      </c>
      <c r="X287" s="44">
        <f t="shared" ref="X287" ca="1" si="1286">IF(ABS(G287)&gt;$X$4*$R287,ABS(G287),"-")</f>
        <v>4.2480000000000002</v>
      </c>
      <c r="Y287" s="44" t="str">
        <f t="shared" ref="Y287" ca="1" si="1287">IF(ABS(H287)&gt;$Y$4*S287,ABS(H287),"-")</f>
        <v>-</v>
      </c>
      <c r="Z287" s="44" t="str">
        <f t="shared" ref="Z287" ca="1" si="1288">IF(ABS(I287)&gt;$Z$4*T287,ABS(I287),"-")</f>
        <v>-</v>
      </c>
      <c r="AA287" s="44" t="str">
        <f t="shared" ref="AA287" ca="1" si="1289">IF(ABS(K287)&gt;$AA$4*U287,ABS(K287),"-")</f>
        <v>-</v>
      </c>
      <c r="AB287" s="44" t="str">
        <f t="shared" ref="AB287" ca="1" si="1290">IF(ABS(L287)&gt;$AB$4*V287,ABS(L287),"-")</f>
        <v>-</v>
      </c>
      <c r="AD287" s="76">
        <f t="shared" ref="AD287" ca="1" si="1291">IF(COUNT($X287:$AB287)&gt;0,IF(G287&gt;0,CEILING(G287,5),FLOOR(G287,5)),"")</f>
        <v>-5</v>
      </c>
      <c r="AE287" s="76">
        <f t="shared" ref="AE287" ca="1" si="1292">IF(COUNT($X287:$AB287)&gt;0,IF(H287&gt;0,CEILING(H287,5),FLOOR(H287,5)),"")</f>
        <v>0</v>
      </c>
      <c r="AF287" s="76">
        <f t="shared" ref="AF287" ca="1" si="1293">IF(COUNT($X287:$AB287)&gt;0,IF(I287&gt;0,CEILING(I287,5),FLOOR(I287,5)),"")</f>
        <v>0</v>
      </c>
      <c r="AG287" s="76">
        <f t="shared" ref="AG287" ca="1" si="1294">IF(COUNT($X287:$AB287)&gt;0,IF(K287&gt;0,CEILING(K287,5),FLOOR(K287,5)),"")</f>
        <v>0</v>
      </c>
      <c r="AH287" s="76">
        <f t="shared" ref="AH287" ca="1" si="1295">IF(COUNT($X287:$AB287)&gt;0,IF(L287&gt;0,CEILING(L287,5),FLOOR(L287,5)),"")</f>
        <v>0</v>
      </c>
      <c r="AJ287" s="76">
        <f t="shared" si="1150"/>
        <v>213</v>
      </c>
      <c r="AK287" s="76">
        <f t="shared" si="1151"/>
        <v>131</v>
      </c>
    </row>
    <row r="288" spans="1:37" x14ac:dyDescent="0.25">
      <c r="A288" s="76">
        <f t="shared" si="1218"/>
        <v>213</v>
      </c>
      <c r="B288" s="76">
        <f t="shared" si="1218"/>
        <v>131</v>
      </c>
      <c r="C288" s="76"/>
      <c r="D288" s="76"/>
      <c r="E288" s="76"/>
      <c r="F288" s="76"/>
      <c r="G288" s="76" t="s">
        <v>104</v>
      </c>
      <c r="H288" s="76" t="s">
        <v>9</v>
      </c>
      <c r="I288" s="76" t="s">
        <v>109</v>
      </c>
      <c r="J288" s="76" t="s">
        <v>9</v>
      </c>
      <c r="K288" s="76" t="s">
        <v>9</v>
      </c>
      <c r="L288" s="76" t="s">
        <v>9</v>
      </c>
      <c r="Q288" s="76"/>
      <c r="R288" s="76"/>
      <c r="S288" s="76"/>
      <c r="T288" s="76"/>
      <c r="U288" s="76"/>
      <c r="V288" s="76"/>
      <c r="X288" s="76"/>
      <c r="Y288" s="76"/>
      <c r="Z288" s="76"/>
      <c r="AA288" s="76"/>
      <c r="AB288" s="76"/>
      <c r="AD288" s="76"/>
      <c r="AE288" s="76"/>
      <c r="AF288" s="76"/>
      <c r="AG288" s="76"/>
      <c r="AH288" s="76"/>
      <c r="AJ288" s="76">
        <f t="shared" si="1150"/>
        <v>213</v>
      </c>
      <c r="AK288" s="76">
        <f t="shared" si="1151"/>
        <v>131</v>
      </c>
    </row>
    <row r="289" spans="1:37" x14ac:dyDescent="0.25">
      <c r="A289" s="76">
        <f t="shared" ref="A289" si="1296">+D289</f>
        <v>213</v>
      </c>
      <c r="B289" s="76">
        <f t="shared" ref="B289" si="1297">+E289</f>
        <v>13</v>
      </c>
      <c r="C289" s="76" t="str">
        <f>INDEX(BEAMPROP,MATCH(D289,BLIST,0),2)</f>
        <v>L50X50X5</v>
      </c>
      <c r="D289" s="76">
        <v>213</v>
      </c>
      <c r="E289" s="76">
        <v>13</v>
      </c>
      <c r="F289" s="76" t="s">
        <v>8</v>
      </c>
      <c r="G289" s="76">
        <v>4.5140000000000002</v>
      </c>
      <c r="H289" s="76">
        <v>0</v>
      </c>
      <c r="I289" s="76">
        <v>0</v>
      </c>
      <c r="J289" s="76">
        <v>0</v>
      </c>
      <c r="K289" s="76">
        <v>0</v>
      </c>
      <c r="L289" s="76">
        <v>0</v>
      </c>
      <c r="Q289" s="76" t="str">
        <f t="shared" ca="1" si="1241"/>
        <v>L50X50X5</v>
      </c>
      <c r="R289" s="43">
        <f t="shared" ca="1" si="1241"/>
        <v>112.84699999999998</v>
      </c>
      <c r="S289" s="43">
        <f t="shared" ca="1" si="1241"/>
        <v>33.959537572254334</v>
      </c>
      <c r="T289" s="43">
        <f t="shared" ca="1" si="1241"/>
        <v>30.563583815028903</v>
      </c>
      <c r="U289" s="43">
        <f t="shared" ca="1" si="1241"/>
        <v>0</v>
      </c>
      <c r="V289" s="43">
        <f t="shared" ca="1" si="1241"/>
        <v>0</v>
      </c>
      <c r="X289" s="44">
        <f t="shared" ref="X289" ca="1" si="1298">IF(ABS(G289)&gt;$X$4*$R289,ABS(G289),"-")</f>
        <v>4.5140000000000002</v>
      </c>
      <c r="Y289" s="44" t="str">
        <f t="shared" ref="Y289" ca="1" si="1299">IF(ABS(H289)&gt;$Y$4*S289,ABS(H289),"-")</f>
        <v>-</v>
      </c>
      <c r="Z289" s="44" t="str">
        <f t="shared" ref="Z289" ca="1" si="1300">IF(ABS(I289)&gt;$Z$4*T289,ABS(I289),"-")</f>
        <v>-</v>
      </c>
      <c r="AA289" s="44" t="str">
        <f t="shared" ref="AA289" ca="1" si="1301">IF(ABS(K289)&gt;$AA$4*U289,ABS(K289),"-")</f>
        <v>-</v>
      </c>
      <c r="AB289" s="44" t="str">
        <f t="shared" ref="AB289" ca="1" si="1302">IF(ABS(L289)&gt;$AB$4*V289,ABS(L289),"-")</f>
        <v>-</v>
      </c>
      <c r="AD289" s="76">
        <f t="shared" ref="AD289" ca="1" si="1303">IF(COUNT($X289:$AB289)&gt;0,IF(G289&gt;0,CEILING(G289,5),FLOOR(G289,5)),"")</f>
        <v>5</v>
      </c>
      <c r="AE289" s="76">
        <f t="shared" ref="AE289" ca="1" si="1304">IF(COUNT($X289:$AB289)&gt;0,IF(H289&gt;0,CEILING(H289,5),FLOOR(H289,5)),"")</f>
        <v>0</v>
      </c>
      <c r="AF289" s="76">
        <f t="shared" ref="AF289" ca="1" si="1305">IF(COUNT($X289:$AB289)&gt;0,IF(I289&gt;0,CEILING(I289,5),FLOOR(I289,5)),"")</f>
        <v>0</v>
      </c>
      <c r="AG289" s="76">
        <f t="shared" ref="AG289" ca="1" si="1306">IF(COUNT($X289:$AB289)&gt;0,IF(K289&gt;0,CEILING(K289,5),FLOOR(K289,5)),"")</f>
        <v>0</v>
      </c>
      <c r="AH289" s="76">
        <f t="shared" ref="AH289" ca="1" si="1307">IF(COUNT($X289:$AB289)&gt;0,IF(L289&gt;0,CEILING(L289,5),FLOOR(L289,5)),"")</f>
        <v>0</v>
      </c>
      <c r="AJ289" s="76">
        <f t="shared" si="1150"/>
        <v>213</v>
      </c>
      <c r="AK289" s="76">
        <f t="shared" si="1151"/>
        <v>13</v>
      </c>
    </row>
    <row r="290" spans="1:37" x14ac:dyDescent="0.25">
      <c r="A290" s="76">
        <f t="shared" ref="A290:B304" si="1308">+A289</f>
        <v>213</v>
      </c>
      <c r="B290" s="76">
        <f t="shared" si="1308"/>
        <v>13</v>
      </c>
      <c r="C290" s="76"/>
      <c r="D290" s="76"/>
      <c r="E290" s="76"/>
      <c r="F290" s="76"/>
      <c r="G290" s="76" t="s">
        <v>118</v>
      </c>
      <c r="H290" s="76" t="s">
        <v>9</v>
      </c>
      <c r="I290" s="76" t="s">
        <v>109</v>
      </c>
      <c r="J290" s="76" t="s">
        <v>9</v>
      </c>
      <c r="K290" s="76" t="s">
        <v>9</v>
      </c>
      <c r="L290" s="76" t="s">
        <v>9</v>
      </c>
      <c r="Q290" s="76"/>
      <c r="R290" s="76"/>
      <c r="S290" s="76"/>
      <c r="T290" s="76"/>
      <c r="U290" s="76"/>
      <c r="V290" s="76"/>
      <c r="X290" s="76"/>
      <c r="Y290" s="76"/>
      <c r="Z290" s="76"/>
      <c r="AA290" s="76"/>
      <c r="AB290" s="76"/>
      <c r="AD290" s="76"/>
      <c r="AE290" s="76"/>
      <c r="AF290" s="76"/>
      <c r="AG290" s="76"/>
      <c r="AH290" s="76"/>
      <c r="AJ290" s="76">
        <f t="shared" si="1150"/>
        <v>213</v>
      </c>
      <c r="AK290" s="76">
        <f t="shared" si="1151"/>
        <v>13</v>
      </c>
    </row>
    <row r="291" spans="1:37" x14ac:dyDescent="0.25">
      <c r="A291" s="76">
        <f t="shared" si="1308"/>
        <v>213</v>
      </c>
      <c r="B291" s="76">
        <f t="shared" si="1308"/>
        <v>13</v>
      </c>
      <c r="C291" s="76"/>
      <c r="D291" s="76"/>
      <c r="E291" s="76"/>
      <c r="F291" s="76" t="s">
        <v>10</v>
      </c>
      <c r="G291" s="76">
        <v>-4.2469999999999999</v>
      </c>
      <c r="H291" s="76">
        <v>-2.8000000000000001E-2</v>
      </c>
      <c r="I291" s="76">
        <v>0</v>
      </c>
      <c r="J291" s="76">
        <v>0</v>
      </c>
      <c r="K291" s="76">
        <v>0</v>
      </c>
      <c r="L291" s="76">
        <v>0</v>
      </c>
      <c r="Q291" s="76" t="str">
        <f t="shared" ca="1" si="1241"/>
        <v>L50X50X5</v>
      </c>
      <c r="R291" s="43">
        <f t="shared" ca="1" si="1241"/>
        <v>112.84699999999998</v>
      </c>
      <c r="S291" s="43">
        <f t="shared" ca="1" si="1241"/>
        <v>33.959537572254334</v>
      </c>
      <c r="T291" s="43">
        <f t="shared" ca="1" si="1241"/>
        <v>30.563583815028903</v>
      </c>
      <c r="U291" s="43">
        <f t="shared" ca="1" si="1241"/>
        <v>0</v>
      </c>
      <c r="V291" s="43">
        <f t="shared" ca="1" si="1241"/>
        <v>0</v>
      </c>
      <c r="X291" s="44">
        <f t="shared" ref="X291" ca="1" si="1309">IF(ABS(G291)&gt;$X$4*$R291,ABS(G291),"-")</f>
        <v>4.2469999999999999</v>
      </c>
      <c r="Y291" s="44" t="str">
        <f t="shared" ref="Y291" ca="1" si="1310">IF(ABS(H291)&gt;$Y$4*S291,ABS(H291),"-")</f>
        <v>-</v>
      </c>
      <c r="Z291" s="44" t="str">
        <f t="shared" ref="Z291" ca="1" si="1311">IF(ABS(I291)&gt;$Z$4*T291,ABS(I291),"-")</f>
        <v>-</v>
      </c>
      <c r="AA291" s="44" t="str">
        <f t="shared" ref="AA291" ca="1" si="1312">IF(ABS(K291)&gt;$AA$4*U291,ABS(K291),"-")</f>
        <v>-</v>
      </c>
      <c r="AB291" s="44" t="str">
        <f t="shared" ref="AB291" ca="1" si="1313">IF(ABS(L291)&gt;$AB$4*V291,ABS(L291),"-")</f>
        <v>-</v>
      </c>
      <c r="AD291" s="76">
        <f t="shared" ref="AD291" ca="1" si="1314">IF(COUNT($X291:$AB291)&gt;0,IF(G291&gt;0,CEILING(G291,5),FLOOR(G291,5)),"")</f>
        <v>-5</v>
      </c>
      <c r="AE291" s="76">
        <f t="shared" ref="AE291" ca="1" si="1315">IF(COUNT($X291:$AB291)&gt;0,IF(H291&gt;0,CEILING(H291,5),FLOOR(H291,5)),"")</f>
        <v>-5</v>
      </c>
      <c r="AF291" s="76">
        <f t="shared" ref="AF291" ca="1" si="1316">IF(COUNT($X291:$AB291)&gt;0,IF(I291&gt;0,CEILING(I291,5),FLOOR(I291,5)),"")</f>
        <v>0</v>
      </c>
      <c r="AG291" s="76">
        <f t="shared" ref="AG291" ca="1" si="1317">IF(COUNT($X291:$AB291)&gt;0,IF(K291&gt;0,CEILING(K291,5),FLOOR(K291,5)),"")</f>
        <v>0</v>
      </c>
      <c r="AH291" s="76">
        <f t="shared" ref="AH291" ca="1" si="1318">IF(COUNT($X291:$AB291)&gt;0,IF(L291&gt;0,CEILING(L291,5),FLOOR(L291,5)),"")</f>
        <v>0</v>
      </c>
      <c r="AJ291" s="76">
        <f t="shared" si="1150"/>
        <v>213</v>
      </c>
      <c r="AK291" s="76">
        <f t="shared" si="1151"/>
        <v>13</v>
      </c>
    </row>
    <row r="292" spans="1:37" x14ac:dyDescent="0.25">
      <c r="A292" s="76">
        <f t="shared" si="1308"/>
        <v>213</v>
      </c>
      <c r="B292" s="76">
        <f t="shared" si="1308"/>
        <v>13</v>
      </c>
      <c r="C292" s="76"/>
      <c r="D292" s="76"/>
      <c r="E292" s="76"/>
      <c r="F292" s="76"/>
      <c r="G292" s="76" t="s">
        <v>104</v>
      </c>
      <c r="H292" s="76" t="s">
        <v>127</v>
      </c>
      <c r="I292" s="76" t="s">
        <v>535</v>
      </c>
      <c r="J292" s="76" t="s">
        <v>9</v>
      </c>
      <c r="K292" s="76" t="s">
        <v>9</v>
      </c>
      <c r="L292" s="76" t="s">
        <v>9</v>
      </c>
      <c r="Q292" s="76"/>
      <c r="R292" s="76"/>
      <c r="S292" s="76"/>
      <c r="T292" s="76"/>
      <c r="U292" s="76"/>
      <c r="V292" s="76"/>
      <c r="X292" s="76"/>
      <c r="Y292" s="76"/>
      <c r="Z292" s="76"/>
      <c r="AA292" s="76"/>
      <c r="AB292" s="76"/>
      <c r="AD292" s="76"/>
      <c r="AE292" s="76"/>
      <c r="AF292" s="76"/>
      <c r="AG292" s="76"/>
      <c r="AH292" s="76"/>
      <c r="AJ292" s="76">
        <f t="shared" si="1150"/>
        <v>213</v>
      </c>
      <c r="AK292" s="76">
        <f t="shared" si="1151"/>
        <v>13</v>
      </c>
    </row>
    <row r="293" spans="1:37" x14ac:dyDescent="0.25">
      <c r="A293" s="76">
        <f t="shared" ref="A293" si="1319">+D293</f>
        <v>214</v>
      </c>
      <c r="B293" s="76">
        <f t="shared" ref="B293" si="1320">+E293</f>
        <v>17</v>
      </c>
      <c r="C293" s="76" t="str">
        <f>INDEX(BEAMPROP,MATCH(D293,BLIST,0),2)</f>
        <v>L50X50X5</v>
      </c>
      <c r="D293" s="76">
        <v>214</v>
      </c>
      <c r="E293" s="76">
        <v>17</v>
      </c>
      <c r="F293" s="76" t="s">
        <v>8</v>
      </c>
      <c r="G293" s="76">
        <v>5.0990000000000002</v>
      </c>
      <c r="H293" s="76">
        <v>2.8000000000000001E-2</v>
      </c>
      <c r="I293" s="76">
        <v>0</v>
      </c>
      <c r="J293" s="76">
        <v>0</v>
      </c>
      <c r="K293" s="76">
        <v>0</v>
      </c>
      <c r="L293" s="76">
        <v>0</v>
      </c>
      <c r="Q293" s="76" t="str">
        <f t="shared" ca="1" si="1241"/>
        <v>L50X50X5</v>
      </c>
      <c r="R293" s="43">
        <f t="shared" ca="1" si="1241"/>
        <v>112.84699999999998</v>
      </c>
      <c r="S293" s="43">
        <f t="shared" ca="1" si="1241"/>
        <v>33.959537572254334</v>
      </c>
      <c r="T293" s="43">
        <f t="shared" ca="1" si="1241"/>
        <v>30.563583815028903</v>
      </c>
      <c r="U293" s="43">
        <f t="shared" ca="1" si="1241"/>
        <v>0</v>
      </c>
      <c r="V293" s="43">
        <f t="shared" ca="1" si="1241"/>
        <v>0</v>
      </c>
      <c r="X293" s="44">
        <f t="shared" ref="X293" ca="1" si="1321">IF(ABS(G293)&gt;$X$4*$R293,ABS(G293),"-")</f>
        <v>5.0990000000000002</v>
      </c>
      <c r="Y293" s="44" t="str">
        <f t="shared" ref="Y293" ca="1" si="1322">IF(ABS(H293)&gt;$Y$4*S293,ABS(H293),"-")</f>
        <v>-</v>
      </c>
      <c r="Z293" s="44" t="str">
        <f t="shared" ref="Z293" ca="1" si="1323">IF(ABS(I293)&gt;$Z$4*T293,ABS(I293),"-")</f>
        <v>-</v>
      </c>
      <c r="AA293" s="44" t="str">
        <f t="shared" ref="AA293" ca="1" si="1324">IF(ABS(K293)&gt;$AA$4*U293,ABS(K293),"-")</f>
        <v>-</v>
      </c>
      <c r="AB293" s="44" t="str">
        <f t="shared" ref="AB293" ca="1" si="1325">IF(ABS(L293)&gt;$AB$4*V293,ABS(L293),"-")</f>
        <v>-</v>
      </c>
      <c r="AD293" s="76">
        <f t="shared" ref="AD293" ca="1" si="1326">IF(COUNT($X293:$AB293)&gt;0,IF(G293&gt;0,CEILING(G293,5),FLOOR(G293,5)),"")</f>
        <v>10</v>
      </c>
      <c r="AE293" s="76">
        <f t="shared" ref="AE293" ca="1" si="1327">IF(COUNT($X293:$AB293)&gt;0,IF(H293&gt;0,CEILING(H293,5),FLOOR(H293,5)),"")</f>
        <v>5</v>
      </c>
      <c r="AF293" s="76">
        <f t="shared" ref="AF293" ca="1" si="1328">IF(COUNT($X293:$AB293)&gt;0,IF(I293&gt;0,CEILING(I293,5),FLOOR(I293,5)),"")</f>
        <v>0</v>
      </c>
      <c r="AG293" s="76">
        <f t="shared" ref="AG293" ca="1" si="1329">IF(COUNT($X293:$AB293)&gt;0,IF(K293&gt;0,CEILING(K293,5),FLOOR(K293,5)),"")</f>
        <v>0</v>
      </c>
      <c r="AH293" s="76">
        <f t="shared" ref="AH293" ca="1" si="1330">IF(COUNT($X293:$AB293)&gt;0,IF(L293&gt;0,CEILING(L293,5),FLOOR(L293,5)),"")</f>
        <v>0</v>
      </c>
      <c r="AJ293" s="76">
        <f t="shared" si="1150"/>
        <v>214</v>
      </c>
      <c r="AK293" s="76">
        <f t="shared" si="1151"/>
        <v>17</v>
      </c>
    </row>
    <row r="294" spans="1:37" x14ac:dyDescent="0.25">
      <c r="A294" s="76">
        <f t="shared" si="1308"/>
        <v>214</v>
      </c>
      <c r="B294" s="76">
        <f t="shared" si="1308"/>
        <v>17</v>
      </c>
      <c r="C294" s="76"/>
      <c r="D294" s="76"/>
      <c r="E294" s="76"/>
      <c r="F294" s="76"/>
      <c r="G294" s="76" t="s">
        <v>118</v>
      </c>
      <c r="H294" s="76" t="s">
        <v>127</v>
      </c>
      <c r="I294" s="76" t="s">
        <v>109</v>
      </c>
      <c r="J294" s="76" t="s">
        <v>9</v>
      </c>
      <c r="K294" s="76" t="s">
        <v>9</v>
      </c>
      <c r="L294" s="76" t="s">
        <v>9</v>
      </c>
      <c r="Q294" s="76"/>
      <c r="R294" s="76"/>
      <c r="S294" s="76"/>
      <c r="T294" s="76"/>
      <c r="U294" s="76"/>
      <c r="V294" s="76"/>
      <c r="X294" s="76"/>
      <c r="Y294" s="76"/>
      <c r="Z294" s="76"/>
      <c r="AA294" s="76"/>
      <c r="AB294" s="76"/>
      <c r="AD294" s="76"/>
      <c r="AE294" s="76"/>
      <c r="AF294" s="76"/>
      <c r="AG294" s="76"/>
      <c r="AH294" s="76"/>
      <c r="AJ294" s="76">
        <f t="shared" si="1150"/>
        <v>214</v>
      </c>
      <c r="AK294" s="76">
        <f t="shared" si="1151"/>
        <v>17</v>
      </c>
    </row>
    <row r="295" spans="1:37" x14ac:dyDescent="0.25">
      <c r="A295" s="76">
        <f t="shared" si="1308"/>
        <v>214</v>
      </c>
      <c r="B295" s="76">
        <f t="shared" si="1308"/>
        <v>17</v>
      </c>
      <c r="C295" s="76"/>
      <c r="D295" s="76"/>
      <c r="E295" s="76"/>
      <c r="F295" s="76" t="s">
        <v>10</v>
      </c>
      <c r="G295" s="76">
        <v>-7.4089999999999998</v>
      </c>
      <c r="H295" s="76">
        <v>0</v>
      </c>
      <c r="I295" s="76">
        <v>0</v>
      </c>
      <c r="J295" s="76">
        <v>0</v>
      </c>
      <c r="K295" s="76">
        <v>0</v>
      </c>
      <c r="L295" s="76">
        <v>0</v>
      </c>
      <c r="Q295" s="76" t="str">
        <f t="shared" ca="1" si="1241"/>
        <v>L50X50X5</v>
      </c>
      <c r="R295" s="43">
        <f t="shared" ca="1" si="1241"/>
        <v>112.84699999999998</v>
      </c>
      <c r="S295" s="43">
        <f t="shared" ca="1" si="1241"/>
        <v>33.959537572254334</v>
      </c>
      <c r="T295" s="43">
        <f t="shared" ca="1" si="1241"/>
        <v>30.563583815028903</v>
      </c>
      <c r="U295" s="43">
        <f t="shared" ca="1" si="1241"/>
        <v>0</v>
      </c>
      <c r="V295" s="43">
        <f t="shared" ca="1" si="1241"/>
        <v>0</v>
      </c>
      <c r="X295" s="44">
        <f t="shared" ref="X295" ca="1" si="1331">IF(ABS(G295)&gt;$X$4*$R295,ABS(G295),"-")</f>
        <v>7.4089999999999998</v>
      </c>
      <c r="Y295" s="44" t="str">
        <f t="shared" ref="Y295" ca="1" si="1332">IF(ABS(H295)&gt;$Y$4*S295,ABS(H295),"-")</f>
        <v>-</v>
      </c>
      <c r="Z295" s="44" t="str">
        <f t="shared" ref="Z295" ca="1" si="1333">IF(ABS(I295)&gt;$Z$4*T295,ABS(I295),"-")</f>
        <v>-</v>
      </c>
      <c r="AA295" s="44" t="str">
        <f t="shared" ref="AA295" ca="1" si="1334">IF(ABS(K295)&gt;$AA$4*U295,ABS(K295),"-")</f>
        <v>-</v>
      </c>
      <c r="AB295" s="44" t="str">
        <f t="shared" ref="AB295" ca="1" si="1335">IF(ABS(L295)&gt;$AB$4*V295,ABS(L295),"-")</f>
        <v>-</v>
      </c>
      <c r="AD295" s="76">
        <f t="shared" ref="AD295" ca="1" si="1336">IF(COUNT($X295:$AB295)&gt;0,IF(G295&gt;0,CEILING(G295,5),FLOOR(G295,5)),"")</f>
        <v>-10</v>
      </c>
      <c r="AE295" s="76">
        <f t="shared" ref="AE295" ca="1" si="1337">IF(COUNT($X295:$AB295)&gt;0,IF(H295&gt;0,CEILING(H295,5),FLOOR(H295,5)),"")</f>
        <v>0</v>
      </c>
      <c r="AF295" s="76">
        <f t="shared" ref="AF295" ca="1" si="1338">IF(COUNT($X295:$AB295)&gt;0,IF(I295&gt;0,CEILING(I295,5),FLOOR(I295,5)),"")</f>
        <v>0</v>
      </c>
      <c r="AG295" s="76">
        <f t="shared" ref="AG295" ca="1" si="1339">IF(COUNT($X295:$AB295)&gt;0,IF(K295&gt;0,CEILING(K295,5),FLOOR(K295,5)),"")</f>
        <v>0</v>
      </c>
      <c r="AH295" s="76">
        <f t="shared" ref="AH295" ca="1" si="1340">IF(COUNT($X295:$AB295)&gt;0,IF(L295&gt;0,CEILING(L295,5),FLOOR(L295,5)),"")</f>
        <v>0</v>
      </c>
      <c r="AJ295" s="76">
        <f t="shared" si="1150"/>
        <v>214</v>
      </c>
      <c r="AK295" s="76">
        <f t="shared" si="1151"/>
        <v>17</v>
      </c>
    </row>
    <row r="296" spans="1:37" x14ac:dyDescent="0.25">
      <c r="A296" s="76">
        <f t="shared" si="1308"/>
        <v>214</v>
      </c>
      <c r="B296" s="76">
        <f t="shared" si="1308"/>
        <v>17</v>
      </c>
      <c r="C296" s="76"/>
      <c r="D296" s="76"/>
      <c r="E296" s="76"/>
      <c r="F296" s="76"/>
      <c r="G296" s="76" t="s">
        <v>104</v>
      </c>
      <c r="H296" s="76" t="s">
        <v>9</v>
      </c>
      <c r="I296" s="76" t="s">
        <v>535</v>
      </c>
      <c r="J296" s="76" t="s">
        <v>9</v>
      </c>
      <c r="K296" s="76" t="s">
        <v>9</v>
      </c>
      <c r="L296" s="76" t="s">
        <v>9</v>
      </c>
      <c r="Q296" s="76"/>
      <c r="R296" s="76"/>
      <c r="S296" s="76"/>
      <c r="T296" s="76"/>
      <c r="U296" s="76"/>
      <c r="V296" s="76"/>
      <c r="X296" s="76"/>
      <c r="Y296" s="76"/>
      <c r="Z296" s="76"/>
      <c r="AA296" s="76"/>
      <c r="AB296" s="76"/>
      <c r="AD296" s="76"/>
      <c r="AE296" s="76"/>
      <c r="AF296" s="76"/>
      <c r="AG296" s="76"/>
      <c r="AH296" s="76"/>
      <c r="AJ296" s="76">
        <f t="shared" si="1150"/>
        <v>214</v>
      </c>
      <c r="AK296" s="76">
        <f t="shared" si="1151"/>
        <v>17</v>
      </c>
    </row>
    <row r="297" spans="1:37" x14ac:dyDescent="0.25">
      <c r="A297" s="76">
        <f t="shared" ref="A297" si="1341">+D297</f>
        <v>214</v>
      </c>
      <c r="B297" s="76">
        <f t="shared" ref="B297" si="1342">+E297</f>
        <v>134</v>
      </c>
      <c r="C297" s="76" t="str">
        <f>INDEX(BEAMPROP,MATCH(D297,BLIST,0),2)</f>
        <v>L50X50X5</v>
      </c>
      <c r="D297" s="76">
        <v>214</v>
      </c>
      <c r="E297" s="76">
        <v>134</v>
      </c>
      <c r="F297" s="76" t="s">
        <v>8</v>
      </c>
      <c r="G297" s="76">
        <v>5.0990000000000002</v>
      </c>
      <c r="H297" s="76">
        <v>0</v>
      </c>
      <c r="I297" s="76">
        <v>0</v>
      </c>
      <c r="J297" s="76">
        <v>0</v>
      </c>
      <c r="K297" s="76">
        <v>0</v>
      </c>
      <c r="L297" s="76">
        <v>0</v>
      </c>
      <c r="Q297" s="76" t="str">
        <f t="shared" ca="1" si="1241"/>
        <v>L50X50X5</v>
      </c>
      <c r="R297" s="43">
        <f t="shared" ca="1" si="1241"/>
        <v>112.84699999999998</v>
      </c>
      <c r="S297" s="43">
        <f t="shared" ca="1" si="1241"/>
        <v>33.959537572254334</v>
      </c>
      <c r="T297" s="43">
        <f t="shared" ca="1" si="1241"/>
        <v>30.563583815028903</v>
      </c>
      <c r="U297" s="43">
        <f t="shared" ca="1" si="1241"/>
        <v>0</v>
      </c>
      <c r="V297" s="43">
        <f t="shared" ca="1" si="1241"/>
        <v>0</v>
      </c>
      <c r="X297" s="44">
        <f t="shared" ref="X297" ca="1" si="1343">IF(ABS(G297)&gt;$X$4*$R297,ABS(G297),"-")</f>
        <v>5.0990000000000002</v>
      </c>
      <c r="Y297" s="44" t="str">
        <f t="shared" ref="Y297" ca="1" si="1344">IF(ABS(H297)&gt;$Y$4*S297,ABS(H297),"-")</f>
        <v>-</v>
      </c>
      <c r="Z297" s="44" t="str">
        <f t="shared" ref="Z297" ca="1" si="1345">IF(ABS(I297)&gt;$Z$4*T297,ABS(I297),"-")</f>
        <v>-</v>
      </c>
      <c r="AA297" s="44" t="str">
        <f t="shared" ref="AA297" ca="1" si="1346">IF(ABS(K297)&gt;$AA$4*U297,ABS(K297),"-")</f>
        <v>-</v>
      </c>
      <c r="AB297" s="44" t="str">
        <f t="shared" ref="AB297" ca="1" si="1347">IF(ABS(L297)&gt;$AB$4*V297,ABS(L297),"-")</f>
        <v>-</v>
      </c>
      <c r="AD297" s="76">
        <f t="shared" ref="AD297" ca="1" si="1348">IF(COUNT($X297:$AB297)&gt;0,IF(G297&gt;0,CEILING(G297,5),FLOOR(G297,5)),"")</f>
        <v>10</v>
      </c>
      <c r="AE297" s="76">
        <f t="shared" ref="AE297" ca="1" si="1349">IF(COUNT($X297:$AB297)&gt;0,IF(H297&gt;0,CEILING(H297,5),FLOOR(H297,5)),"")</f>
        <v>0</v>
      </c>
      <c r="AF297" s="76">
        <f t="shared" ref="AF297" ca="1" si="1350">IF(COUNT($X297:$AB297)&gt;0,IF(I297&gt;0,CEILING(I297,5),FLOOR(I297,5)),"")</f>
        <v>0</v>
      </c>
      <c r="AG297" s="76">
        <f t="shared" ref="AG297" ca="1" si="1351">IF(COUNT($X297:$AB297)&gt;0,IF(K297&gt;0,CEILING(K297,5),FLOOR(K297,5)),"")</f>
        <v>0</v>
      </c>
      <c r="AH297" s="76">
        <f t="shared" ref="AH297" ca="1" si="1352">IF(COUNT($X297:$AB297)&gt;0,IF(L297&gt;0,CEILING(L297,5),FLOOR(L297,5)),"")</f>
        <v>0</v>
      </c>
      <c r="AJ297" s="76">
        <f t="shared" si="1150"/>
        <v>214</v>
      </c>
      <c r="AK297" s="76">
        <f t="shared" si="1151"/>
        <v>134</v>
      </c>
    </row>
    <row r="298" spans="1:37" x14ac:dyDescent="0.25">
      <c r="A298" s="76">
        <f t="shared" si="1308"/>
        <v>214</v>
      </c>
      <c r="B298" s="76">
        <f t="shared" si="1308"/>
        <v>134</v>
      </c>
      <c r="C298" s="76"/>
      <c r="D298" s="76"/>
      <c r="E298" s="76"/>
      <c r="F298" s="76"/>
      <c r="G298" s="76" t="s">
        <v>118</v>
      </c>
      <c r="H298" s="76" t="s">
        <v>9</v>
      </c>
      <c r="I298" s="76" t="s">
        <v>535</v>
      </c>
      <c r="J298" s="76" t="s">
        <v>9</v>
      </c>
      <c r="K298" s="76" t="s">
        <v>9</v>
      </c>
      <c r="L298" s="76" t="s">
        <v>9</v>
      </c>
      <c r="Q298" s="76"/>
      <c r="R298" s="76"/>
      <c r="S298" s="76"/>
      <c r="T298" s="76"/>
      <c r="U298" s="76"/>
      <c r="V298" s="76"/>
      <c r="X298" s="76"/>
      <c r="Y298" s="76"/>
      <c r="Z298" s="76"/>
      <c r="AA298" s="76"/>
      <c r="AB298" s="76"/>
      <c r="AD298" s="76"/>
      <c r="AE298" s="76"/>
      <c r="AF298" s="76"/>
      <c r="AG298" s="76"/>
      <c r="AH298" s="76"/>
      <c r="AJ298" s="76">
        <f t="shared" si="1150"/>
        <v>214</v>
      </c>
      <c r="AK298" s="76">
        <f t="shared" si="1151"/>
        <v>134</v>
      </c>
    </row>
    <row r="299" spans="1:37" x14ac:dyDescent="0.25">
      <c r="A299" s="76">
        <f t="shared" si="1308"/>
        <v>214</v>
      </c>
      <c r="B299" s="76">
        <f t="shared" si="1308"/>
        <v>134</v>
      </c>
      <c r="C299" s="76"/>
      <c r="D299" s="76"/>
      <c r="E299" s="76"/>
      <c r="F299" s="76" t="s">
        <v>10</v>
      </c>
      <c r="G299" s="76">
        <v>-7.4089999999999998</v>
      </c>
      <c r="H299" s="76">
        <v>-2.8000000000000001E-2</v>
      </c>
      <c r="I299" s="76">
        <v>0</v>
      </c>
      <c r="J299" s="76">
        <v>0</v>
      </c>
      <c r="K299" s="76">
        <v>0</v>
      </c>
      <c r="L299" s="76">
        <v>0</v>
      </c>
      <c r="Q299" s="76" t="str">
        <f t="shared" ca="1" si="1241"/>
        <v>L50X50X5</v>
      </c>
      <c r="R299" s="43">
        <f t="shared" ca="1" si="1241"/>
        <v>112.84699999999998</v>
      </c>
      <c r="S299" s="43">
        <f t="shared" ca="1" si="1241"/>
        <v>33.959537572254334</v>
      </c>
      <c r="T299" s="43">
        <f t="shared" ca="1" si="1241"/>
        <v>30.563583815028903</v>
      </c>
      <c r="U299" s="43">
        <f t="shared" ca="1" si="1241"/>
        <v>0</v>
      </c>
      <c r="V299" s="43">
        <f t="shared" ca="1" si="1241"/>
        <v>0</v>
      </c>
      <c r="X299" s="44">
        <f t="shared" ref="X299" ca="1" si="1353">IF(ABS(G299)&gt;$X$4*$R299,ABS(G299),"-")</f>
        <v>7.4089999999999998</v>
      </c>
      <c r="Y299" s="44" t="str">
        <f t="shared" ref="Y299" ca="1" si="1354">IF(ABS(H299)&gt;$Y$4*S299,ABS(H299),"-")</f>
        <v>-</v>
      </c>
      <c r="Z299" s="44" t="str">
        <f t="shared" ref="Z299" ca="1" si="1355">IF(ABS(I299)&gt;$Z$4*T299,ABS(I299),"-")</f>
        <v>-</v>
      </c>
      <c r="AA299" s="44" t="str">
        <f t="shared" ref="AA299" ca="1" si="1356">IF(ABS(K299)&gt;$AA$4*U299,ABS(K299),"-")</f>
        <v>-</v>
      </c>
      <c r="AB299" s="44" t="str">
        <f t="shared" ref="AB299" ca="1" si="1357">IF(ABS(L299)&gt;$AB$4*V299,ABS(L299),"-")</f>
        <v>-</v>
      </c>
      <c r="AD299" s="76">
        <f t="shared" ref="AD299" ca="1" si="1358">IF(COUNT($X299:$AB299)&gt;0,IF(G299&gt;0,CEILING(G299,5),FLOOR(G299,5)),"")</f>
        <v>-10</v>
      </c>
      <c r="AE299" s="76">
        <f t="shared" ref="AE299" ca="1" si="1359">IF(COUNT($X299:$AB299)&gt;0,IF(H299&gt;0,CEILING(H299,5),FLOOR(H299,5)),"")</f>
        <v>-5</v>
      </c>
      <c r="AF299" s="76">
        <f t="shared" ref="AF299" ca="1" si="1360">IF(COUNT($X299:$AB299)&gt;0,IF(I299&gt;0,CEILING(I299,5),FLOOR(I299,5)),"")</f>
        <v>0</v>
      </c>
      <c r="AG299" s="76">
        <f t="shared" ref="AG299" ca="1" si="1361">IF(COUNT($X299:$AB299)&gt;0,IF(K299&gt;0,CEILING(K299,5),FLOOR(K299,5)),"")</f>
        <v>0</v>
      </c>
      <c r="AH299" s="76">
        <f t="shared" ref="AH299" ca="1" si="1362">IF(COUNT($X299:$AB299)&gt;0,IF(L299&gt;0,CEILING(L299,5),FLOOR(L299,5)),"")</f>
        <v>0</v>
      </c>
      <c r="AJ299" s="76">
        <f t="shared" si="1150"/>
        <v>214</v>
      </c>
      <c r="AK299" s="76">
        <f t="shared" si="1151"/>
        <v>134</v>
      </c>
    </row>
    <row r="300" spans="1:37" x14ac:dyDescent="0.25">
      <c r="A300" s="76">
        <f t="shared" si="1308"/>
        <v>214</v>
      </c>
      <c r="B300" s="76">
        <f t="shared" si="1308"/>
        <v>134</v>
      </c>
      <c r="C300" s="76"/>
      <c r="D300" s="76"/>
      <c r="E300" s="76"/>
      <c r="F300" s="76"/>
      <c r="G300" s="76" t="s">
        <v>104</v>
      </c>
      <c r="H300" s="76" t="s">
        <v>127</v>
      </c>
      <c r="I300" s="76" t="s">
        <v>109</v>
      </c>
      <c r="J300" s="76" t="s">
        <v>9</v>
      </c>
      <c r="K300" s="76" t="s">
        <v>9</v>
      </c>
      <c r="L300" s="76" t="s">
        <v>9</v>
      </c>
      <c r="Q300" s="76"/>
      <c r="R300" s="76"/>
      <c r="S300" s="76"/>
      <c r="T300" s="76"/>
      <c r="U300" s="76"/>
      <c r="V300" s="76"/>
      <c r="X300" s="76"/>
      <c r="Y300" s="76"/>
      <c r="Z300" s="76"/>
      <c r="AA300" s="76"/>
      <c r="AB300" s="76"/>
      <c r="AD300" s="76"/>
      <c r="AE300" s="76"/>
      <c r="AF300" s="76"/>
      <c r="AG300" s="76"/>
      <c r="AH300" s="76"/>
      <c r="AJ300" s="76">
        <f t="shared" si="1150"/>
        <v>214</v>
      </c>
      <c r="AK300" s="76">
        <f t="shared" si="1151"/>
        <v>134</v>
      </c>
    </row>
    <row r="301" spans="1:37" x14ac:dyDescent="0.25">
      <c r="A301" s="76">
        <f t="shared" ref="A301" si="1363">+D301</f>
        <v>215</v>
      </c>
      <c r="B301" s="76">
        <f t="shared" ref="B301" si="1364">+E301</f>
        <v>133</v>
      </c>
      <c r="C301" s="76" t="str">
        <f>INDEX(BEAMPROP,MATCH(D301,BLIST,0),2)</f>
        <v>L50X50X5</v>
      </c>
      <c r="D301" s="76">
        <v>215</v>
      </c>
      <c r="E301" s="76">
        <v>133</v>
      </c>
      <c r="F301" s="76" t="s">
        <v>8</v>
      </c>
      <c r="G301" s="76">
        <v>5.3369999999999997</v>
      </c>
      <c r="H301" s="76">
        <v>2.8000000000000001E-2</v>
      </c>
      <c r="I301" s="76">
        <v>0</v>
      </c>
      <c r="J301" s="76">
        <v>0</v>
      </c>
      <c r="K301" s="76">
        <v>0</v>
      </c>
      <c r="L301" s="76">
        <v>0</v>
      </c>
      <c r="Q301" s="76" t="str">
        <f t="shared" ca="1" si="1241"/>
        <v>L50X50X5</v>
      </c>
      <c r="R301" s="43">
        <f t="shared" ca="1" si="1241"/>
        <v>112.84699999999998</v>
      </c>
      <c r="S301" s="43">
        <f t="shared" ca="1" si="1241"/>
        <v>33.959537572254334</v>
      </c>
      <c r="T301" s="43">
        <f t="shared" ca="1" si="1241"/>
        <v>30.563583815028903</v>
      </c>
      <c r="U301" s="43">
        <f t="shared" ca="1" si="1241"/>
        <v>0</v>
      </c>
      <c r="V301" s="43">
        <f t="shared" ca="1" si="1241"/>
        <v>0</v>
      </c>
      <c r="X301" s="44">
        <f t="shared" ref="X301" ca="1" si="1365">IF(ABS(G301)&gt;$X$4*$R301,ABS(G301),"-")</f>
        <v>5.3369999999999997</v>
      </c>
      <c r="Y301" s="44" t="str">
        <f t="shared" ref="Y301" ca="1" si="1366">IF(ABS(H301)&gt;$Y$4*S301,ABS(H301),"-")</f>
        <v>-</v>
      </c>
      <c r="Z301" s="44" t="str">
        <f t="shared" ref="Z301" ca="1" si="1367">IF(ABS(I301)&gt;$Z$4*T301,ABS(I301),"-")</f>
        <v>-</v>
      </c>
      <c r="AA301" s="44" t="str">
        <f t="shared" ref="AA301" ca="1" si="1368">IF(ABS(K301)&gt;$AA$4*U301,ABS(K301),"-")</f>
        <v>-</v>
      </c>
      <c r="AB301" s="44" t="str">
        <f t="shared" ref="AB301" ca="1" si="1369">IF(ABS(L301)&gt;$AB$4*V301,ABS(L301),"-")</f>
        <v>-</v>
      </c>
      <c r="AD301" s="76">
        <f t="shared" ref="AD301" ca="1" si="1370">IF(COUNT($X301:$AB301)&gt;0,IF(G301&gt;0,CEILING(G301,5),FLOOR(G301,5)),"")</f>
        <v>10</v>
      </c>
      <c r="AE301" s="76">
        <f t="shared" ref="AE301" ca="1" si="1371">IF(COUNT($X301:$AB301)&gt;0,IF(H301&gt;0,CEILING(H301,5),FLOOR(H301,5)),"")</f>
        <v>5</v>
      </c>
      <c r="AF301" s="76">
        <f t="shared" ref="AF301" ca="1" si="1372">IF(COUNT($X301:$AB301)&gt;0,IF(I301&gt;0,CEILING(I301,5),FLOOR(I301,5)),"")</f>
        <v>0</v>
      </c>
      <c r="AG301" s="76">
        <f t="shared" ref="AG301" ca="1" si="1373">IF(COUNT($X301:$AB301)&gt;0,IF(K301&gt;0,CEILING(K301,5),FLOOR(K301,5)),"")</f>
        <v>0</v>
      </c>
      <c r="AH301" s="76">
        <f t="shared" ref="AH301" ca="1" si="1374">IF(COUNT($X301:$AB301)&gt;0,IF(L301&gt;0,CEILING(L301,5),FLOOR(L301,5)),"")</f>
        <v>0</v>
      </c>
      <c r="AJ301" s="76">
        <f t="shared" si="1150"/>
        <v>215</v>
      </c>
      <c r="AK301" s="76">
        <f t="shared" si="1151"/>
        <v>133</v>
      </c>
    </row>
    <row r="302" spans="1:37" x14ac:dyDescent="0.25">
      <c r="A302" s="76">
        <f t="shared" si="1308"/>
        <v>215</v>
      </c>
      <c r="B302" s="76">
        <f t="shared" si="1308"/>
        <v>133</v>
      </c>
      <c r="C302" s="76"/>
      <c r="D302" s="76"/>
      <c r="E302" s="76"/>
      <c r="F302" s="76"/>
      <c r="G302" s="76" t="s">
        <v>118</v>
      </c>
      <c r="H302" s="76" t="s">
        <v>127</v>
      </c>
      <c r="I302" s="76" t="s">
        <v>535</v>
      </c>
      <c r="J302" s="76" t="s">
        <v>9</v>
      </c>
      <c r="K302" s="76" t="s">
        <v>9</v>
      </c>
      <c r="L302" s="76" t="s">
        <v>9</v>
      </c>
      <c r="Q302" s="76"/>
      <c r="R302" s="76"/>
      <c r="S302" s="76"/>
      <c r="T302" s="76"/>
      <c r="U302" s="76"/>
      <c r="V302" s="76"/>
      <c r="X302" s="76"/>
      <c r="Y302" s="76"/>
      <c r="Z302" s="76"/>
      <c r="AA302" s="76"/>
      <c r="AB302" s="76"/>
      <c r="AD302" s="76"/>
      <c r="AE302" s="76"/>
      <c r="AF302" s="76"/>
      <c r="AG302" s="76"/>
      <c r="AH302" s="76"/>
      <c r="AJ302" s="76">
        <f t="shared" si="1150"/>
        <v>215</v>
      </c>
      <c r="AK302" s="76">
        <f t="shared" si="1151"/>
        <v>133</v>
      </c>
    </row>
    <row r="303" spans="1:37" x14ac:dyDescent="0.25">
      <c r="A303" s="76">
        <f t="shared" si="1308"/>
        <v>215</v>
      </c>
      <c r="B303" s="76">
        <f t="shared" si="1308"/>
        <v>133</v>
      </c>
      <c r="C303" s="76"/>
      <c r="D303" s="76"/>
      <c r="E303" s="76"/>
      <c r="F303" s="76" t="s">
        <v>10</v>
      </c>
      <c r="G303" s="76">
        <v>-7.9249999999999998</v>
      </c>
      <c r="H303" s="76">
        <v>0</v>
      </c>
      <c r="I303" s="76">
        <v>0</v>
      </c>
      <c r="J303" s="76">
        <v>0</v>
      </c>
      <c r="K303" s="76">
        <v>0</v>
      </c>
      <c r="L303" s="76">
        <v>0</v>
      </c>
      <c r="Q303" s="76" t="str">
        <f t="shared" ca="1" si="1241"/>
        <v>L50X50X5</v>
      </c>
      <c r="R303" s="43">
        <f t="shared" ca="1" si="1241"/>
        <v>112.84699999999998</v>
      </c>
      <c r="S303" s="43">
        <f t="shared" ca="1" si="1241"/>
        <v>33.959537572254334</v>
      </c>
      <c r="T303" s="43">
        <f t="shared" ca="1" si="1241"/>
        <v>30.563583815028903</v>
      </c>
      <c r="U303" s="43">
        <f t="shared" ca="1" si="1241"/>
        <v>0</v>
      </c>
      <c r="V303" s="43">
        <f t="shared" ca="1" si="1241"/>
        <v>0</v>
      </c>
      <c r="X303" s="44">
        <f t="shared" ref="X303" ca="1" si="1375">IF(ABS(G303)&gt;$X$4*$R303,ABS(G303),"-")</f>
        <v>7.9249999999999998</v>
      </c>
      <c r="Y303" s="44" t="str">
        <f t="shared" ref="Y303" ca="1" si="1376">IF(ABS(H303)&gt;$Y$4*S303,ABS(H303),"-")</f>
        <v>-</v>
      </c>
      <c r="Z303" s="44" t="str">
        <f t="shared" ref="Z303" ca="1" si="1377">IF(ABS(I303)&gt;$Z$4*T303,ABS(I303),"-")</f>
        <v>-</v>
      </c>
      <c r="AA303" s="44" t="str">
        <f t="shared" ref="AA303" ca="1" si="1378">IF(ABS(K303)&gt;$AA$4*U303,ABS(K303),"-")</f>
        <v>-</v>
      </c>
      <c r="AB303" s="44" t="str">
        <f t="shared" ref="AB303" ca="1" si="1379">IF(ABS(L303)&gt;$AB$4*V303,ABS(L303),"-")</f>
        <v>-</v>
      </c>
      <c r="AD303" s="76">
        <f t="shared" ref="AD303" ca="1" si="1380">IF(COUNT($X303:$AB303)&gt;0,IF(G303&gt;0,CEILING(G303,5),FLOOR(G303,5)),"")</f>
        <v>-10</v>
      </c>
      <c r="AE303" s="76">
        <f t="shared" ref="AE303" ca="1" si="1381">IF(COUNT($X303:$AB303)&gt;0,IF(H303&gt;0,CEILING(H303,5),FLOOR(H303,5)),"")</f>
        <v>0</v>
      </c>
      <c r="AF303" s="76">
        <f t="shared" ref="AF303" ca="1" si="1382">IF(COUNT($X303:$AB303)&gt;0,IF(I303&gt;0,CEILING(I303,5),FLOOR(I303,5)),"")</f>
        <v>0</v>
      </c>
      <c r="AG303" s="76">
        <f t="shared" ref="AG303" ca="1" si="1383">IF(COUNT($X303:$AB303)&gt;0,IF(K303&gt;0,CEILING(K303,5),FLOOR(K303,5)),"")</f>
        <v>0</v>
      </c>
      <c r="AH303" s="76">
        <f t="shared" ref="AH303" ca="1" si="1384">IF(COUNT($X303:$AB303)&gt;0,IF(L303&gt;0,CEILING(L303,5),FLOOR(L303,5)),"")</f>
        <v>0</v>
      </c>
      <c r="AJ303" s="76">
        <f t="shared" si="1150"/>
        <v>215</v>
      </c>
      <c r="AK303" s="76">
        <f t="shared" si="1151"/>
        <v>133</v>
      </c>
    </row>
    <row r="304" spans="1:37" x14ac:dyDescent="0.25">
      <c r="A304" s="76">
        <f t="shared" si="1308"/>
        <v>215</v>
      </c>
      <c r="B304" s="76">
        <f t="shared" si="1308"/>
        <v>133</v>
      </c>
      <c r="C304" s="76"/>
      <c r="D304" s="76"/>
      <c r="E304" s="76"/>
      <c r="F304" s="76"/>
      <c r="G304" s="76" t="s">
        <v>104</v>
      </c>
      <c r="H304" s="76" t="s">
        <v>9</v>
      </c>
      <c r="I304" s="76" t="s">
        <v>109</v>
      </c>
      <c r="J304" s="76" t="s">
        <v>9</v>
      </c>
      <c r="K304" s="76" t="s">
        <v>9</v>
      </c>
      <c r="L304" s="76" t="s">
        <v>9</v>
      </c>
      <c r="Q304" s="76"/>
      <c r="R304" s="76"/>
      <c r="S304" s="76"/>
      <c r="T304" s="76"/>
      <c r="U304" s="76"/>
      <c r="V304" s="76"/>
      <c r="X304" s="76"/>
      <c r="Y304" s="76"/>
      <c r="Z304" s="76"/>
      <c r="AA304" s="76"/>
      <c r="AB304" s="76"/>
      <c r="AD304" s="76"/>
      <c r="AE304" s="76"/>
      <c r="AF304" s="76"/>
      <c r="AG304" s="76"/>
      <c r="AH304" s="76"/>
      <c r="AJ304" s="76">
        <f t="shared" si="1150"/>
        <v>215</v>
      </c>
      <c r="AK304" s="76">
        <f t="shared" si="1151"/>
        <v>133</v>
      </c>
    </row>
    <row r="305" spans="1:37" x14ac:dyDescent="0.25">
      <c r="A305" s="76">
        <f t="shared" ref="A305" si="1385">+D305</f>
        <v>215</v>
      </c>
      <c r="B305" s="76">
        <f t="shared" ref="B305" si="1386">+E305</f>
        <v>15</v>
      </c>
      <c r="C305" s="76" t="str">
        <f>INDEX(BEAMPROP,MATCH(D305,BLIST,0),2)</f>
        <v>L50X50X5</v>
      </c>
      <c r="D305" s="76">
        <v>215</v>
      </c>
      <c r="E305" s="76">
        <v>15</v>
      </c>
      <c r="F305" s="76" t="s">
        <v>8</v>
      </c>
      <c r="G305" s="76">
        <v>5.3360000000000003</v>
      </c>
      <c r="H305" s="76">
        <v>0</v>
      </c>
      <c r="I305" s="76">
        <v>0</v>
      </c>
      <c r="J305" s="76">
        <v>0</v>
      </c>
      <c r="K305" s="76">
        <v>0</v>
      </c>
      <c r="L305" s="76">
        <v>0</v>
      </c>
      <c r="Q305" s="76" t="str">
        <f t="shared" ca="1" si="1241"/>
        <v>L50X50X5</v>
      </c>
      <c r="R305" s="43">
        <f t="shared" ca="1" si="1241"/>
        <v>112.84699999999998</v>
      </c>
      <c r="S305" s="43">
        <f t="shared" ca="1" si="1241"/>
        <v>33.959537572254334</v>
      </c>
      <c r="T305" s="43">
        <f t="shared" ca="1" si="1241"/>
        <v>30.563583815028903</v>
      </c>
      <c r="U305" s="43">
        <f t="shared" ca="1" si="1241"/>
        <v>0</v>
      </c>
      <c r="V305" s="43">
        <f t="shared" ca="1" si="1241"/>
        <v>0</v>
      </c>
      <c r="X305" s="44">
        <f t="shared" ref="X305" ca="1" si="1387">IF(ABS(G305)&gt;$X$4*$R305,ABS(G305),"-")</f>
        <v>5.3360000000000003</v>
      </c>
      <c r="Y305" s="44" t="str">
        <f t="shared" ref="Y305" ca="1" si="1388">IF(ABS(H305)&gt;$Y$4*S305,ABS(H305),"-")</f>
        <v>-</v>
      </c>
      <c r="Z305" s="44" t="str">
        <f t="shared" ref="Z305" ca="1" si="1389">IF(ABS(I305)&gt;$Z$4*T305,ABS(I305),"-")</f>
        <v>-</v>
      </c>
      <c r="AA305" s="44" t="str">
        <f t="shared" ref="AA305" ca="1" si="1390">IF(ABS(K305)&gt;$AA$4*U305,ABS(K305),"-")</f>
        <v>-</v>
      </c>
      <c r="AB305" s="44" t="str">
        <f t="shared" ref="AB305" ca="1" si="1391">IF(ABS(L305)&gt;$AB$4*V305,ABS(L305),"-")</f>
        <v>-</v>
      </c>
      <c r="AD305" s="76">
        <f t="shared" ref="AD305" ca="1" si="1392">IF(COUNT($X305:$AB305)&gt;0,IF(G305&gt;0,CEILING(G305,5),FLOOR(G305,5)),"")</f>
        <v>10</v>
      </c>
      <c r="AE305" s="76">
        <f t="shared" ref="AE305" ca="1" si="1393">IF(COUNT($X305:$AB305)&gt;0,IF(H305&gt;0,CEILING(H305,5),FLOOR(H305,5)),"")</f>
        <v>0</v>
      </c>
      <c r="AF305" s="76">
        <f t="shared" ref="AF305" ca="1" si="1394">IF(COUNT($X305:$AB305)&gt;0,IF(I305&gt;0,CEILING(I305,5),FLOOR(I305,5)),"")</f>
        <v>0</v>
      </c>
      <c r="AG305" s="76">
        <f t="shared" ref="AG305" ca="1" si="1395">IF(COUNT($X305:$AB305)&gt;0,IF(K305&gt;0,CEILING(K305,5),FLOOR(K305,5)),"")</f>
        <v>0</v>
      </c>
      <c r="AH305" s="76">
        <f t="shared" ref="AH305" ca="1" si="1396">IF(COUNT($X305:$AB305)&gt;0,IF(L305&gt;0,CEILING(L305,5),FLOOR(L305,5)),"")</f>
        <v>0</v>
      </c>
      <c r="AJ305" s="76">
        <f t="shared" si="1150"/>
        <v>215</v>
      </c>
      <c r="AK305" s="76">
        <f t="shared" si="1151"/>
        <v>15</v>
      </c>
    </row>
    <row r="306" spans="1:37" x14ac:dyDescent="0.25">
      <c r="A306" s="76">
        <f t="shared" ref="A306:B320" si="1397">+A305</f>
        <v>215</v>
      </c>
      <c r="B306" s="76">
        <f t="shared" si="1397"/>
        <v>15</v>
      </c>
      <c r="C306" s="76"/>
      <c r="D306" s="76"/>
      <c r="E306" s="76"/>
      <c r="F306" s="76"/>
      <c r="G306" s="76" t="s">
        <v>118</v>
      </c>
      <c r="H306" s="76" t="s">
        <v>9</v>
      </c>
      <c r="I306" s="76" t="s">
        <v>109</v>
      </c>
      <c r="J306" s="76" t="s">
        <v>9</v>
      </c>
      <c r="K306" s="76" t="s">
        <v>9</v>
      </c>
      <c r="L306" s="76" t="s">
        <v>9</v>
      </c>
      <c r="Q306" s="76"/>
      <c r="R306" s="76"/>
      <c r="S306" s="76"/>
      <c r="T306" s="76"/>
      <c r="U306" s="76"/>
      <c r="V306" s="76"/>
      <c r="X306" s="76"/>
      <c r="Y306" s="76"/>
      <c r="Z306" s="76"/>
      <c r="AA306" s="76"/>
      <c r="AB306" s="76"/>
      <c r="AD306" s="76"/>
      <c r="AE306" s="76"/>
      <c r="AF306" s="76"/>
      <c r="AG306" s="76"/>
      <c r="AH306" s="76"/>
      <c r="AJ306" s="76">
        <f t="shared" si="1150"/>
        <v>215</v>
      </c>
      <c r="AK306" s="76">
        <f t="shared" si="1151"/>
        <v>15</v>
      </c>
    </row>
    <row r="307" spans="1:37" x14ac:dyDescent="0.25">
      <c r="A307" s="76">
        <f t="shared" si="1397"/>
        <v>215</v>
      </c>
      <c r="B307" s="76">
        <f t="shared" si="1397"/>
        <v>15</v>
      </c>
      <c r="C307" s="76"/>
      <c r="D307" s="76"/>
      <c r="E307" s="76"/>
      <c r="F307" s="76" t="s">
        <v>10</v>
      </c>
      <c r="G307" s="76">
        <v>-7.9249999999999998</v>
      </c>
      <c r="H307" s="76">
        <v>-2.8000000000000001E-2</v>
      </c>
      <c r="I307" s="76">
        <v>0</v>
      </c>
      <c r="J307" s="76">
        <v>0</v>
      </c>
      <c r="K307" s="76">
        <v>0</v>
      </c>
      <c r="L307" s="76">
        <v>0</v>
      </c>
      <c r="Q307" s="76" t="str">
        <f t="shared" ca="1" si="1241"/>
        <v>L50X50X5</v>
      </c>
      <c r="R307" s="43">
        <f t="shared" ca="1" si="1241"/>
        <v>112.84699999999998</v>
      </c>
      <c r="S307" s="43">
        <f t="shared" ca="1" si="1241"/>
        <v>33.959537572254334</v>
      </c>
      <c r="T307" s="43">
        <f t="shared" ca="1" si="1241"/>
        <v>30.563583815028903</v>
      </c>
      <c r="U307" s="43">
        <f t="shared" ca="1" si="1241"/>
        <v>0</v>
      </c>
      <c r="V307" s="43">
        <f t="shared" ca="1" si="1241"/>
        <v>0</v>
      </c>
      <c r="X307" s="44">
        <f t="shared" ref="X307" ca="1" si="1398">IF(ABS(G307)&gt;$X$4*$R307,ABS(G307),"-")</f>
        <v>7.9249999999999998</v>
      </c>
      <c r="Y307" s="44" t="str">
        <f t="shared" ref="Y307" ca="1" si="1399">IF(ABS(H307)&gt;$Y$4*S307,ABS(H307),"-")</f>
        <v>-</v>
      </c>
      <c r="Z307" s="44" t="str">
        <f t="shared" ref="Z307" ca="1" si="1400">IF(ABS(I307)&gt;$Z$4*T307,ABS(I307),"-")</f>
        <v>-</v>
      </c>
      <c r="AA307" s="44" t="str">
        <f t="shared" ref="AA307" ca="1" si="1401">IF(ABS(K307)&gt;$AA$4*U307,ABS(K307),"-")</f>
        <v>-</v>
      </c>
      <c r="AB307" s="44" t="str">
        <f t="shared" ref="AB307" ca="1" si="1402">IF(ABS(L307)&gt;$AB$4*V307,ABS(L307),"-")</f>
        <v>-</v>
      </c>
      <c r="AD307" s="76">
        <f t="shared" ref="AD307" ca="1" si="1403">IF(COUNT($X307:$AB307)&gt;0,IF(G307&gt;0,CEILING(G307,5),FLOOR(G307,5)),"")</f>
        <v>-10</v>
      </c>
      <c r="AE307" s="76">
        <f t="shared" ref="AE307" ca="1" si="1404">IF(COUNT($X307:$AB307)&gt;0,IF(H307&gt;0,CEILING(H307,5),FLOOR(H307,5)),"")</f>
        <v>-5</v>
      </c>
      <c r="AF307" s="76">
        <f t="shared" ref="AF307" ca="1" si="1405">IF(COUNT($X307:$AB307)&gt;0,IF(I307&gt;0,CEILING(I307,5),FLOOR(I307,5)),"")</f>
        <v>0</v>
      </c>
      <c r="AG307" s="76">
        <f t="shared" ref="AG307" ca="1" si="1406">IF(COUNT($X307:$AB307)&gt;0,IF(K307&gt;0,CEILING(K307,5),FLOOR(K307,5)),"")</f>
        <v>0</v>
      </c>
      <c r="AH307" s="76">
        <f t="shared" ref="AH307" ca="1" si="1407">IF(COUNT($X307:$AB307)&gt;0,IF(L307&gt;0,CEILING(L307,5),FLOOR(L307,5)),"")</f>
        <v>0</v>
      </c>
      <c r="AJ307" s="76">
        <f t="shared" si="1150"/>
        <v>215</v>
      </c>
      <c r="AK307" s="76">
        <f t="shared" si="1151"/>
        <v>15</v>
      </c>
    </row>
    <row r="308" spans="1:37" x14ac:dyDescent="0.25">
      <c r="A308" s="76">
        <f t="shared" si="1397"/>
        <v>215</v>
      </c>
      <c r="B308" s="76">
        <f t="shared" si="1397"/>
        <v>15</v>
      </c>
      <c r="C308" s="76"/>
      <c r="D308" s="76"/>
      <c r="E308" s="76"/>
      <c r="F308" s="76"/>
      <c r="G308" s="76" t="s">
        <v>104</v>
      </c>
      <c r="H308" s="76" t="s">
        <v>127</v>
      </c>
      <c r="I308" s="76" t="s">
        <v>535</v>
      </c>
      <c r="J308" s="76" t="s">
        <v>9</v>
      </c>
      <c r="K308" s="76" t="s">
        <v>9</v>
      </c>
      <c r="L308" s="76" t="s">
        <v>9</v>
      </c>
      <c r="Q308" s="76"/>
      <c r="R308" s="76"/>
      <c r="S308" s="76"/>
      <c r="T308" s="76"/>
      <c r="U308" s="76"/>
      <c r="V308" s="76"/>
      <c r="X308" s="76"/>
      <c r="Y308" s="76"/>
      <c r="Z308" s="76"/>
      <c r="AA308" s="76"/>
      <c r="AB308" s="76"/>
      <c r="AD308" s="76"/>
      <c r="AE308" s="76"/>
      <c r="AF308" s="76"/>
      <c r="AG308" s="76"/>
      <c r="AH308" s="76"/>
      <c r="AJ308" s="76">
        <f t="shared" si="1150"/>
        <v>215</v>
      </c>
      <c r="AK308" s="76">
        <f t="shared" si="1151"/>
        <v>15</v>
      </c>
    </row>
    <row r="309" spans="1:37" x14ac:dyDescent="0.25">
      <c r="A309" s="76">
        <f t="shared" ref="A309" si="1408">+D309</f>
        <v>221</v>
      </c>
      <c r="B309" s="76">
        <f t="shared" ref="B309" si="1409">+E309</f>
        <v>26</v>
      </c>
      <c r="C309" s="76" t="str">
        <f>INDEX(BEAMPROP,MATCH(D309,BLIST,0),2)</f>
        <v>L50X50X5</v>
      </c>
      <c r="D309" s="76">
        <v>221</v>
      </c>
      <c r="E309" s="76">
        <v>26</v>
      </c>
      <c r="F309" s="76" t="s">
        <v>8</v>
      </c>
      <c r="G309" s="76">
        <v>10.398999999999999</v>
      </c>
      <c r="H309" s="76">
        <v>5.6000000000000001E-2</v>
      </c>
      <c r="I309" s="76">
        <v>0</v>
      </c>
      <c r="J309" s="76">
        <v>0</v>
      </c>
      <c r="K309" s="76">
        <v>0</v>
      </c>
      <c r="L309" s="76">
        <v>0</v>
      </c>
      <c r="Q309" s="76" t="str">
        <f t="shared" ca="1" si="1241"/>
        <v>L50X50X5</v>
      </c>
      <c r="R309" s="43">
        <f t="shared" ca="1" si="1241"/>
        <v>112.84699999999998</v>
      </c>
      <c r="S309" s="43">
        <f t="shared" ca="1" si="1241"/>
        <v>33.959537572254334</v>
      </c>
      <c r="T309" s="43">
        <f t="shared" ca="1" si="1241"/>
        <v>30.563583815028903</v>
      </c>
      <c r="U309" s="43">
        <f t="shared" ca="1" si="1241"/>
        <v>0</v>
      </c>
      <c r="V309" s="43">
        <f t="shared" ca="1" si="1241"/>
        <v>0</v>
      </c>
      <c r="X309" s="44">
        <f t="shared" ref="X309" ca="1" si="1410">IF(ABS(G309)&gt;$X$4*$R309,ABS(G309),"-")</f>
        <v>10.398999999999999</v>
      </c>
      <c r="Y309" s="44" t="str">
        <f t="shared" ref="Y309" ca="1" si="1411">IF(ABS(H309)&gt;$Y$4*S309,ABS(H309),"-")</f>
        <v>-</v>
      </c>
      <c r="Z309" s="44" t="str">
        <f t="shared" ref="Z309" ca="1" si="1412">IF(ABS(I309)&gt;$Z$4*T309,ABS(I309),"-")</f>
        <v>-</v>
      </c>
      <c r="AA309" s="44" t="str">
        <f t="shared" ref="AA309" ca="1" si="1413">IF(ABS(K309)&gt;$AA$4*U309,ABS(K309),"-")</f>
        <v>-</v>
      </c>
      <c r="AB309" s="44" t="str">
        <f t="shared" ref="AB309" ca="1" si="1414">IF(ABS(L309)&gt;$AB$4*V309,ABS(L309),"-")</f>
        <v>-</v>
      </c>
      <c r="AD309" s="76">
        <f t="shared" ref="AD309" ca="1" si="1415">IF(COUNT($X309:$AB309)&gt;0,IF(G309&gt;0,CEILING(G309,5),FLOOR(G309,5)),"")</f>
        <v>15</v>
      </c>
      <c r="AE309" s="76">
        <f t="shared" ref="AE309" ca="1" si="1416">IF(COUNT($X309:$AB309)&gt;0,IF(H309&gt;0,CEILING(H309,5),FLOOR(H309,5)),"")</f>
        <v>5</v>
      </c>
      <c r="AF309" s="76">
        <f t="shared" ref="AF309" ca="1" si="1417">IF(COUNT($X309:$AB309)&gt;0,IF(I309&gt;0,CEILING(I309,5),FLOOR(I309,5)),"")</f>
        <v>0</v>
      </c>
      <c r="AG309" s="76">
        <f t="shared" ref="AG309" ca="1" si="1418">IF(COUNT($X309:$AB309)&gt;0,IF(K309&gt;0,CEILING(K309,5),FLOOR(K309,5)),"")</f>
        <v>0</v>
      </c>
      <c r="AH309" s="76">
        <f t="shared" ref="AH309" ca="1" si="1419">IF(COUNT($X309:$AB309)&gt;0,IF(L309&gt;0,CEILING(L309,5),FLOOR(L309,5)),"")</f>
        <v>0</v>
      </c>
      <c r="AJ309" s="76">
        <f t="shared" si="1150"/>
        <v>221</v>
      </c>
      <c r="AK309" s="76">
        <f t="shared" si="1151"/>
        <v>26</v>
      </c>
    </row>
    <row r="310" spans="1:37" x14ac:dyDescent="0.25">
      <c r="A310" s="76">
        <f t="shared" si="1397"/>
        <v>221</v>
      </c>
      <c r="B310" s="76">
        <f t="shared" si="1397"/>
        <v>26</v>
      </c>
      <c r="C310" s="76"/>
      <c r="D310" s="76"/>
      <c r="E310" s="76"/>
      <c r="F310" s="76"/>
      <c r="G310" s="76" t="s">
        <v>115</v>
      </c>
      <c r="H310" s="76" t="s">
        <v>127</v>
      </c>
      <c r="I310" s="76" t="s">
        <v>535</v>
      </c>
      <c r="J310" s="76" t="s">
        <v>9</v>
      </c>
      <c r="K310" s="76" t="s">
        <v>9</v>
      </c>
      <c r="L310" s="76" t="s">
        <v>9</v>
      </c>
      <c r="Q310" s="76"/>
      <c r="R310" s="76"/>
      <c r="S310" s="76"/>
      <c r="T310" s="76"/>
      <c r="U310" s="76"/>
      <c r="V310" s="76"/>
      <c r="X310" s="76"/>
      <c r="Y310" s="76"/>
      <c r="Z310" s="76"/>
      <c r="AA310" s="76"/>
      <c r="AB310" s="76"/>
      <c r="AD310" s="76"/>
      <c r="AE310" s="76"/>
      <c r="AF310" s="76"/>
      <c r="AG310" s="76"/>
      <c r="AH310" s="76"/>
      <c r="AJ310" s="76">
        <f t="shared" si="1150"/>
        <v>221</v>
      </c>
      <c r="AK310" s="76">
        <f t="shared" si="1151"/>
        <v>26</v>
      </c>
    </row>
    <row r="311" spans="1:37" x14ac:dyDescent="0.25">
      <c r="A311" s="76">
        <f t="shared" si="1397"/>
        <v>221</v>
      </c>
      <c r="B311" s="76">
        <f t="shared" si="1397"/>
        <v>26</v>
      </c>
      <c r="C311" s="76"/>
      <c r="D311" s="76"/>
      <c r="E311" s="76"/>
      <c r="F311" s="76" t="s">
        <v>10</v>
      </c>
      <c r="G311" s="76">
        <v>-6.9169999999999998</v>
      </c>
      <c r="H311" s="76">
        <v>0</v>
      </c>
      <c r="I311" s="76">
        <v>0</v>
      </c>
      <c r="J311" s="76">
        <v>0</v>
      </c>
      <c r="K311" s="76">
        <v>0</v>
      </c>
      <c r="L311" s="76">
        <v>0</v>
      </c>
      <c r="Q311" s="76" t="str">
        <f t="shared" ca="1" si="1241"/>
        <v>L50X50X5</v>
      </c>
      <c r="R311" s="43">
        <f t="shared" ca="1" si="1241"/>
        <v>112.84699999999998</v>
      </c>
      <c r="S311" s="43">
        <f t="shared" ca="1" si="1241"/>
        <v>33.959537572254334</v>
      </c>
      <c r="T311" s="43">
        <f t="shared" ca="1" si="1241"/>
        <v>30.563583815028903</v>
      </c>
      <c r="U311" s="43">
        <f t="shared" ca="1" si="1241"/>
        <v>0</v>
      </c>
      <c r="V311" s="43">
        <f t="shared" ca="1" si="1241"/>
        <v>0</v>
      </c>
      <c r="X311" s="44">
        <f t="shared" ref="X311" ca="1" si="1420">IF(ABS(G311)&gt;$X$4*$R311,ABS(G311),"-")</f>
        <v>6.9169999999999998</v>
      </c>
      <c r="Y311" s="44" t="str">
        <f t="shared" ref="Y311" ca="1" si="1421">IF(ABS(H311)&gt;$Y$4*S311,ABS(H311),"-")</f>
        <v>-</v>
      </c>
      <c r="Z311" s="44" t="str">
        <f t="shared" ref="Z311" ca="1" si="1422">IF(ABS(I311)&gt;$Z$4*T311,ABS(I311),"-")</f>
        <v>-</v>
      </c>
      <c r="AA311" s="44" t="str">
        <f t="shared" ref="AA311" ca="1" si="1423">IF(ABS(K311)&gt;$AA$4*U311,ABS(K311),"-")</f>
        <v>-</v>
      </c>
      <c r="AB311" s="44" t="str">
        <f t="shared" ref="AB311" ca="1" si="1424">IF(ABS(L311)&gt;$AB$4*V311,ABS(L311),"-")</f>
        <v>-</v>
      </c>
      <c r="AD311" s="76">
        <f t="shared" ref="AD311" ca="1" si="1425">IF(COUNT($X311:$AB311)&gt;0,IF(G311&gt;0,CEILING(G311,5),FLOOR(G311,5)),"")</f>
        <v>-10</v>
      </c>
      <c r="AE311" s="76">
        <f t="shared" ref="AE311" ca="1" si="1426">IF(COUNT($X311:$AB311)&gt;0,IF(H311&gt;0,CEILING(H311,5),FLOOR(H311,5)),"")</f>
        <v>0</v>
      </c>
      <c r="AF311" s="76">
        <f t="shared" ref="AF311" ca="1" si="1427">IF(COUNT($X311:$AB311)&gt;0,IF(I311&gt;0,CEILING(I311,5),FLOOR(I311,5)),"")</f>
        <v>0</v>
      </c>
      <c r="AG311" s="76">
        <f t="shared" ref="AG311" ca="1" si="1428">IF(COUNT($X311:$AB311)&gt;0,IF(K311&gt;0,CEILING(K311,5),FLOOR(K311,5)),"")</f>
        <v>0</v>
      </c>
      <c r="AH311" s="76">
        <f t="shared" ref="AH311" ca="1" si="1429">IF(COUNT($X311:$AB311)&gt;0,IF(L311&gt;0,CEILING(L311,5),FLOOR(L311,5)),"")</f>
        <v>0</v>
      </c>
      <c r="AJ311" s="76">
        <f t="shared" si="1150"/>
        <v>221</v>
      </c>
      <c r="AK311" s="76">
        <f t="shared" si="1151"/>
        <v>26</v>
      </c>
    </row>
    <row r="312" spans="1:37" x14ac:dyDescent="0.25">
      <c r="A312" s="76">
        <f t="shared" si="1397"/>
        <v>221</v>
      </c>
      <c r="B312" s="76">
        <f t="shared" si="1397"/>
        <v>26</v>
      </c>
      <c r="C312" s="76"/>
      <c r="D312" s="76"/>
      <c r="E312" s="76"/>
      <c r="F312" s="76"/>
      <c r="G312" s="76" t="s">
        <v>116</v>
      </c>
      <c r="H312" s="76" t="s">
        <v>9</v>
      </c>
      <c r="I312" s="76" t="s">
        <v>109</v>
      </c>
      <c r="J312" s="76" t="s">
        <v>9</v>
      </c>
      <c r="K312" s="76" t="s">
        <v>9</v>
      </c>
      <c r="L312" s="76" t="s">
        <v>9</v>
      </c>
      <c r="Q312" s="76"/>
      <c r="R312" s="76"/>
      <c r="S312" s="76"/>
      <c r="T312" s="76"/>
      <c r="U312" s="76"/>
      <c r="V312" s="76"/>
      <c r="X312" s="76"/>
      <c r="Y312" s="76"/>
      <c r="Z312" s="76"/>
      <c r="AA312" s="76"/>
      <c r="AB312" s="76"/>
      <c r="AD312" s="76"/>
      <c r="AE312" s="76"/>
      <c r="AF312" s="76"/>
      <c r="AG312" s="76"/>
      <c r="AH312" s="76"/>
      <c r="AJ312" s="76">
        <f t="shared" si="1150"/>
        <v>221</v>
      </c>
      <c r="AK312" s="76">
        <f t="shared" si="1151"/>
        <v>26</v>
      </c>
    </row>
    <row r="313" spans="1:37" x14ac:dyDescent="0.25">
      <c r="A313" s="76">
        <f t="shared" ref="A313" si="1430">+D313</f>
        <v>221</v>
      </c>
      <c r="B313" s="76">
        <f t="shared" ref="B313" si="1431">+E313</f>
        <v>118</v>
      </c>
      <c r="C313" s="76" t="str">
        <f>INDEX(BEAMPROP,MATCH(D313,BLIST,0),2)</f>
        <v>L50X50X5</v>
      </c>
      <c r="D313" s="76">
        <v>221</v>
      </c>
      <c r="E313" s="76">
        <v>118</v>
      </c>
      <c r="F313" s="76" t="s">
        <v>8</v>
      </c>
      <c r="G313" s="76">
        <v>10.398</v>
      </c>
      <c r="H313" s="76">
        <v>0</v>
      </c>
      <c r="I313" s="76">
        <v>0</v>
      </c>
      <c r="J313" s="76">
        <v>0</v>
      </c>
      <c r="K313" s="76">
        <v>0</v>
      </c>
      <c r="L313" s="76">
        <v>0</v>
      </c>
      <c r="Q313" s="76" t="str">
        <f t="shared" ca="1" si="1241"/>
        <v>L50X50X5</v>
      </c>
      <c r="R313" s="43">
        <f t="shared" ca="1" si="1241"/>
        <v>112.84699999999998</v>
      </c>
      <c r="S313" s="43">
        <f t="shared" ca="1" si="1241"/>
        <v>33.959537572254334</v>
      </c>
      <c r="T313" s="43">
        <f t="shared" ca="1" si="1241"/>
        <v>30.563583815028903</v>
      </c>
      <c r="U313" s="43">
        <f t="shared" ca="1" si="1241"/>
        <v>0</v>
      </c>
      <c r="V313" s="43">
        <f t="shared" ca="1" si="1241"/>
        <v>0</v>
      </c>
      <c r="X313" s="44">
        <f t="shared" ref="X313" ca="1" si="1432">IF(ABS(G313)&gt;$X$4*$R313,ABS(G313),"-")</f>
        <v>10.398</v>
      </c>
      <c r="Y313" s="44" t="str">
        <f t="shared" ref="Y313" ca="1" si="1433">IF(ABS(H313)&gt;$Y$4*S313,ABS(H313),"-")</f>
        <v>-</v>
      </c>
      <c r="Z313" s="44" t="str">
        <f t="shared" ref="Z313" ca="1" si="1434">IF(ABS(I313)&gt;$Z$4*T313,ABS(I313),"-")</f>
        <v>-</v>
      </c>
      <c r="AA313" s="44" t="str">
        <f t="shared" ref="AA313" ca="1" si="1435">IF(ABS(K313)&gt;$AA$4*U313,ABS(K313),"-")</f>
        <v>-</v>
      </c>
      <c r="AB313" s="44" t="str">
        <f t="shared" ref="AB313" ca="1" si="1436">IF(ABS(L313)&gt;$AB$4*V313,ABS(L313),"-")</f>
        <v>-</v>
      </c>
      <c r="AD313" s="76">
        <f t="shared" ref="AD313" ca="1" si="1437">IF(COUNT($X313:$AB313)&gt;0,IF(G313&gt;0,CEILING(G313,5),FLOOR(G313,5)),"")</f>
        <v>15</v>
      </c>
      <c r="AE313" s="76">
        <f t="shared" ref="AE313" ca="1" si="1438">IF(COUNT($X313:$AB313)&gt;0,IF(H313&gt;0,CEILING(H313,5),FLOOR(H313,5)),"")</f>
        <v>0</v>
      </c>
      <c r="AF313" s="76">
        <f t="shared" ref="AF313" ca="1" si="1439">IF(COUNT($X313:$AB313)&gt;0,IF(I313&gt;0,CEILING(I313,5),FLOOR(I313,5)),"")</f>
        <v>0</v>
      </c>
      <c r="AG313" s="76">
        <f t="shared" ref="AG313" ca="1" si="1440">IF(COUNT($X313:$AB313)&gt;0,IF(K313&gt;0,CEILING(K313,5),FLOOR(K313,5)),"")</f>
        <v>0</v>
      </c>
      <c r="AH313" s="76">
        <f t="shared" ref="AH313" ca="1" si="1441">IF(COUNT($X313:$AB313)&gt;0,IF(L313&gt;0,CEILING(L313,5),FLOOR(L313,5)),"")</f>
        <v>0</v>
      </c>
      <c r="AJ313" s="76">
        <f t="shared" si="1150"/>
        <v>221</v>
      </c>
      <c r="AK313" s="76">
        <f t="shared" si="1151"/>
        <v>118</v>
      </c>
    </row>
    <row r="314" spans="1:37" x14ac:dyDescent="0.25">
      <c r="A314" s="76">
        <f t="shared" si="1397"/>
        <v>221</v>
      </c>
      <c r="B314" s="76">
        <f t="shared" si="1397"/>
        <v>118</v>
      </c>
      <c r="C314" s="76"/>
      <c r="D314" s="76"/>
      <c r="E314" s="76"/>
      <c r="F314" s="76"/>
      <c r="G314" s="76" t="s">
        <v>115</v>
      </c>
      <c r="H314" s="76" t="s">
        <v>9</v>
      </c>
      <c r="I314" s="76" t="s">
        <v>109</v>
      </c>
      <c r="J314" s="76" t="s">
        <v>9</v>
      </c>
      <c r="K314" s="76" t="s">
        <v>9</v>
      </c>
      <c r="L314" s="76" t="s">
        <v>9</v>
      </c>
      <c r="Q314" s="76"/>
      <c r="R314" s="76"/>
      <c r="S314" s="76"/>
      <c r="T314" s="76"/>
      <c r="U314" s="76"/>
      <c r="V314" s="76"/>
      <c r="X314" s="76"/>
      <c r="Y314" s="76"/>
      <c r="Z314" s="76"/>
      <c r="AA314" s="76"/>
      <c r="AB314" s="76"/>
      <c r="AD314" s="76"/>
      <c r="AE314" s="76"/>
      <c r="AF314" s="76"/>
      <c r="AG314" s="76"/>
      <c r="AH314" s="76"/>
      <c r="AJ314" s="76">
        <f t="shared" si="1150"/>
        <v>221</v>
      </c>
      <c r="AK314" s="76">
        <f t="shared" si="1151"/>
        <v>118</v>
      </c>
    </row>
    <row r="315" spans="1:37" x14ac:dyDescent="0.25">
      <c r="A315" s="76">
        <f t="shared" si="1397"/>
        <v>221</v>
      </c>
      <c r="B315" s="76">
        <f t="shared" si="1397"/>
        <v>118</v>
      </c>
      <c r="C315" s="76"/>
      <c r="D315" s="76"/>
      <c r="E315" s="76"/>
      <c r="F315" s="76" t="s">
        <v>10</v>
      </c>
      <c r="G315" s="76">
        <v>-6.9169999999999998</v>
      </c>
      <c r="H315" s="76">
        <v>-5.6000000000000001E-2</v>
      </c>
      <c r="I315" s="76">
        <v>0</v>
      </c>
      <c r="J315" s="76">
        <v>0</v>
      </c>
      <c r="K315" s="76">
        <v>0</v>
      </c>
      <c r="L315" s="76">
        <v>0</v>
      </c>
      <c r="Q315" s="76" t="str">
        <f t="shared" ca="1" si="1241"/>
        <v>L50X50X5</v>
      </c>
      <c r="R315" s="43">
        <f t="shared" ca="1" si="1241"/>
        <v>112.84699999999998</v>
      </c>
      <c r="S315" s="43">
        <f t="shared" ca="1" si="1241"/>
        <v>33.959537572254334</v>
      </c>
      <c r="T315" s="43">
        <f t="shared" ca="1" si="1241"/>
        <v>30.563583815028903</v>
      </c>
      <c r="U315" s="43">
        <f t="shared" ca="1" si="1241"/>
        <v>0</v>
      </c>
      <c r="V315" s="43">
        <f t="shared" ca="1" si="1241"/>
        <v>0</v>
      </c>
      <c r="X315" s="44">
        <f t="shared" ref="X315" ca="1" si="1442">IF(ABS(G315)&gt;$X$4*$R315,ABS(G315),"-")</f>
        <v>6.9169999999999998</v>
      </c>
      <c r="Y315" s="44" t="str">
        <f t="shared" ref="Y315" ca="1" si="1443">IF(ABS(H315)&gt;$Y$4*S315,ABS(H315),"-")</f>
        <v>-</v>
      </c>
      <c r="Z315" s="44" t="str">
        <f t="shared" ref="Z315" ca="1" si="1444">IF(ABS(I315)&gt;$Z$4*T315,ABS(I315),"-")</f>
        <v>-</v>
      </c>
      <c r="AA315" s="44" t="str">
        <f t="shared" ref="AA315" ca="1" si="1445">IF(ABS(K315)&gt;$AA$4*U315,ABS(K315),"-")</f>
        <v>-</v>
      </c>
      <c r="AB315" s="44" t="str">
        <f t="shared" ref="AB315" ca="1" si="1446">IF(ABS(L315)&gt;$AB$4*V315,ABS(L315),"-")</f>
        <v>-</v>
      </c>
      <c r="AD315" s="76">
        <f t="shared" ref="AD315" ca="1" si="1447">IF(COUNT($X315:$AB315)&gt;0,IF(G315&gt;0,CEILING(G315,5),FLOOR(G315,5)),"")</f>
        <v>-10</v>
      </c>
      <c r="AE315" s="76">
        <f t="shared" ref="AE315" ca="1" si="1448">IF(COUNT($X315:$AB315)&gt;0,IF(H315&gt;0,CEILING(H315,5),FLOOR(H315,5)),"")</f>
        <v>-5</v>
      </c>
      <c r="AF315" s="76">
        <f t="shared" ref="AF315" ca="1" si="1449">IF(COUNT($X315:$AB315)&gt;0,IF(I315&gt;0,CEILING(I315,5),FLOOR(I315,5)),"")</f>
        <v>0</v>
      </c>
      <c r="AG315" s="76">
        <f t="shared" ref="AG315" ca="1" si="1450">IF(COUNT($X315:$AB315)&gt;0,IF(K315&gt;0,CEILING(K315,5),FLOOR(K315,5)),"")</f>
        <v>0</v>
      </c>
      <c r="AH315" s="76">
        <f t="shared" ref="AH315" ca="1" si="1451">IF(COUNT($X315:$AB315)&gt;0,IF(L315&gt;0,CEILING(L315,5),FLOOR(L315,5)),"")</f>
        <v>0</v>
      </c>
      <c r="AJ315" s="76">
        <f t="shared" si="1150"/>
        <v>221</v>
      </c>
      <c r="AK315" s="76">
        <f t="shared" si="1151"/>
        <v>118</v>
      </c>
    </row>
    <row r="316" spans="1:37" x14ac:dyDescent="0.25">
      <c r="A316" s="76">
        <f t="shared" si="1397"/>
        <v>221</v>
      </c>
      <c r="B316" s="76">
        <f t="shared" si="1397"/>
        <v>118</v>
      </c>
      <c r="C316" s="76"/>
      <c r="D316" s="76"/>
      <c r="E316" s="76"/>
      <c r="F316" s="76"/>
      <c r="G316" s="76" t="s">
        <v>116</v>
      </c>
      <c r="H316" s="76" t="s">
        <v>127</v>
      </c>
      <c r="I316" s="76" t="s">
        <v>535</v>
      </c>
      <c r="J316" s="76" t="s">
        <v>9</v>
      </c>
      <c r="K316" s="76" t="s">
        <v>9</v>
      </c>
      <c r="L316" s="76" t="s">
        <v>9</v>
      </c>
      <c r="Q316" s="76"/>
      <c r="R316" s="76"/>
      <c r="S316" s="76"/>
      <c r="T316" s="76"/>
      <c r="U316" s="76"/>
      <c r="V316" s="76"/>
      <c r="X316" s="76"/>
      <c r="Y316" s="76"/>
      <c r="Z316" s="76"/>
      <c r="AA316" s="76"/>
      <c r="AB316" s="76"/>
      <c r="AD316" s="76"/>
      <c r="AE316" s="76"/>
      <c r="AF316" s="76"/>
      <c r="AG316" s="76"/>
      <c r="AH316" s="76"/>
      <c r="AJ316" s="76">
        <f t="shared" si="1150"/>
        <v>221</v>
      </c>
      <c r="AK316" s="76">
        <f t="shared" si="1151"/>
        <v>118</v>
      </c>
    </row>
    <row r="317" spans="1:37" x14ac:dyDescent="0.25">
      <c r="A317" s="76">
        <f t="shared" ref="A317" si="1452">+D317</f>
        <v>223</v>
      </c>
      <c r="B317" s="76">
        <f t="shared" ref="B317" si="1453">+E317</f>
        <v>118</v>
      </c>
      <c r="C317" s="76" t="str">
        <f>INDEX(BEAMPROP,MATCH(D317,BLIST,0),2)</f>
        <v>L50X50X5</v>
      </c>
      <c r="D317" s="76">
        <v>223</v>
      </c>
      <c r="E317" s="76">
        <v>118</v>
      </c>
      <c r="F317" s="76" t="s">
        <v>8</v>
      </c>
      <c r="G317" s="76">
        <v>10.544</v>
      </c>
      <c r="H317" s="76">
        <v>5.6000000000000001E-2</v>
      </c>
      <c r="I317" s="76">
        <v>0</v>
      </c>
      <c r="J317" s="76">
        <v>0</v>
      </c>
      <c r="K317" s="76">
        <v>0</v>
      </c>
      <c r="L317" s="76">
        <v>0</v>
      </c>
      <c r="Q317" s="76" t="str">
        <f t="shared" ca="1" si="1241"/>
        <v>L50X50X5</v>
      </c>
      <c r="R317" s="43">
        <f t="shared" ca="1" si="1241"/>
        <v>112.84699999999998</v>
      </c>
      <c r="S317" s="43">
        <f t="shared" ca="1" si="1241"/>
        <v>33.959537572254334</v>
      </c>
      <c r="T317" s="43">
        <f t="shared" ca="1" si="1241"/>
        <v>30.563583815028903</v>
      </c>
      <c r="U317" s="43">
        <f t="shared" ca="1" si="1241"/>
        <v>0</v>
      </c>
      <c r="V317" s="43">
        <f t="shared" ca="1" si="1241"/>
        <v>0</v>
      </c>
      <c r="X317" s="44">
        <f t="shared" ref="X317" ca="1" si="1454">IF(ABS(G317)&gt;$X$4*$R317,ABS(G317),"-")</f>
        <v>10.544</v>
      </c>
      <c r="Y317" s="44" t="str">
        <f t="shared" ref="Y317" ca="1" si="1455">IF(ABS(H317)&gt;$Y$4*S317,ABS(H317),"-")</f>
        <v>-</v>
      </c>
      <c r="Z317" s="44" t="str">
        <f t="shared" ref="Z317" ca="1" si="1456">IF(ABS(I317)&gt;$Z$4*T317,ABS(I317),"-")</f>
        <v>-</v>
      </c>
      <c r="AA317" s="44" t="str">
        <f t="shared" ref="AA317" ca="1" si="1457">IF(ABS(K317)&gt;$AA$4*U317,ABS(K317),"-")</f>
        <v>-</v>
      </c>
      <c r="AB317" s="44" t="str">
        <f t="shared" ref="AB317" ca="1" si="1458">IF(ABS(L317)&gt;$AB$4*V317,ABS(L317),"-")</f>
        <v>-</v>
      </c>
      <c r="AD317" s="76">
        <f t="shared" ref="AD317" ca="1" si="1459">IF(COUNT($X317:$AB317)&gt;0,IF(G317&gt;0,CEILING(G317,5),FLOOR(G317,5)),"")</f>
        <v>15</v>
      </c>
      <c r="AE317" s="76">
        <f t="shared" ref="AE317" ca="1" si="1460">IF(COUNT($X317:$AB317)&gt;0,IF(H317&gt;0,CEILING(H317,5),FLOOR(H317,5)),"")</f>
        <v>5</v>
      </c>
      <c r="AF317" s="76">
        <f t="shared" ref="AF317" ca="1" si="1461">IF(COUNT($X317:$AB317)&gt;0,IF(I317&gt;0,CEILING(I317,5),FLOOR(I317,5)),"")</f>
        <v>0</v>
      </c>
      <c r="AG317" s="76">
        <f t="shared" ref="AG317" ca="1" si="1462">IF(COUNT($X317:$AB317)&gt;0,IF(K317&gt;0,CEILING(K317,5),FLOOR(K317,5)),"")</f>
        <v>0</v>
      </c>
      <c r="AH317" s="76">
        <f t="shared" ref="AH317" ca="1" si="1463">IF(COUNT($X317:$AB317)&gt;0,IF(L317&gt;0,CEILING(L317,5),FLOOR(L317,5)),"")</f>
        <v>0</v>
      </c>
      <c r="AJ317" s="76">
        <f t="shared" si="1150"/>
        <v>223</v>
      </c>
      <c r="AK317" s="76">
        <f t="shared" si="1151"/>
        <v>118</v>
      </c>
    </row>
    <row r="318" spans="1:37" x14ac:dyDescent="0.25">
      <c r="A318" s="76">
        <f t="shared" si="1397"/>
        <v>223</v>
      </c>
      <c r="B318" s="76">
        <f t="shared" si="1397"/>
        <v>118</v>
      </c>
      <c r="C318" s="76"/>
      <c r="D318" s="76"/>
      <c r="E318" s="76"/>
      <c r="F318" s="76"/>
      <c r="G318" s="76" t="s">
        <v>104</v>
      </c>
      <c r="H318" s="76" t="s">
        <v>127</v>
      </c>
      <c r="I318" s="76" t="s">
        <v>109</v>
      </c>
      <c r="J318" s="76" t="s">
        <v>9</v>
      </c>
      <c r="K318" s="76" t="s">
        <v>9</v>
      </c>
      <c r="L318" s="76" t="s">
        <v>9</v>
      </c>
      <c r="Q318" s="76"/>
      <c r="R318" s="76"/>
      <c r="S318" s="76"/>
      <c r="T318" s="76"/>
      <c r="U318" s="76"/>
      <c r="V318" s="76"/>
      <c r="X318" s="76"/>
      <c r="Y318" s="76"/>
      <c r="Z318" s="76"/>
      <c r="AA318" s="76"/>
      <c r="AB318" s="76"/>
      <c r="AD318" s="76"/>
      <c r="AE318" s="76"/>
      <c r="AF318" s="76"/>
      <c r="AG318" s="76"/>
      <c r="AH318" s="76"/>
      <c r="AJ318" s="76">
        <f t="shared" si="1150"/>
        <v>223</v>
      </c>
      <c r="AK318" s="76">
        <f t="shared" si="1151"/>
        <v>118</v>
      </c>
    </row>
    <row r="319" spans="1:37" x14ac:dyDescent="0.25">
      <c r="A319" s="76">
        <f t="shared" si="1397"/>
        <v>223</v>
      </c>
      <c r="B319" s="76">
        <f t="shared" si="1397"/>
        <v>118</v>
      </c>
      <c r="C319" s="76"/>
      <c r="D319" s="76"/>
      <c r="E319" s="76"/>
      <c r="F319" s="76" t="s">
        <v>10</v>
      </c>
      <c r="G319" s="76">
        <v>-6.7389999999999999</v>
      </c>
      <c r="H319" s="76">
        <v>0</v>
      </c>
      <c r="I319" s="76">
        <v>0</v>
      </c>
      <c r="J319" s="76">
        <v>0</v>
      </c>
      <c r="K319" s="76">
        <v>0</v>
      </c>
      <c r="L319" s="76">
        <v>0</v>
      </c>
      <c r="Q319" s="76" t="str">
        <f t="shared" ca="1" si="1241"/>
        <v>L50X50X5</v>
      </c>
      <c r="R319" s="43">
        <f t="shared" ca="1" si="1241"/>
        <v>112.84699999999998</v>
      </c>
      <c r="S319" s="43">
        <f t="shared" ca="1" si="1241"/>
        <v>33.959537572254334</v>
      </c>
      <c r="T319" s="43">
        <f t="shared" ca="1" si="1241"/>
        <v>30.563583815028903</v>
      </c>
      <c r="U319" s="43">
        <f t="shared" ca="1" si="1241"/>
        <v>0</v>
      </c>
      <c r="V319" s="43">
        <f t="shared" ca="1" si="1241"/>
        <v>0</v>
      </c>
      <c r="X319" s="44">
        <f t="shared" ref="X319" ca="1" si="1464">IF(ABS(G319)&gt;$X$4*$R319,ABS(G319),"-")</f>
        <v>6.7389999999999999</v>
      </c>
      <c r="Y319" s="44" t="str">
        <f t="shared" ref="Y319" ca="1" si="1465">IF(ABS(H319)&gt;$Y$4*S319,ABS(H319),"-")</f>
        <v>-</v>
      </c>
      <c r="Z319" s="44" t="str">
        <f t="shared" ref="Z319" ca="1" si="1466">IF(ABS(I319)&gt;$Z$4*T319,ABS(I319),"-")</f>
        <v>-</v>
      </c>
      <c r="AA319" s="44" t="str">
        <f t="shared" ref="AA319" ca="1" si="1467">IF(ABS(K319)&gt;$AA$4*U319,ABS(K319),"-")</f>
        <v>-</v>
      </c>
      <c r="AB319" s="44" t="str">
        <f t="shared" ref="AB319" ca="1" si="1468">IF(ABS(L319)&gt;$AB$4*V319,ABS(L319),"-")</f>
        <v>-</v>
      </c>
      <c r="AD319" s="76">
        <f t="shared" ref="AD319" ca="1" si="1469">IF(COUNT($X319:$AB319)&gt;0,IF(G319&gt;0,CEILING(G319,5),FLOOR(G319,5)),"")</f>
        <v>-10</v>
      </c>
      <c r="AE319" s="76">
        <f t="shared" ref="AE319" ca="1" si="1470">IF(COUNT($X319:$AB319)&gt;0,IF(H319&gt;0,CEILING(H319,5),FLOOR(H319,5)),"")</f>
        <v>0</v>
      </c>
      <c r="AF319" s="76">
        <f t="shared" ref="AF319" ca="1" si="1471">IF(COUNT($X319:$AB319)&gt;0,IF(I319&gt;0,CEILING(I319,5),FLOOR(I319,5)),"")</f>
        <v>0</v>
      </c>
      <c r="AG319" s="76">
        <f t="shared" ref="AG319" ca="1" si="1472">IF(COUNT($X319:$AB319)&gt;0,IF(K319&gt;0,CEILING(K319,5),FLOOR(K319,5)),"")</f>
        <v>0</v>
      </c>
      <c r="AH319" s="76">
        <f t="shared" ref="AH319" ca="1" si="1473">IF(COUNT($X319:$AB319)&gt;0,IF(L319&gt;0,CEILING(L319,5),FLOOR(L319,5)),"")</f>
        <v>0</v>
      </c>
      <c r="AJ319" s="76">
        <f t="shared" si="1150"/>
        <v>223</v>
      </c>
      <c r="AK319" s="76">
        <f t="shared" si="1151"/>
        <v>118</v>
      </c>
    </row>
    <row r="320" spans="1:37" x14ac:dyDescent="0.25">
      <c r="A320" s="76">
        <f t="shared" si="1397"/>
        <v>223</v>
      </c>
      <c r="B320" s="76">
        <f t="shared" si="1397"/>
        <v>118</v>
      </c>
      <c r="C320" s="76"/>
      <c r="D320" s="76"/>
      <c r="E320" s="76"/>
      <c r="F320" s="76"/>
      <c r="G320" s="76" t="s">
        <v>116</v>
      </c>
      <c r="H320" s="76" t="s">
        <v>9</v>
      </c>
      <c r="I320" s="76" t="s">
        <v>535</v>
      </c>
      <c r="J320" s="76" t="s">
        <v>9</v>
      </c>
      <c r="K320" s="76" t="s">
        <v>9</v>
      </c>
      <c r="L320" s="76" t="s">
        <v>9</v>
      </c>
      <c r="Q320" s="76"/>
      <c r="R320" s="76"/>
      <c r="S320" s="76"/>
      <c r="T320" s="76"/>
      <c r="U320" s="76"/>
      <c r="V320" s="76"/>
      <c r="X320" s="76"/>
      <c r="Y320" s="76"/>
      <c r="Z320" s="76"/>
      <c r="AA320" s="76"/>
      <c r="AB320" s="76"/>
      <c r="AD320" s="76"/>
      <c r="AE320" s="76"/>
      <c r="AF320" s="76"/>
      <c r="AG320" s="76"/>
      <c r="AH320" s="76"/>
      <c r="AJ320" s="76">
        <f t="shared" si="1150"/>
        <v>223</v>
      </c>
      <c r="AK320" s="76">
        <f t="shared" si="1151"/>
        <v>118</v>
      </c>
    </row>
    <row r="321" spans="1:37" x14ac:dyDescent="0.25">
      <c r="A321" s="76">
        <f t="shared" ref="A321" si="1474">+D321</f>
        <v>223</v>
      </c>
      <c r="B321" s="76">
        <f t="shared" ref="B321" si="1475">+E321</f>
        <v>16</v>
      </c>
      <c r="C321" s="76" t="str">
        <f>INDEX(BEAMPROP,MATCH(D321,BLIST,0),2)</f>
        <v>L50X50X5</v>
      </c>
      <c r="D321" s="76">
        <v>223</v>
      </c>
      <c r="E321" s="76">
        <v>16</v>
      </c>
      <c r="F321" s="76" t="s">
        <v>8</v>
      </c>
      <c r="G321" s="76">
        <v>10.544</v>
      </c>
      <c r="H321" s="76">
        <v>0</v>
      </c>
      <c r="I321" s="76">
        <v>0</v>
      </c>
      <c r="J321" s="76">
        <v>0</v>
      </c>
      <c r="K321" s="76">
        <v>0</v>
      </c>
      <c r="L321" s="76">
        <v>0</v>
      </c>
      <c r="Q321" s="76" t="str">
        <f t="shared" ca="1" si="1241"/>
        <v>L50X50X5</v>
      </c>
      <c r="R321" s="43">
        <f t="shared" ca="1" si="1241"/>
        <v>112.84699999999998</v>
      </c>
      <c r="S321" s="43">
        <f t="shared" ca="1" si="1241"/>
        <v>33.959537572254334</v>
      </c>
      <c r="T321" s="43">
        <f t="shared" ca="1" si="1241"/>
        <v>30.563583815028903</v>
      </c>
      <c r="U321" s="43">
        <f t="shared" ca="1" si="1241"/>
        <v>0</v>
      </c>
      <c r="V321" s="43">
        <f t="shared" ca="1" si="1241"/>
        <v>0</v>
      </c>
      <c r="X321" s="44">
        <f t="shared" ref="X321" ca="1" si="1476">IF(ABS(G321)&gt;$X$4*$R321,ABS(G321),"-")</f>
        <v>10.544</v>
      </c>
      <c r="Y321" s="44" t="str">
        <f t="shared" ref="Y321" ca="1" si="1477">IF(ABS(H321)&gt;$Y$4*S321,ABS(H321),"-")</f>
        <v>-</v>
      </c>
      <c r="Z321" s="44" t="str">
        <f t="shared" ref="Z321" ca="1" si="1478">IF(ABS(I321)&gt;$Z$4*T321,ABS(I321),"-")</f>
        <v>-</v>
      </c>
      <c r="AA321" s="44" t="str">
        <f t="shared" ref="AA321" ca="1" si="1479">IF(ABS(K321)&gt;$AA$4*U321,ABS(K321),"-")</f>
        <v>-</v>
      </c>
      <c r="AB321" s="44" t="str">
        <f t="shared" ref="AB321" ca="1" si="1480">IF(ABS(L321)&gt;$AB$4*V321,ABS(L321),"-")</f>
        <v>-</v>
      </c>
      <c r="AD321" s="76">
        <f t="shared" ref="AD321" ca="1" si="1481">IF(COUNT($X321:$AB321)&gt;0,IF(G321&gt;0,CEILING(G321,5),FLOOR(G321,5)),"")</f>
        <v>15</v>
      </c>
      <c r="AE321" s="76">
        <f t="shared" ref="AE321" ca="1" si="1482">IF(COUNT($X321:$AB321)&gt;0,IF(H321&gt;0,CEILING(H321,5),FLOOR(H321,5)),"")</f>
        <v>0</v>
      </c>
      <c r="AF321" s="76">
        <f t="shared" ref="AF321" ca="1" si="1483">IF(COUNT($X321:$AB321)&gt;0,IF(I321&gt;0,CEILING(I321,5),FLOOR(I321,5)),"")</f>
        <v>0</v>
      </c>
      <c r="AG321" s="76">
        <f t="shared" ref="AG321" ca="1" si="1484">IF(COUNT($X321:$AB321)&gt;0,IF(K321&gt;0,CEILING(K321,5),FLOOR(K321,5)),"")</f>
        <v>0</v>
      </c>
      <c r="AH321" s="76">
        <f t="shared" ref="AH321" ca="1" si="1485">IF(COUNT($X321:$AB321)&gt;0,IF(L321&gt;0,CEILING(L321,5),FLOOR(L321,5)),"")</f>
        <v>0</v>
      </c>
      <c r="AJ321" s="76">
        <f t="shared" si="1150"/>
        <v>223</v>
      </c>
      <c r="AK321" s="76">
        <f t="shared" si="1151"/>
        <v>16</v>
      </c>
    </row>
    <row r="322" spans="1:37" x14ac:dyDescent="0.25">
      <c r="A322" s="76">
        <f t="shared" ref="A322:B336" si="1486">+A321</f>
        <v>223</v>
      </c>
      <c r="B322" s="76">
        <f t="shared" si="1486"/>
        <v>16</v>
      </c>
      <c r="C322" s="76"/>
      <c r="D322" s="76"/>
      <c r="E322" s="76"/>
      <c r="F322" s="76"/>
      <c r="G322" s="76" t="s">
        <v>104</v>
      </c>
      <c r="H322" s="76" t="s">
        <v>9</v>
      </c>
      <c r="I322" s="76" t="s">
        <v>535</v>
      </c>
      <c r="J322" s="76" t="s">
        <v>9</v>
      </c>
      <c r="K322" s="76" t="s">
        <v>9</v>
      </c>
      <c r="L322" s="76" t="s">
        <v>9</v>
      </c>
      <c r="Q322" s="76"/>
      <c r="R322" s="76"/>
      <c r="S322" s="76"/>
      <c r="T322" s="76"/>
      <c r="U322" s="76"/>
      <c r="V322" s="76"/>
      <c r="X322" s="76"/>
      <c r="Y322" s="76"/>
      <c r="Z322" s="76"/>
      <c r="AA322" s="76"/>
      <c r="AB322" s="76"/>
      <c r="AD322" s="76"/>
      <c r="AE322" s="76"/>
      <c r="AF322" s="76"/>
      <c r="AG322" s="76"/>
      <c r="AH322" s="76"/>
      <c r="AJ322" s="76">
        <f t="shared" si="1150"/>
        <v>223</v>
      </c>
      <c r="AK322" s="76">
        <f t="shared" si="1151"/>
        <v>16</v>
      </c>
    </row>
    <row r="323" spans="1:37" x14ac:dyDescent="0.25">
      <c r="A323" s="76">
        <f t="shared" si="1486"/>
        <v>223</v>
      </c>
      <c r="B323" s="76">
        <f t="shared" si="1486"/>
        <v>16</v>
      </c>
      <c r="C323" s="76"/>
      <c r="D323" s="76"/>
      <c r="E323" s="76"/>
      <c r="F323" s="76" t="s">
        <v>10</v>
      </c>
      <c r="G323" s="76">
        <v>-6.7380000000000004</v>
      </c>
      <c r="H323" s="76">
        <v>-5.6000000000000001E-2</v>
      </c>
      <c r="I323" s="76">
        <v>0</v>
      </c>
      <c r="J323" s="76">
        <v>0</v>
      </c>
      <c r="K323" s="76">
        <v>0</v>
      </c>
      <c r="L323" s="76">
        <v>0</v>
      </c>
      <c r="Q323" s="76" t="str">
        <f t="shared" ca="1" si="1241"/>
        <v>L50X50X5</v>
      </c>
      <c r="R323" s="43">
        <f t="shared" ca="1" si="1241"/>
        <v>112.84699999999998</v>
      </c>
      <c r="S323" s="43">
        <f t="shared" ca="1" si="1241"/>
        <v>33.959537572254334</v>
      </c>
      <c r="T323" s="43">
        <f t="shared" ca="1" si="1241"/>
        <v>30.563583815028903</v>
      </c>
      <c r="U323" s="43">
        <f t="shared" ca="1" si="1241"/>
        <v>0</v>
      </c>
      <c r="V323" s="43">
        <f t="shared" ca="1" si="1241"/>
        <v>0</v>
      </c>
      <c r="X323" s="44">
        <f t="shared" ref="X323" ca="1" si="1487">IF(ABS(G323)&gt;$X$4*$R323,ABS(G323),"-")</f>
        <v>6.7380000000000004</v>
      </c>
      <c r="Y323" s="44" t="str">
        <f t="shared" ref="Y323" ca="1" si="1488">IF(ABS(H323)&gt;$Y$4*S323,ABS(H323),"-")</f>
        <v>-</v>
      </c>
      <c r="Z323" s="44" t="str">
        <f t="shared" ref="Z323" ca="1" si="1489">IF(ABS(I323)&gt;$Z$4*T323,ABS(I323),"-")</f>
        <v>-</v>
      </c>
      <c r="AA323" s="44" t="str">
        <f t="shared" ref="AA323" ca="1" si="1490">IF(ABS(K323)&gt;$AA$4*U323,ABS(K323),"-")</f>
        <v>-</v>
      </c>
      <c r="AB323" s="44" t="str">
        <f t="shared" ref="AB323" ca="1" si="1491">IF(ABS(L323)&gt;$AB$4*V323,ABS(L323),"-")</f>
        <v>-</v>
      </c>
      <c r="AD323" s="76">
        <f t="shared" ref="AD323" ca="1" si="1492">IF(COUNT($X323:$AB323)&gt;0,IF(G323&gt;0,CEILING(G323,5),FLOOR(G323,5)),"")</f>
        <v>-10</v>
      </c>
      <c r="AE323" s="76">
        <f t="shared" ref="AE323" ca="1" si="1493">IF(COUNT($X323:$AB323)&gt;0,IF(H323&gt;0,CEILING(H323,5),FLOOR(H323,5)),"")</f>
        <v>-5</v>
      </c>
      <c r="AF323" s="76">
        <f t="shared" ref="AF323" ca="1" si="1494">IF(COUNT($X323:$AB323)&gt;0,IF(I323&gt;0,CEILING(I323,5),FLOOR(I323,5)),"")</f>
        <v>0</v>
      </c>
      <c r="AG323" s="76">
        <f t="shared" ref="AG323" ca="1" si="1495">IF(COUNT($X323:$AB323)&gt;0,IF(K323&gt;0,CEILING(K323,5),FLOOR(K323,5)),"")</f>
        <v>0</v>
      </c>
      <c r="AH323" s="76">
        <f t="shared" ref="AH323" ca="1" si="1496">IF(COUNT($X323:$AB323)&gt;0,IF(L323&gt;0,CEILING(L323,5),FLOOR(L323,5)),"")</f>
        <v>0</v>
      </c>
      <c r="AJ323" s="76">
        <f t="shared" si="1150"/>
        <v>223</v>
      </c>
      <c r="AK323" s="76">
        <f t="shared" si="1151"/>
        <v>16</v>
      </c>
    </row>
    <row r="324" spans="1:37" x14ac:dyDescent="0.25">
      <c r="A324" s="76">
        <f t="shared" si="1486"/>
        <v>223</v>
      </c>
      <c r="B324" s="76">
        <f t="shared" si="1486"/>
        <v>16</v>
      </c>
      <c r="C324" s="76"/>
      <c r="D324" s="76"/>
      <c r="E324" s="76"/>
      <c r="F324" s="76"/>
      <c r="G324" s="76" t="s">
        <v>116</v>
      </c>
      <c r="H324" s="76" t="s">
        <v>127</v>
      </c>
      <c r="I324" s="76" t="s">
        <v>109</v>
      </c>
      <c r="J324" s="76" t="s">
        <v>9</v>
      </c>
      <c r="K324" s="76" t="s">
        <v>9</v>
      </c>
      <c r="L324" s="76" t="s">
        <v>9</v>
      </c>
      <c r="Q324" s="76"/>
      <c r="R324" s="76"/>
      <c r="S324" s="76"/>
      <c r="T324" s="76"/>
      <c r="U324" s="76"/>
      <c r="V324" s="76"/>
      <c r="X324" s="76"/>
      <c r="Y324" s="76"/>
      <c r="Z324" s="76"/>
      <c r="AA324" s="76"/>
      <c r="AB324" s="76"/>
      <c r="AD324" s="76"/>
      <c r="AE324" s="76"/>
      <c r="AF324" s="76"/>
      <c r="AG324" s="76"/>
      <c r="AH324" s="76"/>
      <c r="AJ324" s="76">
        <f t="shared" si="1150"/>
        <v>223</v>
      </c>
      <c r="AK324" s="76">
        <f t="shared" si="1151"/>
        <v>16</v>
      </c>
    </row>
    <row r="325" spans="1:37" x14ac:dyDescent="0.25">
      <c r="A325" s="76">
        <f t="shared" ref="A325" si="1497">+D325</f>
        <v>236</v>
      </c>
      <c r="B325" s="76">
        <f t="shared" ref="B325" si="1498">+E325</f>
        <v>99</v>
      </c>
      <c r="C325" s="76" t="str">
        <f>INDEX(BEAMPROP,MATCH(D325,BLIST,0),2)</f>
        <v>L65X65X6</v>
      </c>
      <c r="D325" s="76">
        <v>236</v>
      </c>
      <c r="E325" s="76">
        <v>99</v>
      </c>
      <c r="F325" s="76" t="s">
        <v>8</v>
      </c>
      <c r="G325" s="76">
        <v>26.492999999999999</v>
      </c>
      <c r="H325" s="76">
        <v>0.08</v>
      </c>
      <c r="I325" s="76">
        <v>0</v>
      </c>
      <c r="J325" s="76">
        <v>0</v>
      </c>
      <c r="K325" s="76">
        <v>0</v>
      </c>
      <c r="L325" s="76">
        <v>0</v>
      </c>
      <c r="Q325" s="76" t="str">
        <f t="shared" ca="1" si="1241"/>
        <v>L65X65X6</v>
      </c>
      <c r="R325" s="43">
        <f t="shared" ca="1" si="1241"/>
        <v>176.8845</v>
      </c>
      <c r="S325" s="43">
        <f t="shared" ca="1" si="1241"/>
        <v>52.97687861271676</v>
      </c>
      <c r="T325" s="43">
        <f t="shared" ca="1" si="1241"/>
        <v>48.086705202312139</v>
      </c>
      <c r="U325" s="43">
        <f t="shared" ca="1" si="1241"/>
        <v>0</v>
      </c>
      <c r="V325" s="43">
        <f t="shared" ca="1" si="1241"/>
        <v>0</v>
      </c>
      <c r="X325" s="44">
        <f t="shared" ref="X325" ca="1" si="1499">IF(ABS(G325)&gt;$X$4*$R325,ABS(G325),"-")</f>
        <v>26.492999999999999</v>
      </c>
      <c r="Y325" s="44" t="str">
        <f t="shared" ref="Y325" ca="1" si="1500">IF(ABS(H325)&gt;$Y$4*S325,ABS(H325),"-")</f>
        <v>-</v>
      </c>
      <c r="Z325" s="44" t="str">
        <f t="shared" ref="Z325" ca="1" si="1501">IF(ABS(I325)&gt;$Z$4*T325,ABS(I325),"-")</f>
        <v>-</v>
      </c>
      <c r="AA325" s="44" t="str">
        <f t="shared" ref="AA325" ca="1" si="1502">IF(ABS(K325)&gt;$AA$4*U325,ABS(K325),"-")</f>
        <v>-</v>
      </c>
      <c r="AB325" s="44" t="str">
        <f t="shared" ref="AB325" ca="1" si="1503">IF(ABS(L325)&gt;$AB$4*V325,ABS(L325),"-")</f>
        <v>-</v>
      </c>
      <c r="AD325" s="76">
        <f t="shared" ref="AD325" ca="1" si="1504">IF(COUNT($X325:$AB325)&gt;0,IF(G325&gt;0,CEILING(G325,5),FLOOR(G325,5)),"")</f>
        <v>30</v>
      </c>
      <c r="AE325" s="76">
        <f t="shared" ref="AE325" ca="1" si="1505">IF(COUNT($X325:$AB325)&gt;0,IF(H325&gt;0,CEILING(H325,5),FLOOR(H325,5)),"")</f>
        <v>5</v>
      </c>
      <c r="AF325" s="76">
        <f t="shared" ref="AF325" ca="1" si="1506">IF(COUNT($X325:$AB325)&gt;0,IF(I325&gt;0,CEILING(I325,5),FLOOR(I325,5)),"")</f>
        <v>0</v>
      </c>
      <c r="AG325" s="76">
        <f t="shared" ref="AG325" ca="1" si="1507">IF(COUNT($X325:$AB325)&gt;0,IF(K325&gt;0,CEILING(K325,5),FLOOR(K325,5)),"")</f>
        <v>0</v>
      </c>
      <c r="AH325" s="76">
        <f t="shared" ref="AH325" ca="1" si="1508">IF(COUNT($X325:$AB325)&gt;0,IF(L325&gt;0,CEILING(L325,5),FLOOR(L325,5)),"")</f>
        <v>0</v>
      </c>
      <c r="AJ325" s="76">
        <f t="shared" si="1150"/>
        <v>236</v>
      </c>
      <c r="AK325" s="76">
        <f t="shared" si="1151"/>
        <v>99</v>
      </c>
    </row>
    <row r="326" spans="1:37" x14ac:dyDescent="0.25">
      <c r="A326" s="76">
        <f t="shared" si="1486"/>
        <v>236</v>
      </c>
      <c r="B326" s="76">
        <f t="shared" si="1486"/>
        <v>99</v>
      </c>
      <c r="C326" s="76"/>
      <c r="D326" s="76"/>
      <c r="E326" s="76"/>
      <c r="F326" s="76"/>
      <c r="G326" s="76" t="s">
        <v>111</v>
      </c>
      <c r="H326" s="76" t="s">
        <v>127</v>
      </c>
      <c r="I326" s="76" t="s">
        <v>109</v>
      </c>
      <c r="J326" s="76" t="s">
        <v>9</v>
      </c>
      <c r="K326" s="76" t="s">
        <v>9</v>
      </c>
      <c r="L326" s="76" t="s">
        <v>9</v>
      </c>
      <c r="Q326" s="76"/>
      <c r="R326" s="76"/>
      <c r="S326" s="76"/>
      <c r="T326" s="76"/>
      <c r="U326" s="76"/>
      <c r="V326" s="76"/>
      <c r="X326" s="76"/>
      <c r="Y326" s="76"/>
      <c r="Z326" s="76"/>
      <c r="AA326" s="76"/>
      <c r="AB326" s="76"/>
      <c r="AD326" s="76"/>
      <c r="AE326" s="76"/>
      <c r="AF326" s="76"/>
      <c r="AG326" s="76"/>
      <c r="AH326" s="76"/>
      <c r="AJ326" s="76">
        <f t="shared" ref="AJ326:AJ363" si="1509">A326</f>
        <v>236</v>
      </c>
      <c r="AK326" s="76">
        <f t="shared" ref="AK326:AK363" si="1510">B326</f>
        <v>99</v>
      </c>
    </row>
    <row r="327" spans="1:37" x14ac:dyDescent="0.25">
      <c r="A327" s="76">
        <f t="shared" si="1486"/>
        <v>236</v>
      </c>
      <c r="B327" s="76">
        <f t="shared" si="1486"/>
        <v>99</v>
      </c>
      <c r="C327" s="76"/>
      <c r="D327" s="76"/>
      <c r="E327" s="76"/>
      <c r="F327" s="76" t="s">
        <v>10</v>
      </c>
      <c r="G327" s="76">
        <v>-26.677</v>
      </c>
      <c r="H327" s="76">
        <v>0</v>
      </c>
      <c r="I327" s="76">
        <v>0</v>
      </c>
      <c r="J327" s="76">
        <v>0</v>
      </c>
      <c r="K327" s="76">
        <v>0</v>
      </c>
      <c r="L327" s="76">
        <v>0</v>
      </c>
      <c r="Q327" s="76" t="str">
        <f t="shared" ca="1" si="1241"/>
        <v>L65X65X6</v>
      </c>
      <c r="R327" s="43">
        <f t="shared" ca="1" si="1241"/>
        <v>176.8845</v>
      </c>
      <c r="S327" s="43">
        <f t="shared" ca="1" si="1241"/>
        <v>52.97687861271676</v>
      </c>
      <c r="T327" s="43">
        <f t="shared" ca="1" si="1241"/>
        <v>48.086705202312139</v>
      </c>
      <c r="U327" s="43">
        <f t="shared" ca="1" si="1241"/>
        <v>0</v>
      </c>
      <c r="V327" s="43">
        <f t="shared" ca="1" si="1241"/>
        <v>0</v>
      </c>
      <c r="X327" s="44">
        <f t="shared" ref="X327" ca="1" si="1511">IF(ABS(G327)&gt;$X$4*$R327,ABS(G327),"-")</f>
        <v>26.677</v>
      </c>
      <c r="Y327" s="44" t="str">
        <f t="shared" ref="Y327" ca="1" si="1512">IF(ABS(H327)&gt;$Y$4*S327,ABS(H327),"-")</f>
        <v>-</v>
      </c>
      <c r="Z327" s="44" t="str">
        <f t="shared" ref="Z327" ca="1" si="1513">IF(ABS(I327)&gt;$Z$4*T327,ABS(I327),"-")</f>
        <v>-</v>
      </c>
      <c r="AA327" s="44" t="str">
        <f t="shared" ref="AA327" ca="1" si="1514">IF(ABS(K327)&gt;$AA$4*U327,ABS(K327),"-")</f>
        <v>-</v>
      </c>
      <c r="AB327" s="44" t="str">
        <f t="shared" ref="AB327" ca="1" si="1515">IF(ABS(L327)&gt;$AB$4*V327,ABS(L327),"-")</f>
        <v>-</v>
      </c>
      <c r="AD327" s="76">
        <f t="shared" ref="AD327" ca="1" si="1516">IF(COUNT($X327:$AB327)&gt;0,IF(G327&gt;0,CEILING(G327,5),FLOOR(G327,5)),"")</f>
        <v>-30</v>
      </c>
      <c r="AE327" s="76">
        <f t="shared" ref="AE327" ca="1" si="1517">IF(COUNT($X327:$AB327)&gt;0,IF(H327&gt;0,CEILING(H327,5),FLOOR(H327,5)),"")</f>
        <v>0</v>
      </c>
      <c r="AF327" s="76">
        <f t="shared" ref="AF327" ca="1" si="1518">IF(COUNT($X327:$AB327)&gt;0,IF(I327&gt;0,CEILING(I327,5),FLOOR(I327,5)),"")</f>
        <v>0</v>
      </c>
      <c r="AG327" s="76">
        <f t="shared" ref="AG327" ca="1" si="1519">IF(COUNT($X327:$AB327)&gt;0,IF(K327&gt;0,CEILING(K327,5),FLOOR(K327,5)),"")</f>
        <v>0</v>
      </c>
      <c r="AH327" s="76">
        <f t="shared" ref="AH327" ca="1" si="1520">IF(COUNT($X327:$AB327)&gt;0,IF(L327&gt;0,CEILING(L327,5),FLOOR(L327,5)),"")</f>
        <v>0</v>
      </c>
      <c r="AJ327" s="76">
        <f t="shared" si="1509"/>
        <v>236</v>
      </c>
      <c r="AK327" s="76">
        <f t="shared" si="1510"/>
        <v>99</v>
      </c>
    </row>
    <row r="328" spans="1:37" x14ac:dyDescent="0.25">
      <c r="A328" s="76">
        <f t="shared" si="1486"/>
        <v>236</v>
      </c>
      <c r="B328" s="76">
        <f t="shared" si="1486"/>
        <v>99</v>
      </c>
      <c r="C328" s="76"/>
      <c r="D328" s="76"/>
      <c r="E328" s="76"/>
      <c r="F328" s="76"/>
      <c r="G328" s="76" t="s">
        <v>535</v>
      </c>
      <c r="H328" s="76" t="s">
        <v>9</v>
      </c>
      <c r="I328" s="76" t="s">
        <v>535</v>
      </c>
      <c r="J328" s="76" t="s">
        <v>9</v>
      </c>
      <c r="K328" s="76" t="s">
        <v>9</v>
      </c>
      <c r="L328" s="76" t="s">
        <v>9</v>
      </c>
      <c r="Q328" s="76"/>
      <c r="R328" s="76"/>
      <c r="S328" s="76"/>
      <c r="T328" s="76"/>
      <c r="U328" s="76"/>
      <c r="V328" s="76"/>
      <c r="X328" s="76"/>
      <c r="Y328" s="76"/>
      <c r="Z328" s="76"/>
      <c r="AA328" s="76"/>
      <c r="AB328" s="76"/>
      <c r="AD328" s="76"/>
      <c r="AE328" s="76"/>
      <c r="AF328" s="76"/>
      <c r="AG328" s="76"/>
      <c r="AH328" s="76"/>
      <c r="AJ328" s="76">
        <f t="shared" si="1509"/>
        <v>236</v>
      </c>
      <c r="AK328" s="76">
        <f t="shared" si="1510"/>
        <v>99</v>
      </c>
    </row>
    <row r="329" spans="1:37" x14ac:dyDescent="0.25">
      <c r="A329" s="76">
        <f t="shared" ref="A329" si="1521">+D329</f>
        <v>236</v>
      </c>
      <c r="B329" s="76">
        <f t="shared" ref="B329" si="1522">+E329</f>
        <v>17</v>
      </c>
      <c r="C329" s="76" t="str">
        <f>INDEX(BEAMPROP,MATCH(D329,BLIST,0),2)</f>
        <v>L65X65X6</v>
      </c>
      <c r="D329" s="76">
        <v>236</v>
      </c>
      <c r="E329" s="76">
        <v>17</v>
      </c>
      <c r="F329" s="76" t="s">
        <v>8</v>
      </c>
      <c r="G329" s="76">
        <v>26.492999999999999</v>
      </c>
      <c r="H329" s="76">
        <v>0</v>
      </c>
      <c r="I329" s="76">
        <v>0</v>
      </c>
      <c r="J329" s="76">
        <v>0</v>
      </c>
      <c r="K329" s="76">
        <v>0</v>
      </c>
      <c r="L329" s="76">
        <v>0</v>
      </c>
      <c r="Q329" s="76" t="str">
        <f t="shared" ca="1" si="1241"/>
        <v>L65X65X6</v>
      </c>
      <c r="R329" s="43">
        <f t="shared" ca="1" si="1241"/>
        <v>176.8845</v>
      </c>
      <c r="S329" s="43">
        <f t="shared" ca="1" si="1241"/>
        <v>52.97687861271676</v>
      </c>
      <c r="T329" s="43">
        <f t="shared" ca="1" si="1241"/>
        <v>48.086705202312139</v>
      </c>
      <c r="U329" s="43">
        <f t="shared" ca="1" si="1241"/>
        <v>0</v>
      </c>
      <c r="V329" s="43">
        <f t="shared" ca="1" si="1241"/>
        <v>0</v>
      </c>
      <c r="X329" s="44">
        <f t="shared" ref="X329" ca="1" si="1523">IF(ABS(G329)&gt;$X$4*$R329,ABS(G329),"-")</f>
        <v>26.492999999999999</v>
      </c>
      <c r="Y329" s="44" t="str">
        <f t="shared" ref="Y329" ca="1" si="1524">IF(ABS(H329)&gt;$Y$4*S329,ABS(H329),"-")</f>
        <v>-</v>
      </c>
      <c r="Z329" s="44" t="str">
        <f t="shared" ref="Z329" ca="1" si="1525">IF(ABS(I329)&gt;$Z$4*T329,ABS(I329),"-")</f>
        <v>-</v>
      </c>
      <c r="AA329" s="44" t="str">
        <f t="shared" ref="AA329" ca="1" si="1526">IF(ABS(K329)&gt;$AA$4*U329,ABS(K329),"-")</f>
        <v>-</v>
      </c>
      <c r="AB329" s="44" t="str">
        <f t="shared" ref="AB329" ca="1" si="1527">IF(ABS(L329)&gt;$AB$4*V329,ABS(L329),"-")</f>
        <v>-</v>
      </c>
      <c r="AD329" s="76">
        <f t="shared" ref="AD329" ca="1" si="1528">IF(COUNT($X329:$AB329)&gt;0,IF(G329&gt;0,CEILING(G329,5),FLOOR(G329,5)),"")</f>
        <v>30</v>
      </c>
      <c r="AE329" s="76">
        <f t="shared" ref="AE329" ca="1" si="1529">IF(COUNT($X329:$AB329)&gt;0,IF(H329&gt;0,CEILING(H329,5),FLOOR(H329,5)),"")</f>
        <v>0</v>
      </c>
      <c r="AF329" s="76">
        <f t="shared" ref="AF329" ca="1" si="1530">IF(COUNT($X329:$AB329)&gt;0,IF(I329&gt;0,CEILING(I329,5),FLOOR(I329,5)),"")</f>
        <v>0</v>
      </c>
      <c r="AG329" s="76">
        <f t="shared" ref="AG329" ca="1" si="1531">IF(COUNT($X329:$AB329)&gt;0,IF(K329&gt;0,CEILING(K329,5),FLOOR(K329,5)),"")</f>
        <v>0</v>
      </c>
      <c r="AH329" s="76">
        <f t="shared" ref="AH329" ca="1" si="1532">IF(COUNT($X329:$AB329)&gt;0,IF(L329&gt;0,CEILING(L329,5),FLOOR(L329,5)),"")</f>
        <v>0</v>
      </c>
      <c r="AJ329" s="76">
        <f t="shared" si="1509"/>
        <v>236</v>
      </c>
      <c r="AK329" s="76">
        <f t="shared" si="1510"/>
        <v>17</v>
      </c>
    </row>
    <row r="330" spans="1:37" x14ac:dyDescent="0.25">
      <c r="A330" s="76">
        <f t="shared" si="1486"/>
        <v>236</v>
      </c>
      <c r="B330" s="76">
        <f t="shared" si="1486"/>
        <v>17</v>
      </c>
      <c r="C330" s="76"/>
      <c r="D330" s="76"/>
      <c r="E330" s="76"/>
      <c r="F330" s="76"/>
      <c r="G330" s="76" t="s">
        <v>111</v>
      </c>
      <c r="H330" s="76" t="s">
        <v>9</v>
      </c>
      <c r="I330" s="76" t="s">
        <v>535</v>
      </c>
      <c r="J330" s="76" t="s">
        <v>9</v>
      </c>
      <c r="K330" s="76" t="s">
        <v>9</v>
      </c>
      <c r="L330" s="76" t="s">
        <v>9</v>
      </c>
      <c r="Q330" s="76"/>
      <c r="R330" s="76"/>
      <c r="S330" s="76"/>
      <c r="T330" s="76"/>
      <c r="U330" s="76"/>
      <c r="V330" s="76"/>
      <c r="X330" s="76"/>
      <c r="Y330" s="76"/>
      <c r="Z330" s="76"/>
      <c r="AA330" s="76"/>
      <c r="AB330" s="76"/>
      <c r="AD330" s="76"/>
      <c r="AE330" s="76"/>
      <c r="AF330" s="76"/>
      <c r="AG330" s="76"/>
      <c r="AH330" s="76"/>
      <c r="AJ330" s="76">
        <f t="shared" si="1509"/>
        <v>236</v>
      </c>
      <c r="AK330" s="76">
        <f t="shared" si="1510"/>
        <v>17</v>
      </c>
    </row>
    <row r="331" spans="1:37" x14ac:dyDescent="0.25">
      <c r="A331" s="76">
        <f t="shared" si="1486"/>
        <v>236</v>
      </c>
      <c r="B331" s="76">
        <f t="shared" si="1486"/>
        <v>17</v>
      </c>
      <c r="C331" s="76"/>
      <c r="D331" s="76"/>
      <c r="E331" s="76"/>
      <c r="F331" s="76" t="s">
        <v>10</v>
      </c>
      <c r="G331" s="76">
        <v>-26.678000000000001</v>
      </c>
      <c r="H331" s="76">
        <v>-0.08</v>
      </c>
      <c r="I331" s="76">
        <v>0</v>
      </c>
      <c r="J331" s="76">
        <v>0</v>
      </c>
      <c r="K331" s="76">
        <v>0</v>
      </c>
      <c r="L331" s="76">
        <v>0</v>
      </c>
      <c r="Q331" s="76" t="str">
        <f t="shared" ca="1" si="1241"/>
        <v>L65X65X6</v>
      </c>
      <c r="R331" s="43">
        <f t="shared" ca="1" si="1241"/>
        <v>176.8845</v>
      </c>
      <c r="S331" s="43">
        <f t="shared" ca="1" si="1241"/>
        <v>52.97687861271676</v>
      </c>
      <c r="T331" s="43">
        <f t="shared" ca="1" si="1241"/>
        <v>48.086705202312139</v>
      </c>
      <c r="U331" s="43">
        <f t="shared" ca="1" si="1241"/>
        <v>0</v>
      </c>
      <c r="V331" s="43">
        <f t="shared" ca="1" si="1241"/>
        <v>0</v>
      </c>
      <c r="X331" s="44">
        <f t="shared" ref="X331" ca="1" si="1533">IF(ABS(G331)&gt;$X$4*$R331,ABS(G331),"-")</f>
        <v>26.678000000000001</v>
      </c>
      <c r="Y331" s="44" t="str">
        <f t="shared" ref="Y331" ca="1" si="1534">IF(ABS(H331)&gt;$Y$4*S331,ABS(H331),"-")</f>
        <v>-</v>
      </c>
      <c r="Z331" s="44" t="str">
        <f t="shared" ref="Z331" ca="1" si="1535">IF(ABS(I331)&gt;$Z$4*T331,ABS(I331),"-")</f>
        <v>-</v>
      </c>
      <c r="AA331" s="44" t="str">
        <f t="shared" ref="AA331" ca="1" si="1536">IF(ABS(K331)&gt;$AA$4*U331,ABS(K331),"-")</f>
        <v>-</v>
      </c>
      <c r="AB331" s="44" t="str">
        <f t="shared" ref="AB331" ca="1" si="1537">IF(ABS(L331)&gt;$AB$4*V331,ABS(L331),"-")</f>
        <v>-</v>
      </c>
      <c r="AD331" s="76">
        <f t="shared" ref="AD331" ca="1" si="1538">IF(COUNT($X331:$AB331)&gt;0,IF(G331&gt;0,CEILING(G331,5),FLOOR(G331,5)),"")</f>
        <v>-30</v>
      </c>
      <c r="AE331" s="76">
        <f t="shared" ref="AE331" ca="1" si="1539">IF(COUNT($X331:$AB331)&gt;0,IF(H331&gt;0,CEILING(H331,5),FLOOR(H331,5)),"")</f>
        <v>-5</v>
      </c>
      <c r="AF331" s="76">
        <f t="shared" ref="AF331" ca="1" si="1540">IF(COUNT($X331:$AB331)&gt;0,IF(I331&gt;0,CEILING(I331,5),FLOOR(I331,5)),"")</f>
        <v>0</v>
      </c>
      <c r="AG331" s="76">
        <f t="shared" ref="AG331" ca="1" si="1541">IF(COUNT($X331:$AB331)&gt;0,IF(K331&gt;0,CEILING(K331,5),FLOOR(K331,5)),"")</f>
        <v>0</v>
      </c>
      <c r="AH331" s="76">
        <f t="shared" ref="AH331" ca="1" si="1542">IF(COUNT($X331:$AB331)&gt;0,IF(L331&gt;0,CEILING(L331,5),FLOOR(L331,5)),"")</f>
        <v>0</v>
      </c>
      <c r="AJ331" s="76">
        <f t="shared" si="1509"/>
        <v>236</v>
      </c>
      <c r="AK331" s="76">
        <f t="shared" si="1510"/>
        <v>17</v>
      </c>
    </row>
    <row r="332" spans="1:37" x14ac:dyDescent="0.25">
      <c r="A332" s="76">
        <f t="shared" si="1486"/>
        <v>236</v>
      </c>
      <c r="B332" s="76">
        <f t="shared" si="1486"/>
        <v>17</v>
      </c>
      <c r="C332" s="76"/>
      <c r="D332" s="76"/>
      <c r="E332" s="76"/>
      <c r="F332" s="76"/>
      <c r="G332" s="76" t="s">
        <v>535</v>
      </c>
      <c r="H332" s="76" t="s">
        <v>127</v>
      </c>
      <c r="I332" s="76" t="s">
        <v>109</v>
      </c>
      <c r="J332" s="76" t="s">
        <v>9</v>
      </c>
      <c r="K332" s="76" t="s">
        <v>9</v>
      </c>
      <c r="L332" s="76" t="s">
        <v>9</v>
      </c>
      <c r="Q332" s="76"/>
      <c r="R332" s="76"/>
      <c r="S332" s="76"/>
      <c r="T332" s="76"/>
      <c r="U332" s="76"/>
      <c r="V332" s="76"/>
      <c r="X332" s="76"/>
      <c r="Y332" s="76"/>
      <c r="Z332" s="76"/>
      <c r="AA332" s="76"/>
      <c r="AB332" s="76"/>
      <c r="AD332" s="76"/>
      <c r="AE332" s="76"/>
      <c r="AF332" s="76"/>
      <c r="AG332" s="76"/>
      <c r="AH332" s="76"/>
      <c r="AJ332" s="76">
        <f t="shared" si="1509"/>
        <v>236</v>
      </c>
      <c r="AK332" s="76">
        <f t="shared" si="1510"/>
        <v>17</v>
      </c>
    </row>
    <row r="333" spans="1:37" x14ac:dyDescent="0.25">
      <c r="A333" s="76">
        <f t="shared" ref="A333" si="1543">+D333</f>
        <v>257</v>
      </c>
      <c r="B333" s="76">
        <f t="shared" ref="B333" si="1544">+E333</f>
        <v>99</v>
      </c>
      <c r="C333" s="76" t="str">
        <f>INDEX(BEAMPROP,MATCH(D333,BLIST,0),2)</f>
        <v>L65X65X6</v>
      </c>
      <c r="D333" s="76">
        <v>257</v>
      </c>
      <c r="E333" s="76">
        <v>99</v>
      </c>
      <c r="F333" s="76" t="s">
        <v>8</v>
      </c>
      <c r="G333" s="76">
        <v>25.137</v>
      </c>
      <c r="H333" s="76">
        <v>0.08</v>
      </c>
      <c r="I333" s="76">
        <v>0</v>
      </c>
      <c r="J333" s="76">
        <v>0</v>
      </c>
      <c r="K333" s="76">
        <v>0</v>
      </c>
      <c r="L333" s="76">
        <v>0</v>
      </c>
      <c r="Q333" s="76" t="str">
        <f t="shared" ca="1" si="1241"/>
        <v>L65X65X6</v>
      </c>
      <c r="R333" s="43">
        <f t="shared" ca="1" si="1241"/>
        <v>176.8845</v>
      </c>
      <c r="S333" s="43">
        <f t="shared" ca="1" si="1241"/>
        <v>52.97687861271676</v>
      </c>
      <c r="T333" s="43">
        <f t="shared" ca="1" si="1241"/>
        <v>48.086705202312139</v>
      </c>
      <c r="U333" s="43">
        <f t="shared" ca="1" si="1241"/>
        <v>0</v>
      </c>
      <c r="V333" s="43">
        <f t="shared" ca="1" si="1241"/>
        <v>0</v>
      </c>
      <c r="X333" s="44">
        <f t="shared" ref="X333" ca="1" si="1545">IF(ABS(G333)&gt;$X$4*$R333,ABS(G333),"-")</f>
        <v>25.137</v>
      </c>
      <c r="Y333" s="44" t="str">
        <f t="shared" ref="Y333" ca="1" si="1546">IF(ABS(H333)&gt;$Y$4*S333,ABS(H333),"-")</f>
        <v>-</v>
      </c>
      <c r="Z333" s="44" t="str">
        <f t="shared" ref="Z333" ca="1" si="1547">IF(ABS(I333)&gt;$Z$4*T333,ABS(I333),"-")</f>
        <v>-</v>
      </c>
      <c r="AA333" s="44" t="str">
        <f t="shared" ref="AA333" ca="1" si="1548">IF(ABS(K333)&gt;$AA$4*U333,ABS(K333),"-")</f>
        <v>-</v>
      </c>
      <c r="AB333" s="44" t="str">
        <f t="shared" ref="AB333" ca="1" si="1549">IF(ABS(L333)&gt;$AB$4*V333,ABS(L333),"-")</f>
        <v>-</v>
      </c>
      <c r="AD333" s="76">
        <f t="shared" ref="AD333" ca="1" si="1550">IF(COUNT($X333:$AB333)&gt;0,IF(G333&gt;0,CEILING(G333,5),FLOOR(G333,5)),"")</f>
        <v>30</v>
      </c>
      <c r="AE333" s="76">
        <f t="shared" ref="AE333" ca="1" si="1551">IF(COUNT($X333:$AB333)&gt;0,IF(H333&gt;0,CEILING(H333,5),FLOOR(H333,5)),"")</f>
        <v>5</v>
      </c>
      <c r="AF333" s="76">
        <f t="shared" ref="AF333" ca="1" si="1552">IF(COUNT($X333:$AB333)&gt;0,IF(I333&gt;0,CEILING(I333,5),FLOOR(I333,5)),"")</f>
        <v>0</v>
      </c>
      <c r="AG333" s="76">
        <f t="shared" ref="AG333" ca="1" si="1553">IF(COUNT($X333:$AB333)&gt;0,IF(K333&gt;0,CEILING(K333,5),FLOOR(K333,5)),"")</f>
        <v>0</v>
      </c>
      <c r="AH333" s="76">
        <f t="shared" ref="AH333" ca="1" si="1554">IF(COUNT($X333:$AB333)&gt;0,IF(L333&gt;0,CEILING(L333,5),FLOOR(L333,5)),"")</f>
        <v>0</v>
      </c>
      <c r="AJ333" s="76">
        <f t="shared" si="1509"/>
        <v>257</v>
      </c>
      <c r="AK333" s="76">
        <f t="shared" si="1510"/>
        <v>99</v>
      </c>
    </row>
    <row r="334" spans="1:37" x14ac:dyDescent="0.25">
      <c r="A334" s="76">
        <f t="shared" si="1486"/>
        <v>257</v>
      </c>
      <c r="B334" s="76">
        <f t="shared" si="1486"/>
        <v>99</v>
      </c>
      <c r="C334" s="76"/>
      <c r="D334" s="76"/>
      <c r="E334" s="76"/>
      <c r="F334" s="76"/>
      <c r="G334" s="76" t="s">
        <v>108</v>
      </c>
      <c r="H334" s="76" t="s">
        <v>127</v>
      </c>
      <c r="I334" s="76" t="s">
        <v>535</v>
      </c>
      <c r="J334" s="76" t="s">
        <v>9</v>
      </c>
      <c r="K334" s="76" t="s">
        <v>9</v>
      </c>
      <c r="L334" s="76" t="s">
        <v>9</v>
      </c>
      <c r="Q334" s="76"/>
      <c r="R334" s="76"/>
      <c r="S334" s="76"/>
      <c r="T334" s="76"/>
      <c r="U334" s="76"/>
      <c r="V334" s="76"/>
      <c r="X334" s="76"/>
      <c r="Y334" s="76"/>
      <c r="Z334" s="76"/>
      <c r="AA334" s="76"/>
      <c r="AB334" s="76"/>
      <c r="AD334" s="76"/>
      <c r="AE334" s="76"/>
      <c r="AF334" s="76"/>
      <c r="AG334" s="76"/>
      <c r="AH334" s="76"/>
      <c r="AJ334" s="76">
        <f t="shared" si="1509"/>
        <v>257</v>
      </c>
      <c r="AK334" s="76">
        <f t="shared" si="1510"/>
        <v>99</v>
      </c>
    </row>
    <row r="335" spans="1:37" x14ac:dyDescent="0.25">
      <c r="A335" s="76">
        <f t="shared" si="1486"/>
        <v>257</v>
      </c>
      <c r="B335" s="76">
        <f t="shared" si="1486"/>
        <v>99</v>
      </c>
      <c r="C335" s="76"/>
      <c r="D335" s="76"/>
      <c r="E335" s="76"/>
      <c r="F335" s="76" t="s">
        <v>10</v>
      </c>
      <c r="G335" s="76">
        <v>-24.920999999999999</v>
      </c>
      <c r="H335" s="76">
        <v>0</v>
      </c>
      <c r="I335" s="76">
        <v>0</v>
      </c>
      <c r="J335" s="76">
        <v>0</v>
      </c>
      <c r="K335" s="76">
        <v>0</v>
      </c>
      <c r="L335" s="76">
        <v>0</v>
      </c>
      <c r="Q335" s="76" t="str">
        <f t="shared" ca="1" si="1241"/>
        <v>L65X65X6</v>
      </c>
      <c r="R335" s="43">
        <f t="shared" ca="1" si="1241"/>
        <v>176.8845</v>
      </c>
      <c r="S335" s="43">
        <f t="shared" ca="1" si="1241"/>
        <v>52.97687861271676</v>
      </c>
      <c r="T335" s="43">
        <f t="shared" ca="1" si="1241"/>
        <v>48.086705202312139</v>
      </c>
      <c r="U335" s="43">
        <f t="shared" ca="1" si="1241"/>
        <v>0</v>
      </c>
      <c r="V335" s="43">
        <f t="shared" ca="1" si="1241"/>
        <v>0</v>
      </c>
      <c r="X335" s="44">
        <f t="shared" ref="X335" ca="1" si="1555">IF(ABS(G335)&gt;$X$4*$R335,ABS(G335),"-")</f>
        <v>24.920999999999999</v>
      </c>
      <c r="Y335" s="44" t="str">
        <f t="shared" ref="Y335" ca="1" si="1556">IF(ABS(H335)&gt;$Y$4*S335,ABS(H335),"-")</f>
        <v>-</v>
      </c>
      <c r="Z335" s="44" t="str">
        <f t="shared" ref="Z335" ca="1" si="1557">IF(ABS(I335)&gt;$Z$4*T335,ABS(I335),"-")</f>
        <v>-</v>
      </c>
      <c r="AA335" s="44" t="str">
        <f t="shared" ref="AA335" ca="1" si="1558">IF(ABS(K335)&gt;$AA$4*U335,ABS(K335),"-")</f>
        <v>-</v>
      </c>
      <c r="AB335" s="44" t="str">
        <f t="shared" ref="AB335" ca="1" si="1559">IF(ABS(L335)&gt;$AB$4*V335,ABS(L335),"-")</f>
        <v>-</v>
      </c>
      <c r="AD335" s="76">
        <f t="shared" ref="AD335" ca="1" si="1560">IF(COUNT($X335:$AB335)&gt;0,IF(G335&gt;0,CEILING(G335,5),FLOOR(G335,5)),"")</f>
        <v>-25</v>
      </c>
      <c r="AE335" s="76">
        <f t="shared" ref="AE335" ca="1" si="1561">IF(COUNT($X335:$AB335)&gt;0,IF(H335&gt;0,CEILING(H335,5),FLOOR(H335,5)),"")</f>
        <v>0</v>
      </c>
      <c r="AF335" s="76">
        <f t="shared" ref="AF335" ca="1" si="1562">IF(COUNT($X335:$AB335)&gt;0,IF(I335&gt;0,CEILING(I335,5),FLOOR(I335,5)),"")</f>
        <v>0</v>
      </c>
      <c r="AG335" s="76">
        <f t="shared" ref="AG335" ca="1" si="1563">IF(COUNT($X335:$AB335)&gt;0,IF(K335&gt;0,CEILING(K335,5),FLOOR(K335,5)),"")</f>
        <v>0</v>
      </c>
      <c r="AH335" s="76">
        <f t="shared" ref="AH335" ca="1" si="1564">IF(COUNT($X335:$AB335)&gt;0,IF(L335&gt;0,CEILING(L335,5),FLOOR(L335,5)),"")</f>
        <v>0</v>
      </c>
      <c r="AJ335" s="76">
        <f t="shared" si="1509"/>
        <v>257</v>
      </c>
      <c r="AK335" s="76">
        <f t="shared" si="1510"/>
        <v>99</v>
      </c>
    </row>
    <row r="336" spans="1:37" x14ac:dyDescent="0.25">
      <c r="A336" s="76">
        <f t="shared" si="1486"/>
        <v>257</v>
      </c>
      <c r="B336" s="76">
        <f t="shared" si="1486"/>
        <v>99</v>
      </c>
      <c r="C336" s="76"/>
      <c r="D336" s="76"/>
      <c r="E336" s="76"/>
      <c r="F336" s="76"/>
      <c r="G336" s="76" t="s">
        <v>109</v>
      </c>
      <c r="H336" s="76" t="s">
        <v>9</v>
      </c>
      <c r="I336" s="76" t="s">
        <v>109</v>
      </c>
      <c r="J336" s="76" t="s">
        <v>9</v>
      </c>
      <c r="K336" s="76" t="s">
        <v>9</v>
      </c>
      <c r="L336" s="76" t="s">
        <v>9</v>
      </c>
      <c r="Q336" s="76"/>
      <c r="R336" s="76"/>
      <c r="S336" s="76"/>
      <c r="T336" s="76"/>
      <c r="U336" s="76"/>
      <c r="V336" s="76"/>
      <c r="X336" s="76"/>
      <c r="Y336" s="76"/>
      <c r="Z336" s="76"/>
      <c r="AA336" s="76"/>
      <c r="AB336" s="76"/>
      <c r="AD336" s="76"/>
      <c r="AE336" s="76"/>
      <c r="AF336" s="76"/>
      <c r="AG336" s="76"/>
      <c r="AH336" s="76"/>
      <c r="AJ336" s="76">
        <f t="shared" si="1509"/>
        <v>257</v>
      </c>
      <c r="AK336" s="76">
        <f t="shared" si="1510"/>
        <v>99</v>
      </c>
    </row>
    <row r="337" spans="1:37" x14ac:dyDescent="0.25">
      <c r="A337" s="76">
        <f t="shared" ref="A337" si="1565">+D337</f>
        <v>257</v>
      </c>
      <c r="B337" s="76">
        <f t="shared" ref="B337" si="1566">+E337</f>
        <v>46</v>
      </c>
      <c r="C337" s="76" t="str">
        <f>INDEX(BEAMPROP,MATCH(D337,BLIST,0),2)</f>
        <v>L65X65X6</v>
      </c>
      <c r="D337" s="76">
        <v>257</v>
      </c>
      <c r="E337" s="76">
        <v>46</v>
      </c>
      <c r="F337" s="76" t="s">
        <v>8</v>
      </c>
      <c r="G337" s="76">
        <v>25.137</v>
      </c>
      <c r="H337" s="76">
        <v>0</v>
      </c>
      <c r="I337" s="76">
        <v>0</v>
      </c>
      <c r="J337" s="76">
        <v>0</v>
      </c>
      <c r="K337" s="76">
        <v>0</v>
      </c>
      <c r="L337" s="76">
        <v>0</v>
      </c>
      <c r="Q337" s="76" t="str">
        <f t="shared" ca="1" si="1241"/>
        <v>L65X65X6</v>
      </c>
      <c r="R337" s="43">
        <f t="shared" ca="1" si="1241"/>
        <v>176.8845</v>
      </c>
      <c r="S337" s="43">
        <f t="shared" ca="1" si="1241"/>
        <v>52.97687861271676</v>
      </c>
      <c r="T337" s="43">
        <f t="shared" ca="1" si="1241"/>
        <v>48.086705202312139</v>
      </c>
      <c r="U337" s="43">
        <f t="shared" ca="1" si="1241"/>
        <v>0</v>
      </c>
      <c r="V337" s="43">
        <f t="shared" ca="1" si="1241"/>
        <v>0</v>
      </c>
      <c r="X337" s="44">
        <f t="shared" ref="X337" ca="1" si="1567">IF(ABS(G337)&gt;$X$4*$R337,ABS(G337),"-")</f>
        <v>25.137</v>
      </c>
      <c r="Y337" s="44" t="str">
        <f t="shared" ref="Y337" ca="1" si="1568">IF(ABS(H337)&gt;$Y$4*S337,ABS(H337),"-")</f>
        <v>-</v>
      </c>
      <c r="Z337" s="44" t="str">
        <f t="shared" ref="Z337" ca="1" si="1569">IF(ABS(I337)&gt;$Z$4*T337,ABS(I337),"-")</f>
        <v>-</v>
      </c>
      <c r="AA337" s="44" t="str">
        <f t="shared" ref="AA337" ca="1" si="1570">IF(ABS(K337)&gt;$AA$4*U337,ABS(K337),"-")</f>
        <v>-</v>
      </c>
      <c r="AB337" s="44" t="str">
        <f t="shared" ref="AB337" ca="1" si="1571">IF(ABS(L337)&gt;$AB$4*V337,ABS(L337),"-")</f>
        <v>-</v>
      </c>
      <c r="AD337" s="76">
        <f t="shared" ref="AD337" ca="1" si="1572">IF(COUNT($X337:$AB337)&gt;0,IF(G337&gt;0,CEILING(G337,5),FLOOR(G337,5)),"")</f>
        <v>30</v>
      </c>
      <c r="AE337" s="76">
        <f t="shared" ref="AE337" ca="1" si="1573">IF(COUNT($X337:$AB337)&gt;0,IF(H337&gt;0,CEILING(H337,5),FLOOR(H337,5)),"")</f>
        <v>0</v>
      </c>
      <c r="AF337" s="76">
        <f t="shared" ref="AF337" ca="1" si="1574">IF(COUNT($X337:$AB337)&gt;0,IF(I337&gt;0,CEILING(I337,5),FLOOR(I337,5)),"")</f>
        <v>0</v>
      </c>
      <c r="AG337" s="76">
        <f t="shared" ref="AG337" ca="1" si="1575">IF(COUNT($X337:$AB337)&gt;0,IF(K337&gt;0,CEILING(K337,5),FLOOR(K337,5)),"")</f>
        <v>0</v>
      </c>
      <c r="AH337" s="76">
        <f t="shared" ref="AH337" ca="1" si="1576">IF(COUNT($X337:$AB337)&gt;0,IF(L337&gt;0,CEILING(L337,5),FLOOR(L337,5)),"")</f>
        <v>0</v>
      </c>
      <c r="AJ337" s="76">
        <f t="shared" si="1509"/>
        <v>257</v>
      </c>
      <c r="AK337" s="76">
        <f t="shared" si="1510"/>
        <v>46</v>
      </c>
    </row>
    <row r="338" spans="1:37" x14ac:dyDescent="0.25">
      <c r="A338" s="76">
        <f t="shared" ref="A338:B352" si="1577">+A337</f>
        <v>257</v>
      </c>
      <c r="B338" s="76">
        <f t="shared" si="1577"/>
        <v>46</v>
      </c>
      <c r="C338" s="76"/>
      <c r="D338" s="76"/>
      <c r="E338" s="76"/>
      <c r="F338" s="76"/>
      <c r="G338" s="76" t="s">
        <v>108</v>
      </c>
      <c r="H338" s="76" t="s">
        <v>9</v>
      </c>
      <c r="I338" s="76" t="s">
        <v>109</v>
      </c>
      <c r="J338" s="76" t="s">
        <v>9</v>
      </c>
      <c r="K338" s="76" t="s">
        <v>9</v>
      </c>
      <c r="L338" s="76" t="s">
        <v>9</v>
      </c>
      <c r="Q338" s="76"/>
      <c r="R338" s="76"/>
      <c r="S338" s="76"/>
      <c r="T338" s="76"/>
      <c r="U338" s="76"/>
      <c r="V338" s="76"/>
      <c r="X338" s="76"/>
      <c r="Y338" s="76"/>
      <c r="Z338" s="76"/>
      <c r="AA338" s="76"/>
      <c r="AB338" s="76"/>
      <c r="AD338" s="76"/>
      <c r="AE338" s="76"/>
      <c r="AF338" s="76"/>
      <c r="AG338" s="76"/>
      <c r="AH338" s="76"/>
      <c r="AJ338" s="76">
        <f t="shared" si="1509"/>
        <v>257</v>
      </c>
      <c r="AK338" s="76">
        <f t="shared" si="1510"/>
        <v>46</v>
      </c>
    </row>
    <row r="339" spans="1:37" x14ac:dyDescent="0.25">
      <c r="A339" s="76">
        <f t="shared" si="1577"/>
        <v>257</v>
      </c>
      <c r="B339" s="76">
        <f t="shared" si="1577"/>
        <v>46</v>
      </c>
      <c r="C339" s="76"/>
      <c r="D339" s="76"/>
      <c r="E339" s="76"/>
      <c r="F339" s="76" t="s">
        <v>10</v>
      </c>
      <c r="G339" s="76">
        <v>-24.920999999999999</v>
      </c>
      <c r="H339" s="76">
        <v>-0.08</v>
      </c>
      <c r="I339" s="76">
        <v>0</v>
      </c>
      <c r="J339" s="76">
        <v>0</v>
      </c>
      <c r="K339" s="76">
        <v>0</v>
      </c>
      <c r="L339" s="76">
        <v>0</v>
      </c>
      <c r="Q339" s="76" t="str">
        <f t="shared" ca="1" si="1241"/>
        <v>L65X65X6</v>
      </c>
      <c r="R339" s="43">
        <f t="shared" ca="1" si="1241"/>
        <v>176.8845</v>
      </c>
      <c r="S339" s="43">
        <f t="shared" ca="1" si="1241"/>
        <v>52.97687861271676</v>
      </c>
      <c r="T339" s="43">
        <f t="shared" ca="1" si="1241"/>
        <v>48.086705202312139</v>
      </c>
      <c r="U339" s="43">
        <f t="shared" ca="1" si="1241"/>
        <v>0</v>
      </c>
      <c r="V339" s="43">
        <f t="shared" ca="1" si="1241"/>
        <v>0</v>
      </c>
      <c r="X339" s="44">
        <f t="shared" ref="X339" ca="1" si="1578">IF(ABS(G339)&gt;$X$4*$R339,ABS(G339),"-")</f>
        <v>24.920999999999999</v>
      </c>
      <c r="Y339" s="44" t="str">
        <f t="shared" ref="Y339" ca="1" si="1579">IF(ABS(H339)&gt;$Y$4*S339,ABS(H339),"-")</f>
        <v>-</v>
      </c>
      <c r="Z339" s="44" t="str">
        <f t="shared" ref="Z339" ca="1" si="1580">IF(ABS(I339)&gt;$Z$4*T339,ABS(I339),"-")</f>
        <v>-</v>
      </c>
      <c r="AA339" s="44" t="str">
        <f t="shared" ref="AA339" ca="1" si="1581">IF(ABS(K339)&gt;$AA$4*U339,ABS(K339),"-")</f>
        <v>-</v>
      </c>
      <c r="AB339" s="44" t="str">
        <f t="shared" ref="AB339" ca="1" si="1582">IF(ABS(L339)&gt;$AB$4*V339,ABS(L339),"-")</f>
        <v>-</v>
      </c>
      <c r="AD339" s="76">
        <f t="shared" ref="AD339" ca="1" si="1583">IF(COUNT($X339:$AB339)&gt;0,IF(G339&gt;0,CEILING(G339,5),FLOOR(G339,5)),"")</f>
        <v>-25</v>
      </c>
      <c r="AE339" s="76">
        <f t="shared" ref="AE339" ca="1" si="1584">IF(COUNT($X339:$AB339)&gt;0,IF(H339&gt;0,CEILING(H339,5),FLOOR(H339,5)),"")</f>
        <v>-5</v>
      </c>
      <c r="AF339" s="76">
        <f t="shared" ref="AF339" ca="1" si="1585">IF(COUNT($X339:$AB339)&gt;0,IF(I339&gt;0,CEILING(I339,5),FLOOR(I339,5)),"")</f>
        <v>0</v>
      </c>
      <c r="AG339" s="76">
        <f t="shared" ref="AG339" ca="1" si="1586">IF(COUNT($X339:$AB339)&gt;0,IF(K339&gt;0,CEILING(K339,5),FLOOR(K339,5)),"")</f>
        <v>0</v>
      </c>
      <c r="AH339" s="76">
        <f t="shared" ref="AH339" ca="1" si="1587">IF(COUNT($X339:$AB339)&gt;0,IF(L339&gt;0,CEILING(L339,5),FLOOR(L339,5)),"")</f>
        <v>0</v>
      </c>
      <c r="AJ339" s="76">
        <f t="shared" si="1509"/>
        <v>257</v>
      </c>
      <c r="AK339" s="76">
        <f t="shared" si="1510"/>
        <v>46</v>
      </c>
    </row>
    <row r="340" spans="1:37" x14ac:dyDescent="0.25">
      <c r="A340" s="76">
        <f t="shared" si="1577"/>
        <v>257</v>
      </c>
      <c r="B340" s="76">
        <f t="shared" si="1577"/>
        <v>46</v>
      </c>
      <c r="C340" s="76"/>
      <c r="D340" s="76"/>
      <c r="E340" s="76"/>
      <c r="F340" s="76"/>
      <c r="G340" s="76" t="s">
        <v>109</v>
      </c>
      <c r="H340" s="76" t="s">
        <v>127</v>
      </c>
      <c r="I340" s="76" t="s">
        <v>535</v>
      </c>
      <c r="J340" s="76" t="s">
        <v>9</v>
      </c>
      <c r="K340" s="76" t="s">
        <v>9</v>
      </c>
      <c r="L340" s="76" t="s">
        <v>9</v>
      </c>
      <c r="Q340" s="76"/>
      <c r="R340" s="76"/>
      <c r="S340" s="76"/>
      <c r="T340" s="76"/>
      <c r="U340" s="76"/>
      <c r="V340" s="76"/>
      <c r="X340" s="76"/>
      <c r="Y340" s="76"/>
      <c r="Z340" s="76"/>
      <c r="AA340" s="76"/>
      <c r="AB340" s="76"/>
      <c r="AD340" s="76"/>
      <c r="AE340" s="76"/>
      <c r="AF340" s="76"/>
      <c r="AG340" s="76"/>
      <c r="AH340" s="76"/>
      <c r="AJ340" s="76">
        <f t="shared" si="1509"/>
        <v>257</v>
      </c>
      <c r="AK340" s="76">
        <f t="shared" si="1510"/>
        <v>46</v>
      </c>
    </row>
    <row r="341" spans="1:37" x14ac:dyDescent="0.25">
      <c r="A341" s="76">
        <f t="shared" ref="A341" si="1588">+D341</f>
        <v>258</v>
      </c>
      <c r="B341" s="76">
        <f t="shared" ref="B341" si="1589">+E341</f>
        <v>46</v>
      </c>
      <c r="C341" s="76" t="str">
        <f>INDEX(BEAMPROP,MATCH(D341,BLIST,0),2)</f>
        <v>L50X50X5</v>
      </c>
      <c r="D341" s="76">
        <v>258</v>
      </c>
      <c r="E341" s="76">
        <v>46</v>
      </c>
      <c r="F341" s="76" t="s">
        <v>8</v>
      </c>
      <c r="G341" s="76">
        <v>15.46</v>
      </c>
      <c r="H341" s="76">
        <v>4.8000000000000001E-2</v>
      </c>
      <c r="I341" s="76">
        <v>0</v>
      </c>
      <c r="J341" s="76">
        <v>0</v>
      </c>
      <c r="K341" s="76">
        <v>0</v>
      </c>
      <c r="L341" s="76">
        <v>0</v>
      </c>
      <c r="Q341" s="76" t="str">
        <f t="shared" ca="1" si="1241"/>
        <v>L50X50X5</v>
      </c>
      <c r="R341" s="43">
        <f t="shared" ca="1" si="1241"/>
        <v>112.84699999999998</v>
      </c>
      <c r="S341" s="43">
        <f t="shared" ca="1" si="1241"/>
        <v>33.959537572254334</v>
      </c>
      <c r="T341" s="43">
        <f t="shared" ca="1" si="1241"/>
        <v>30.563583815028903</v>
      </c>
      <c r="U341" s="43">
        <f t="shared" ca="1" si="1241"/>
        <v>0</v>
      </c>
      <c r="V341" s="43">
        <f t="shared" ca="1" si="1241"/>
        <v>0</v>
      </c>
      <c r="X341" s="44">
        <f t="shared" ref="X341" ca="1" si="1590">IF(ABS(G341)&gt;$X$4*$R341,ABS(G341),"-")</f>
        <v>15.46</v>
      </c>
      <c r="Y341" s="44" t="str">
        <f t="shared" ref="Y341" ca="1" si="1591">IF(ABS(H341)&gt;$Y$4*S341,ABS(H341),"-")</f>
        <v>-</v>
      </c>
      <c r="Z341" s="44" t="str">
        <f t="shared" ref="Z341" ca="1" si="1592">IF(ABS(I341)&gt;$Z$4*T341,ABS(I341),"-")</f>
        <v>-</v>
      </c>
      <c r="AA341" s="44" t="str">
        <f t="shared" ref="AA341" ca="1" si="1593">IF(ABS(K341)&gt;$AA$4*U341,ABS(K341),"-")</f>
        <v>-</v>
      </c>
      <c r="AB341" s="44" t="str">
        <f t="shared" ref="AB341" ca="1" si="1594">IF(ABS(L341)&gt;$AB$4*V341,ABS(L341),"-")</f>
        <v>-</v>
      </c>
      <c r="AD341" s="76">
        <f t="shared" ref="AD341" ca="1" si="1595">IF(COUNT($X341:$AB341)&gt;0,IF(G341&gt;0,CEILING(G341,5),FLOOR(G341,5)),"")</f>
        <v>20</v>
      </c>
      <c r="AE341" s="76">
        <f t="shared" ref="AE341" ca="1" si="1596">IF(COUNT($X341:$AB341)&gt;0,IF(H341&gt;0,CEILING(H341,5),FLOOR(H341,5)),"")</f>
        <v>5</v>
      </c>
      <c r="AF341" s="76">
        <f t="shared" ref="AF341" ca="1" si="1597">IF(COUNT($X341:$AB341)&gt;0,IF(I341&gt;0,CEILING(I341,5),FLOOR(I341,5)),"")</f>
        <v>0</v>
      </c>
      <c r="AG341" s="76">
        <f t="shared" ref="AG341" ca="1" si="1598">IF(COUNT($X341:$AB341)&gt;0,IF(K341&gt;0,CEILING(K341,5),FLOOR(K341,5)),"")</f>
        <v>0</v>
      </c>
      <c r="AH341" s="76">
        <f t="shared" ref="AH341" ca="1" si="1599">IF(COUNT($X341:$AB341)&gt;0,IF(L341&gt;0,CEILING(L341,5),FLOOR(L341,5)),"")</f>
        <v>0</v>
      </c>
      <c r="AJ341" s="76">
        <f t="shared" si="1509"/>
        <v>258</v>
      </c>
      <c r="AK341" s="76">
        <f t="shared" si="1510"/>
        <v>46</v>
      </c>
    </row>
    <row r="342" spans="1:37" x14ac:dyDescent="0.25">
      <c r="A342" s="76">
        <f t="shared" si="1577"/>
        <v>258</v>
      </c>
      <c r="B342" s="76">
        <f t="shared" si="1577"/>
        <v>46</v>
      </c>
      <c r="C342" s="76"/>
      <c r="D342" s="76"/>
      <c r="E342" s="76"/>
      <c r="F342" s="76"/>
      <c r="G342" s="76" t="s">
        <v>111</v>
      </c>
      <c r="H342" s="76" t="s">
        <v>127</v>
      </c>
      <c r="I342" s="76" t="s">
        <v>535</v>
      </c>
      <c r="J342" s="76" t="s">
        <v>9</v>
      </c>
      <c r="K342" s="76" t="s">
        <v>9</v>
      </c>
      <c r="L342" s="76" t="s">
        <v>9</v>
      </c>
      <c r="Q342" s="76"/>
      <c r="R342" s="76"/>
      <c r="S342" s="76"/>
      <c r="T342" s="76"/>
      <c r="U342" s="76"/>
      <c r="V342" s="76"/>
      <c r="X342" s="76"/>
      <c r="Y342" s="76"/>
      <c r="Z342" s="76"/>
      <c r="AA342" s="76"/>
      <c r="AB342" s="76"/>
      <c r="AD342" s="76"/>
      <c r="AE342" s="76"/>
      <c r="AF342" s="76"/>
      <c r="AG342" s="76"/>
      <c r="AH342" s="76"/>
      <c r="AJ342" s="76">
        <f t="shared" si="1509"/>
        <v>258</v>
      </c>
      <c r="AK342" s="76">
        <f t="shared" si="1510"/>
        <v>46</v>
      </c>
    </row>
    <row r="343" spans="1:37" x14ac:dyDescent="0.25">
      <c r="A343" s="76">
        <f t="shared" si="1577"/>
        <v>258</v>
      </c>
      <c r="B343" s="76">
        <f t="shared" si="1577"/>
        <v>46</v>
      </c>
      <c r="C343" s="76"/>
      <c r="D343" s="76"/>
      <c r="E343" s="76"/>
      <c r="F343" s="76" t="s">
        <v>10</v>
      </c>
      <c r="G343" s="76">
        <v>-15.861000000000001</v>
      </c>
      <c r="H343" s="76">
        <v>0</v>
      </c>
      <c r="I343" s="76">
        <v>0</v>
      </c>
      <c r="J343" s="76">
        <v>0</v>
      </c>
      <c r="K343" s="76">
        <v>0</v>
      </c>
      <c r="L343" s="76">
        <v>0</v>
      </c>
      <c r="Q343" s="76" t="str">
        <f t="shared" ref="Q343:V363" ca="1" si="1600">IF($F343=" -ve",INDEX(CAPACITY,MATCH(OFFSET($C343,-2,0),CAPACITYLIST,0),Q$3),INDEX(CAPACITY,MATCH($C343,CAPACITYLIST,0),Q$3))</f>
        <v>L50X50X5</v>
      </c>
      <c r="R343" s="43">
        <f t="shared" ca="1" si="1600"/>
        <v>112.84699999999998</v>
      </c>
      <c r="S343" s="43">
        <f t="shared" ca="1" si="1600"/>
        <v>33.959537572254334</v>
      </c>
      <c r="T343" s="43">
        <f t="shared" ca="1" si="1600"/>
        <v>30.563583815028903</v>
      </c>
      <c r="U343" s="43">
        <f t="shared" ca="1" si="1600"/>
        <v>0</v>
      </c>
      <c r="V343" s="43">
        <f t="shared" ca="1" si="1600"/>
        <v>0</v>
      </c>
      <c r="X343" s="44">
        <f t="shared" ref="X343" ca="1" si="1601">IF(ABS(G343)&gt;$X$4*$R343,ABS(G343),"-")</f>
        <v>15.861000000000001</v>
      </c>
      <c r="Y343" s="44" t="str">
        <f t="shared" ref="Y343" ca="1" si="1602">IF(ABS(H343)&gt;$Y$4*S343,ABS(H343),"-")</f>
        <v>-</v>
      </c>
      <c r="Z343" s="44" t="str">
        <f t="shared" ref="Z343" ca="1" si="1603">IF(ABS(I343)&gt;$Z$4*T343,ABS(I343),"-")</f>
        <v>-</v>
      </c>
      <c r="AA343" s="44" t="str">
        <f t="shared" ref="AA343" ca="1" si="1604">IF(ABS(K343)&gt;$AA$4*U343,ABS(K343),"-")</f>
        <v>-</v>
      </c>
      <c r="AB343" s="44" t="str">
        <f t="shared" ref="AB343" ca="1" si="1605">IF(ABS(L343)&gt;$AB$4*V343,ABS(L343),"-")</f>
        <v>-</v>
      </c>
      <c r="AD343" s="76">
        <f t="shared" ref="AD343" ca="1" si="1606">IF(COUNT($X343:$AB343)&gt;0,IF(G343&gt;0,CEILING(G343,5),FLOOR(G343,5)),"")</f>
        <v>-20</v>
      </c>
      <c r="AE343" s="76">
        <f t="shared" ref="AE343" ca="1" si="1607">IF(COUNT($X343:$AB343)&gt;0,IF(H343&gt;0,CEILING(H343,5),FLOOR(H343,5)),"")</f>
        <v>0</v>
      </c>
      <c r="AF343" s="76">
        <f t="shared" ref="AF343" ca="1" si="1608">IF(COUNT($X343:$AB343)&gt;0,IF(I343&gt;0,CEILING(I343,5),FLOOR(I343,5)),"")</f>
        <v>0</v>
      </c>
      <c r="AG343" s="76">
        <f t="shared" ref="AG343" ca="1" si="1609">IF(COUNT($X343:$AB343)&gt;0,IF(K343&gt;0,CEILING(K343,5),FLOOR(K343,5)),"")</f>
        <v>0</v>
      </c>
      <c r="AH343" s="76">
        <f t="shared" ref="AH343" ca="1" si="1610">IF(COUNT($X343:$AB343)&gt;0,IF(L343&gt;0,CEILING(L343,5),FLOOR(L343,5)),"")</f>
        <v>0</v>
      </c>
      <c r="AJ343" s="76">
        <f t="shared" si="1509"/>
        <v>258</v>
      </c>
      <c r="AK343" s="76">
        <f t="shared" si="1510"/>
        <v>46</v>
      </c>
    </row>
    <row r="344" spans="1:37" x14ac:dyDescent="0.25">
      <c r="A344" s="76">
        <f t="shared" si="1577"/>
        <v>258</v>
      </c>
      <c r="B344" s="76">
        <f t="shared" si="1577"/>
        <v>46</v>
      </c>
      <c r="C344" s="76"/>
      <c r="D344" s="76"/>
      <c r="E344" s="76"/>
      <c r="F344" s="76"/>
      <c r="G344" s="76" t="s">
        <v>535</v>
      </c>
      <c r="H344" s="76" t="s">
        <v>9</v>
      </c>
      <c r="I344" s="76" t="s">
        <v>109</v>
      </c>
      <c r="J344" s="76" t="s">
        <v>9</v>
      </c>
      <c r="K344" s="76" t="s">
        <v>9</v>
      </c>
      <c r="L344" s="76" t="s">
        <v>9</v>
      </c>
      <c r="Q344" s="76"/>
      <c r="R344" s="76"/>
      <c r="S344" s="76"/>
      <c r="T344" s="76"/>
      <c r="U344" s="76"/>
      <c r="V344" s="76"/>
      <c r="X344" s="76"/>
      <c r="Y344" s="76"/>
      <c r="Z344" s="76"/>
      <c r="AA344" s="76"/>
      <c r="AB344" s="76"/>
      <c r="AD344" s="76"/>
      <c r="AE344" s="76"/>
      <c r="AF344" s="76"/>
      <c r="AG344" s="76"/>
      <c r="AH344" s="76"/>
      <c r="AJ344" s="76">
        <f t="shared" si="1509"/>
        <v>258</v>
      </c>
      <c r="AK344" s="76">
        <f t="shared" si="1510"/>
        <v>46</v>
      </c>
    </row>
    <row r="345" spans="1:37" x14ac:dyDescent="0.25">
      <c r="A345" s="76">
        <f t="shared" ref="A345" si="1611">+D345</f>
        <v>258</v>
      </c>
      <c r="B345" s="76">
        <f t="shared" ref="B345" si="1612">+E345</f>
        <v>97</v>
      </c>
      <c r="C345" s="76" t="str">
        <f>INDEX(BEAMPROP,MATCH(D345,BLIST,0),2)</f>
        <v>L50X50X5</v>
      </c>
      <c r="D345" s="76">
        <v>258</v>
      </c>
      <c r="E345" s="76">
        <v>97</v>
      </c>
      <c r="F345" s="76" t="s">
        <v>8</v>
      </c>
      <c r="G345" s="76">
        <v>15.459</v>
      </c>
      <c r="H345" s="76">
        <v>0</v>
      </c>
      <c r="I345" s="76">
        <v>0</v>
      </c>
      <c r="J345" s="76">
        <v>0</v>
      </c>
      <c r="K345" s="76">
        <v>0</v>
      </c>
      <c r="L345" s="76">
        <v>0</v>
      </c>
      <c r="Q345" s="76" t="str">
        <f t="shared" ca="1" si="1600"/>
        <v>L50X50X5</v>
      </c>
      <c r="R345" s="43">
        <f t="shared" ca="1" si="1600"/>
        <v>112.84699999999998</v>
      </c>
      <c r="S345" s="43">
        <f t="shared" ca="1" si="1600"/>
        <v>33.959537572254334</v>
      </c>
      <c r="T345" s="43">
        <f t="shared" ca="1" si="1600"/>
        <v>30.563583815028903</v>
      </c>
      <c r="U345" s="43">
        <f t="shared" ca="1" si="1600"/>
        <v>0</v>
      </c>
      <c r="V345" s="43">
        <f t="shared" ca="1" si="1600"/>
        <v>0</v>
      </c>
      <c r="X345" s="44">
        <f t="shared" ref="X345" ca="1" si="1613">IF(ABS(G345)&gt;$X$4*$R345,ABS(G345),"-")</f>
        <v>15.459</v>
      </c>
      <c r="Y345" s="44" t="str">
        <f t="shared" ref="Y345" ca="1" si="1614">IF(ABS(H345)&gt;$Y$4*S345,ABS(H345),"-")</f>
        <v>-</v>
      </c>
      <c r="Z345" s="44" t="str">
        <f t="shared" ref="Z345" ca="1" si="1615">IF(ABS(I345)&gt;$Z$4*T345,ABS(I345),"-")</f>
        <v>-</v>
      </c>
      <c r="AA345" s="44" t="str">
        <f t="shared" ref="AA345" ca="1" si="1616">IF(ABS(K345)&gt;$AA$4*U345,ABS(K345),"-")</f>
        <v>-</v>
      </c>
      <c r="AB345" s="44" t="str">
        <f t="shared" ref="AB345" ca="1" si="1617">IF(ABS(L345)&gt;$AB$4*V345,ABS(L345),"-")</f>
        <v>-</v>
      </c>
      <c r="AD345" s="76">
        <f t="shared" ref="AD345" ca="1" si="1618">IF(COUNT($X345:$AB345)&gt;0,IF(G345&gt;0,CEILING(G345,5),FLOOR(G345,5)),"")</f>
        <v>20</v>
      </c>
      <c r="AE345" s="76">
        <f t="shared" ref="AE345" ca="1" si="1619">IF(COUNT($X345:$AB345)&gt;0,IF(H345&gt;0,CEILING(H345,5),FLOOR(H345,5)),"")</f>
        <v>0</v>
      </c>
      <c r="AF345" s="76">
        <f t="shared" ref="AF345" ca="1" si="1620">IF(COUNT($X345:$AB345)&gt;0,IF(I345&gt;0,CEILING(I345,5),FLOOR(I345,5)),"")</f>
        <v>0</v>
      </c>
      <c r="AG345" s="76">
        <f t="shared" ref="AG345" ca="1" si="1621">IF(COUNT($X345:$AB345)&gt;0,IF(K345&gt;0,CEILING(K345,5),FLOOR(K345,5)),"")</f>
        <v>0</v>
      </c>
      <c r="AH345" s="76">
        <f t="shared" ref="AH345" ca="1" si="1622">IF(COUNT($X345:$AB345)&gt;0,IF(L345&gt;0,CEILING(L345,5),FLOOR(L345,5)),"")</f>
        <v>0</v>
      </c>
      <c r="AJ345" s="76">
        <f t="shared" si="1509"/>
        <v>258</v>
      </c>
      <c r="AK345" s="76">
        <f t="shared" si="1510"/>
        <v>97</v>
      </c>
    </row>
    <row r="346" spans="1:37" x14ac:dyDescent="0.25">
      <c r="A346" s="76">
        <f t="shared" si="1577"/>
        <v>258</v>
      </c>
      <c r="B346" s="76">
        <f t="shared" si="1577"/>
        <v>97</v>
      </c>
      <c r="C346" s="76"/>
      <c r="D346" s="76"/>
      <c r="E346" s="76"/>
      <c r="F346" s="76"/>
      <c r="G346" s="76" t="s">
        <v>111</v>
      </c>
      <c r="H346" s="76" t="s">
        <v>9</v>
      </c>
      <c r="I346" s="76" t="s">
        <v>109</v>
      </c>
      <c r="J346" s="76" t="s">
        <v>9</v>
      </c>
      <c r="K346" s="76" t="s">
        <v>9</v>
      </c>
      <c r="L346" s="76" t="s">
        <v>9</v>
      </c>
      <c r="Q346" s="76"/>
      <c r="R346" s="76"/>
      <c r="S346" s="76"/>
      <c r="T346" s="76"/>
      <c r="U346" s="76"/>
      <c r="V346" s="76"/>
      <c r="X346" s="76"/>
      <c r="Y346" s="76"/>
      <c r="Z346" s="76"/>
      <c r="AA346" s="76"/>
      <c r="AB346" s="76"/>
      <c r="AD346" s="76"/>
      <c r="AE346" s="76"/>
      <c r="AF346" s="76"/>
      <c r="AG346" s="76"/>
      <c r="AH346" s="76"/>
      <c r="AJ346" s="76">
        <f t="shared" si="1509"/>
        <v>258</v>
      </c>
      <c r="AK346" s="76">
        <f t="shared" si="1510"/>
        <v>97</v>
      </c>
    </row>
    <row r="347" spans="1:37" x14ac:dyDescent="0.25">
      <c r="A347" s="76">
        <f t="shared" si="1577"/>
        <v>258</v>
      </c>
      <c r="B347" s="76">
        <f t="shared" si="1577"/>
        <v>97</v>
      </c>
      <c r="C347" s="76"/>
      <c r="D347" s="76"/>
      <c r="E347" s="76"/>
      <c r="F347" s="76" t="s">
        <v>10</v>
      </c>
      <c r="G347" s="76">
        <v>-15.861000000000001</v>
      </c>
      <c r="H347" s="76">
        <v>-4.8000000000000001E-2</v>
      </c>
      <c r="I347" s="76">
        <v>0</v>
      </c>
      <c r="J347" s="76">
        <v>0</v>
      </c>
      <c r="K347" s="76">
        <v>0</v>
      </c>
      <c r="L347" s="76">
        <v>0</v>
      </c>
      <c r="Q347" s="76" t="str">
        <f t="shared" ca="1" si="1600"/>
        <v>L50X50X5</v>
      </c>
      <c r="R347" s="43">
        <f t="shared" ca="1" si="1600"/>
        <v>112.84699999999998</v>
      </c>
      <c r="S347" s="43">
        <f t="shared" ca="1" si="1600"/>
        <v>33.959537572254334</v>
      </c>
      <c r="T347" s="43">
        <f t="shared" ca="1" si="1600"/>
        <v>30.563583815028903</v>
      </c>
      <c r="U347" s="43">
        <f t="shared" ca="1" si="1600"/>
        <v>0</v>
      </c>
      <c r="V347" s="43">
        <f t="shared" ca="1" si="1600"/>
        <v>0</v>
      </c>
      <c r="X347" s="44">
        <f t="shared" ref="X347" ca="1" si="1623">IF(ABS(G347)&gt;$X$4*$R347,ABS(G347),"-")</f>
        <v>15.861000000000001</v>
      </c>
      <c r="Y347" s="44" t="str">
        <f t="shared" ref="Y347" ca="1" si="1624">IF(ABS(H347)&gt;$Y$4*S347,ABS(H347),"-")</f>
        <v>-</v>
      </c>
      <c r="Z347" s="44" t="str">
        <f t="shared" ref="Z347" ca="1" si="1625">IF(ABS(I347)&gt;$Z$4*T347,ABS(I347),"-")</f>
        <v>-</v>
      </c>
      <c r="AA347" s="44" t="str">
        <f t="shared" ref="AA347" ca="1" si="1626">IF(ABS(K347)&gt;$AA$4*U347,ABS(K347),"-")</f>
        <v>-</v>
      </c>
      <c r="AB347" s="44" t="str">
        <f t="shared" ref="AB347" ca="1" si="1627">IF(ABS(L347)&gt;$AB$4*V347,ABS(L347),"-")</f>
        <v>-</v>
      </c>
      <c r="AD347" s="76">
        <f t="shared" ref="AD347" ca="1" si="1628">IF(COUNT($X347:$AB347)&gt;0,IF(G347&gt;0,CEILING(G347,5),FLOOR(G347,5)),"")</f>
        <v>-20</v>
      </c>
      <c r="AE347" s="76">
        <f t="shared" ref="AE347" ca="1" si="1629">IF(COUNT($X347:$AB347)&gt;0,IF(H347&gt;0,CEILING(H347,5),FLOOR(H347,5)),"")</f>
        <v>-5</v>
      </c>
      <c r="AF347" s="76">
        <f t="shared" ref="AF347" ca="1" si="1630">IF(COUNT($X347:$AB347)&gt;0,IF(I347&gt;0,CEILING(I347,5),FLOOR(I347,5)),"")</f>
        <v>0</v>
      </c>
      <c r="AG347" s="76">
        <f t="shared" ref="AG347" ca="1" si="1631">IF(COUNT($X347:$AB347)&gt;0,IF(K347&gt;0,CEILING(K347,5),FLOOR(K347,5)),"")</f>
        <v>0</v>
      </c>
      <c r="AH347" s="76">
        <f t="shared" ref="AH347" ca="1" si="1632">IF(COUNT($X347:$AB347)&gt;0,IF(L347&gt;0,CEILING(L347,5),FLOOR(L347,5)),"")</f>
        <v>0</v>
      </c>
      <c r="AJ347" s="76">
        <f t="shared" si="1509"/>
        <v>258</v>
      </c>
      <c r="AK347" s="76">
        <f t="shared" si="1510"/>
        <v>97</v>
      </c>
    </row>
    <row r="348" spans="1:37" x14ac:dyDescent="0.25">
      <c r="A348" s="76">
        <f t="shared" si="1577"/>
        <v>258</v>
      </c>
      <c r="B348" s="76">
        <f t="shared" si="1577"/>
        <v>97</v>
      </c>
      <c r="C348" s="76"/>
      <c r="D348" s="76"/>
      <c r="E348" s="76"/>
      <c r="F348" s="76"/>
      <c r="G348" s="76" t="s">
        <v>535</v>
      </c>
      <c r="H348" s="76" t="s">
        <v>127</v>
      </c>
      <c r="I348" s="76" t="s">
        <v>535</v>
      </c>
      <c r="J348" s="76" t="s">
        <v>9</v>
      </c>
      <c r="K348" s="76" t="s">
        <v>9</v>
      </c>
      <c r="L348" s="76" t="s">
        <v>9</v>
      </c>
      <c r="Q348" s="76"/>
      <c r="R348" s="76"/>
      <c r="S348" s="76"/>
      <c r="T348" s="76"/>
      <c r="U348" s="76"/>
      <c r="V348" s="76"/>
      <c r="X348" s="76"/>
      <c r="Y348" s="76"/>
      <c r="Z348" s="76"/>
      <c r="AA348" s="76"/>
      <c r="AB348" s="76"/>
      <c r="AD348" s="76"/>
      <c r="AE348" s="76"/>
      <c r="AF348" s="76"/>
      <c r="AG348" s="76"/>
      <c r="AH348" s="76"/>
      <c r="AJ348" s="76">
        <f t="shared" si="1509"/>
        <v>258</v>
      </c>
      <c r="AK348" s="76">
        <f t="shared" si="1510"/>
        <v>97</v>
      </c>
    </row>
    <row r="349" spans="1:37" x14ac:dyDescent="0.25">
      <c r="A349" s="76">
        <f t="shared" ref="A349" si="1633">+D349</f>
        <v>259</v>
      </c>
      <c r="B349" s="76">
        <f t="shared" ref="B349" si="1634">+E349</f>
        <v>120</v>
      </c>
      <c r="C349" s="76" t="str">
        <f>INDEX(BEAMPROP,MATCH(D349,BLIST,0),2)</f>
        <v>L75X75X9</v>
      </c>
      <c r="D349" s="76">
        <v>259</v>
      </c>
      <c r="E349" s="76">
        <v>120</v>
      </c>
      <c r="F349" s="76" t="s">
        <v>8</v>
      </c>
      <c r="G349" s="76">
        <v>8.718</v>
      </c>
      <c r="H349" s="76">
        <v>0.23499999999999999</v>
      </c>
      <c r="I349" s="76">
        <v>1E-3</v>
      </c>
      <c r="J349" s="76">
        <v>0</v>
      </c>
      <c r="K349" s="76">
        <v>0</v>
      </c>
      <c r="L349" s="76">
        <v>0</v>
      </c>
      <c r="Q349" s="76" t="str">
        <f t="shared" ca="1" si="1600"/>
        <v>L75X75X9</v>
      </c>
      <c r="R349" s="43">
        <f t="shared" ca="1" si="1600"/>
        <v>298.21499999999997</v>
      </c>
      <c r="S349" s="43">
        <f t="shared" ca="1" si="1600"/>
        <v>91.690751445086704</v>
      </c>
      <c r="T349" s="43">
        <f t="shared" ca="1" si="1600"/>
        <v>80.687861271676297</v>
      </c>
      <c r="U349" s="43">
        <f t="shared" ca="1" si="1600"/>
        <v>0</v>
      </c>
      <c r="V349" s="43">
        <f t="shared" ca="1" si="1600"/>
        <v>0</v>
      </c>
      <c r="X349" s="44">
        <f t="shared" ref="X349" ca="1" si="1635">IF(ABS(G349)&gt;$X$4*$R349,ABS(G349),"-")</f>
        <v>8.718</v>
      </c>
      <c r="Y349" s="44" t="str">
        <f t="shared" ref="Y349" ca="1" si="1636">IF(ABS(H349)&gt;$Y$4*S349,ABS(H349),"-")</f>
        <v>-</v>
      </c>
      <c r="Z349" s="44" t="str">
        <f t="shared" ref="Z349" ca="1" si="1637">IF(ABS(I349)&gt;$Z$4*T349,ABS(I349),"-")</f>
        <v>-</v>
      </c>
      <c r="AA349" s="44" t="str">
        <f t="shared" ref="AA349" ca="1" si="1638">IF(ABS(K349)&gt;$AA$4*U349,ABS(K349),"-")</f>
        <v>-</v>
      </c>
      <c r="AB349" s="44" t="str">
        <f t="shared" ref="AB349" ca="1" si="1639">IF(ABS(L349)&gt;$AB$4*V349,ABS(L349),"-")</f>
        <v>-</v>
      </c>
      <c r="AD349" s="76">
        <f t="shared" ref="AD349" ca="1" si="1640">IF(COUNT($X349:$AB349)&gt;0,IF(G349&gt;0,CEILING(G349,5),FLOOR(G349,5)),"")</f>
        <v>10</v>
      </c>
      <c r="AE349" s="76">
        <f t="shared" ref="AE349" ca="1" si="1641">IF(COUNT($X349:$AB349)&gt;0,IF(H349&gt;0,CEILING(H349,5),FLOOR(H349,5)),"")</f>
        <v>5</v>
      </c>
      <c r="AF349" s="76">
        <f t="shared" ref="AF349" ca="1" si="1642">IF(COUNT($X349:$AB349)&gt;0,IF(I349&gt;0,CEILING(I349,5),FLOOR(I349,5)),"")</f>
        <v>5</v>
      </c>
      <c r="AG349" s="76">
        <f t="shared" ref="AG349" ca="1" si="1643">IF(COUNT($X349:$AB349)&gt;0,IF(K349&gt;0,CEILING(K349,5),FLOOR(K349,5)),"")</f>
        <v>0</v>
      </c>
      <c r="AH349" s="76">
        <f t="shared" ref="AH349" ca="1" si="1644">IF(COUNT($X349:$AB349)&gt;0,IF(L349&gt;0,CEILING(L349,5),FLOOR(L349,5)),"")</f>
        <v>0</v>
      </c>
      <c r="AJ349" s="76">
        <f t="shared" si="1509"/>
        <v>259</v>
      </c>
      <c r="AK349" s="76">
        <f t="shared" si="1510"/>
        <v>120</v>
      </c>
    </row>
    <row r="350" spans="1:37" x14ac:dyDescent="0.25">
      <c r="A350" s="76">
        <f t="shared" si="1577"/>
        <v>259</v>
      </c>
      <c r="B350" s="76">
        <f t="shared" si="1577"/>
        <v>120</v>
      </c>
      <c r="C350" s="76"/>
      <c r="D350" s="76"/>
      <c r="E350" s="76"/>
      <c r="F350" s="76"/>
      <c r="G350" s="76" t="s">
        <v>115</v>
      </c>
      <c r="H350" s="76" t="s">
        <v>127</v>
      </c>
      <c r="I350" s="76" t="s">
        <v>535</v>
      </c>
      <c r="J350" s="76" t="s">
        <v>9</v>
      </c>
      <c r="K350" s="76" t="s">
        <v>9</v>
      </c>
      <c r="L350" s="76" t="s">
        <v>9</v>
      </c>
      <c r="Q350" s="76"/>
      <c r="R350" s="76"/>
      <c r="S350" s="76"/>
      <c r="T350" s="76"/>
      <c r="U350" s="76"/>
      <c r="V350" s="76"/>
      <c r="X350" s="76"/>
      <c r="Y350" s="76"/>
      <c r="Z350" s="76"/>
      <c r="AA350" s="76"/>
      <c r="AB350" s="76"/>
      <c r="AD350" s="76"/>
      <c r="AE350" s="76"/>
      <c r="AF350" s="76"/>
      <c r="AG350" s="76"/>
      <c r="AH350" s="76"/>
      <c r="AJ350" s="76">
        <f t="shared" si="1509"/>
        <v>259</v>
      </c>
      <c r="AK350" s="76">
        <f t="shared" si="1510"/>
        <v>120</v>
      </c>
    </row>
    <row r="351" spans="1:37" x14ac:dyDescent="0.25">
      <c r="A351" s="76">
        <f t="shared" si="1577"/>
        <v>259</v>
      </c>
      <c r="B351" s="76">
        <f t="shared" si="1577"/>
        <v>120</v>
      </c>
      <c r="C351" s="76"/>
      <c r="D351" s="76"/>
      <c r="E351" s="76"/>
      <c r="F351" s="76" t="s">
        <v>10</v>
      </c>
      <c r="G351" s="76">
        <v>-6.5940000000000003</v>
      </c>
      <c r="H351" s="76">
        <v>0</v>
      </c>
      <c r="I351" s="76">
        <v>-1E-3</v>
      </c>
      <c r="J351" s="76">
        <v>0</v>
      </c>
      <c r="K351" s="76">
        <v>0</v>
      </c>
      <c r="L351" s="76">
        <v>0</v>
      </c>
      <c r="Q351" s="76" t="str">
        <f t="shared" ca="1" si="1600"/>
        <v>L75X75X9</v>
      </c>
      <c r="R351" s="43">
        <f t="shared" ca="1" si="1600"/>
        <v>298.21499999999997</v>
      </c>
      <c r="S351" s="43">
        <f t="shared" ca="1" si="1600"/>
        <v>91.690751445086704</v>
      </c>
      <c r="T351" s="43">
        <f t="shared" ca="1" si="1600"/>
        <v>80.687861271676297</v>
      </c>
      <c r="U351" s="43">
        <f t="shared" ca="1" si="1600"/>
        <v>0</v>
      </c>
      <c r="V351" s="43">
        <f t="shared" ca="1" si="1600"/>
        <v>0</v>
      </c>
      <c r="X351" s="44">
        <f t="shared" ref="X351" ca="1" si="1645">IF(ABS(G351)&gt;$X$4*$R351,ABS(G351),"-")</f>
        <v>6.5940000000000003</v>
      </c>
      <c r="Y351" s="44" t="str">
        <f t="shared" ref="Y351" ca="1" si="1646">IF(ABS(H351)&gt;$Y$4*S351,ABS(H351),"-")</f>
        <v>-</v>
      </c>
      <c r="Z351" s="44" t="str">
        <f t="shared" ref="Z351" ca="1" si="1647">IF(ABS(I351)&gt;$Z$4*T351,ABS(I351),"-")</f>
        <v>-</v>
      </c>
      <c r="AA351" s="44" t="str">
        <f t="shared" ref="AA351" ca="1" si="1648">IF(ABS(K351)&gt;$AA$4*U351,ABS(K351),"-")</f>
        <v>-</v>
      </c>
      <c r="AB351" s="44" t="str">
        <f t="shared" ref="AB351" ca="1" si="1649">IF(ABS(L351)&gt;$AB$4*V351,ABS(L351),"-")</f>
        <v>-</v>
      </c>
      <c r="AD351" s="76">
        <f t="shared" ref="AD351" ca="1" si="1650">IF(COUNT($X351:$AB351)&gt;0,IF(G351&gt;0,CEILING(G351,5),FLOOR(G351,5)),"")</f>
        <v>-10</v>
      </c>
      <c r="AE351" s="76">
        <f t="shared" ref="AE351" ca="1" si="1651">IF(COUNT($X351:$AB351)&gt;0,IF(H351&gt;0,CEILING(H351,5),FLOOR(H351,5)),"")</f>
        <v>0</v>
      </c>
      <c r="AF351" s="76">
        <f t="shared" ref="AF351" ca="1" si="1652">IF(COUNT($X351:$AB351)&gt;0,IF(I351&gt;0,CEILING(I351,5),FLOOR(I351,5)),"")</f>
        <v>-5</v>
      </c>
      <c r="AG351" s="76">
        <f t="shared" ref="AG351" ca="1" si="1653">IF(COUNT($X351:$AB351)&gt;0,IF(K351&gt;0,CEILING(K351,5),FLOOR(K351,5)),"")</f>
        <v>0</v>
      </c>
      <c r="AH351" s="76">
        <f t="shared" ref="AH351" ca="1" si="1654">IF(COUNT($X351:$AB351)&gt;0,IF(L351&gt;0,CEILING(L351,5),FLOOR(L351,5)),"")</f>
        <v>0</v>
      </c>
      <c r="AJ351" s="76">
        <f t="shared" si="1509"/>
        <v>259</v>
      </c>
      <c r="AK351" s="76">
        <f t="shared" si="1510"/>
        <v>120</v>
      </c>
    </row>
    <row r="352" spans="1:37" x14ac:dyDescent="0.25">
      <c r="A352" s="76">
        <f t="shared" si="1577"/>
        <v>259</v>
      </c>
      <c r="B352" s="76">
        <f t="shared" si="1577"/>
        <v>120</v>
      </c>
      <c r="C352" s="76"/>
      <c r="D352" s="76"/>
      <c r="E352" s="76"/>
      <c r="F352" s="76"/>
      <c r="G352" s="76" t="s">
        <v>123</v>
      </c>
      <c r="H352" s="76" t="s">
        <v>9</v>
      </c>
      <c r="I352" s="76" t="s">
        <v>109</v>
      </c>
      <c r="J352" s="76" t="s">
        <v>9</v>
      </c>
      <c r="K352" s="76" t="s">
        <v>9</v>
      </c>
      <c r="L352" s="76" t="s">
        <v>9</v>
      </c>
      <c r="Q352" s="76"/>
      <c r="R352" s="76"/>
      <c r="S352" s="76"/>
      <c r="T352" s="76"/>
      <c r="U352" s="76"/>
      <c r="V352" s="76"/>
      <c r="X352" s="76"/>
      <c r="Y352" s="76"/>
      <c r="Z352" s="76"/>
      <c r="AA352" s="76"/>
      <c r="AB352" s="76"/>
      <c r="AD352" s="76"/>
      <c r="AE352" s="76"/>
      <c r="AF352" s="76"/>
      <c r="AG352" s="76"/>
      <c r="AH352" s="76"/>
      <c r="AJ352" s="76">
        <f t="shared" si="1509"/>
        <v>259</v>
      </c>
      <c r="AK352" s="76">
        <f t="shared" si="1510"/>
        <v>120</v>
      </c>
    </row>
    <row r="353" spans="1:37" x14ac:dyDescent="0.25">
      <c r="A353" s="76">
        <f t="shared" ref="A353" si="1655">+D353</f>
        <v>259</v>
      </c>
      <c r="B353" s="76">
        <f t="shared" ref="B353" si="1656">+E353</f>
        <v>66</v>
      </c>
      <c r="C353" s="76" t="str">
        <f>INDEX(BEAMPROP,MATCH(D353,BLIST,0),2)</f>
        <v>L75X75X9</v>
      </c>
      <c r="D353" s="76">
        <v>259</v>
      </c>
      <c r="E353" s="76">
        <v>66</v>
      </c>
      <c r="F353" s="76" t="s">
        <v>8</v>
      </c>
      <c r="G353" s="76">
        <v>8.7159999999999993</v>
      </c>
      <c r="H353" s="76">
        <v>0</v>
      </c>
      <c r="I353" s="76">
        <v>1E-3</v>
      </c>
      <c r="J353" s="76">
        <v>0</v>
      </c>
      <c r="K353" s="76">
        <v>0</v>
      </c>
      <c r="L353" s="76">
        <v>0</v>
      </c>
      <c r="Q353" s="76" t="str">
        <f t="shared" ca="1" si="1600"/>
        <v>L75X75X9</v>
      </c>
      <c r="R353" s="43">
        <f t="shared" ca="1" si="1600"/>
        <v>298.21499999999997</v>
      </c>
      <c r="S353" s="43">
        <f t="shared" ca="1" si="1600"/>
        <v>91.690751445086704</v>
      </c>
      <c r="T353" s="43">
        <f t="shared" ca="1" si="1600"/>
        <v>80.687861271676297</v>
      </c>
      <c r="U353" s="43">
        <f t="shared" ca="1" si="1600"/>
        <v>0</v>
      </c>
      <c r="V353" s="43">
        <f t="shared" ca="1" si="1600"/>
        <v>0</v>
      </c>
      <c r="X353" s="44">
        <f t="shared" ref="X353" ca="1" si="1657">IF(ABS(G353)&gt;$X$4*$R353,ABS(G353),"-")</f>
        <v>8.7159999999999993</v>
      </c>
      <c r="Y353" s="44" t="str">
        <f t="shared" ref="Y353" ca="1" si="1658">IF(ABS(H353)&gt;$Y$4*S353,ABS(H353),"-")</f>
        <v>-</v>
      </c>
      <c r="Z353" s="44" t="str">
        <f t="shared" ref="Z353" ca="1" si="1659">IF(ABS(I353)&gt;$Z$4*T353,ABS(I353),"-")</f>
        <v>-</v>
      </c>
      <c r="AA353" s="44" t="str">
        <f t="shared" ref="AA353" ca="1" si="1660">IF(ABS(K353)&gt;$AA$4*U353,ABS(K353),"-")</f>
        <v>-</v>
      </c>
      <c r="AB353" s="44" t="str">
        <f t="shared" ref="AB353" ca="1" si="1661">IF(ABS(L353)&gt;$AB$4*V353,ABS(L353),"-")</f>
        <v>-</v>
      </c>
      <c r="AD353" s="76">
        <f t="shared" ref="AD353" ca="1" si="1662">IF(COUNT($X353:$AB353)&gt;0,IF(G353&gt;0,CEILING(G353,5),FLOOR(G353,5)),"")</f>
        <v>10</v>
      </c>
      <c r="AE353" s="76">
        <f t="shared" ref="AE353" ca="1" si="1663">IF(COUNT($X353:$AB353)&gt;0,IF(H353&gt;0,CEILING(H353,5),FLOOR(H353,5)),"")</f>
        <v>0</v>
      </c>
      <c r="AF353" s="76">
        <f t="shared" ref="AF353" ca="1" si="1664">IF(COUNT($X353:$AB353)&gt;0,IF(I353&gt;0,CEILING(I353,5),FLOOR(I353,5)),"")</f>
        <v>5</v>
      </c>
      <c r="AG353" s="76">
        <f t="shared" ref="AG353" ca="1" si="1665">IF(COUNT($X353:$AB353)&gt;0,IF(K353&gt;0,CEILING(K353,5),FLOOR(K353,5)),"")</f>
        <v>0</v>
      </c>
      <c r="AH353" s="76">
        <f t="shared" ref="AH353" ca="1" si="1666">IF(COUNT($X353:$AB353)&gt;0,IF(L353&gt;0,CEILING(L353,5),FLOOR(L353,5)),"")</f>
        <v>0</v>
      </c>
      <c r="AJ353" s="76">
        <f t="shared" si="1509"/>
        <v>259</v>
      </c>
      <c r="AK353" s="76">
        <f t="shared" si="1510"/>
        <v>66</v>
      </c>
    </row>
    <row r="354" spans="1:37" x14ac:dyDescent="0.25">
      <c r="A354" s="76">
        <f t="shared" ref="A354:B364" si="1667">+A353</f>
        <v>259</v>
      </c>
      <c r="B354" s="76">
        <f t="shared" si="1667"/>
        <v>66</v>
      </c>
      <c r="C354" s="76"/>
      <c r="D354" s="76"/>
      <c r="E354" s="76"/>
      <c r="F354" s="76"/>
      <c r="G354" s="76" t="s">
        <v>115</v>
      </c>
      <c r="H354" s="76" t="s">
        <v>9</v>
      </c>
      <c r="I354" s="76" t="s">
        <v>109</v>
      </c>
      <c r="J354" s="76" t="s">
        <v>9</v>
      </c>
      <c r="K354" s="76" t="s">
        <v>9</v>
      </c>
      <c r="L354" s="76" t="s">
        <v>9</v>
      </c>
      <c r="Q354" s="76"/>
      <c r="R354" s="76"/>
      <c r="S354" s="76"/>
      <c r="T354" s="76"/>
      <c r="U354" s="76"/>
      <c r="V354" s="76"/>
      <c r="X354" s="76"/>
      <c r="Y354" s="76"/>
      <c r="Z354" s="76"/>
      <c r="AA354" s="76"/>
      <c r="AB354" s="76"/>
      <c r="AD354" s="76"/>
      <c r="AE354" s="76"/>
      <c r="AF354" s="76"/>
      <c r="AG354" s="76"/>
      <c r="AH354" s="76"/>
      <c r="AJ354" s="76">
        <f t="shared" si="1509"/>
        <v>259</v>
      </c>
      <c r="AK354" s="76">
        <f t="shared" si="1510"/>
        <v>66</v>
      </c>
    </row>
    <row r="355" spans="1:37" x14ac:dyDescent="0.25">
      <c r="A355" s="76">
        <f t="shared" si="1667"/>
        <v>259</v>
      </c>
      <c r="B355" s="76">
        <f t="shared" si="1667"/>
        <v>66</v>
      </c>
      <c r="C355" s="76"/>
      <c r="D355" s="76"/>
      <c r="E355" s="76"/>
      <c r="F355" s="76" t="s">
        <v>10</v>
      </c>
      <c r="G355" s="76">
        <v>-6.593</v>
      </c>
      <c r="H355" s="76">
        <v>-0.23499999999999999</v>
      </c>
      <c r="I355" s="76">
        <v>-1E-3</v>
      </c>
      <c r="J355" s="76">
        <v>0</v>
      </c>
      <c r="K355" s="76">
        <v>0</v>
      </c>
      <c r="L355" s="76">
        <v>0</v>
      </c>
      <c r="Q355" s="76" t="str">
        <f t="shared" ca="1" si="1600"/>
        <v>L75X75X9</v>
      </c>
      <c r="R355" s="43">
        <f t="shared" ca="1" si="1600"/>
        <v>298.21499999999997</v>
      </c>
      <c r="S355" s="43">
        <f t="shared" ca="1" si="1600"/>
        <v>91.690751445086704</v>
      </c>
      <c r="T355" s="43">
        <f t="shared" ca="1" si="1600"/>
        <v>80.687861271676297</v>
      </c>
      <c r="U355" s="43">
        <f t="shared" ca="1" si="1600"/>
        <v>0</v>
      </c>
      <c r="V355" s="43">
        <f t="shared" ca="1" si="1600"/>
        <v>0</v>
      </c>
      <c r="X355" s="44">
        <f t="shared" ref="X355" ca="1" si="1668">IF(ABS(G355)&gt;$X$4*$R355,ABS(G355),"-")</f>
        <v>6.593</v>
      </c>
      <c r="Y355" s="44" t="str">
        <f t="shared" ref="Y355" ca="1" si="1669">IF(ABS(H355)&gt;$Y$4*S355,ABS(H355),"-")</f>
        <v>-</v>
      </c>
      <c r="Z355" s="44" t="str">
        <f t="shared" ref="Z355" ca="1" si="1670">IF(ABS(I355)&gt;$Z$4*T355,ABS(I355),"-")</f>
        <v>-</v>
      </c>
      <c r="AA355" s="44" t="str">
        <f t="shared" ref="AA355" ca="1" si="1671">IF(ABS(K355)&gt;$AA$4*U355,ABS(K355),"-")</f>
        <v>-</v>
      </c>
      <c r="AB355" s="44" t="str">
        <f t="shared" ref="AB355" ca="1" si="1672">IF(ABS(L355)&gt;$AB$4*V355,ABS(L355),"-")</f>
        <v>-</v>
      </c>
      <c r="AD355" s="76">
        <f t="shared" ref="AD355" ca="1" si="1673">IF(COUNT($X355:$AB355)&gt;0,IF(G355&gt;0,CEILING(G355,5),FLOOR(G355,5)),"")</f>
        <v>-10</v>
      </c>
      <c r="AE355" s="76">
        <f t="shared" ref="AE355" ca="1" si="1674">IF(COUNT($X355:$AB355)&gt;0,IF(H355&gt;0,CEILING(H355,5),FLOOR(H355,5)),"")</f>
        <v>-5</v>
      </c>
      <c r="AF355" s="76">
        <f t="shared" ref="AF355" ca="1" si="1675">IF(COUNT($X355:$AB355)&gt;0,IF(I355&gt;0,CEILING(I355,5),FLOOR(I355,5)),"")</f>
        <v>-5</v>
      </c>
      <c r="AG355" s="76">
        <f t="shared" ref="AG355" ca="1" si="1676">IF(COUNT($X355:$AB355)&gt;0,IF(K355&gt;0,CEILING(K355,5),FLOOR(K355,5)),"")</f>
        <v>0</v>
      </c>
      <c r="AH355" s="76">
        <f t="shared" ref="AH355" ca="1" si="1677">IF(COUNT($X355:$AB355)&gt;0,IF(L355&gt;0,CEILING(L355,5),FLOOR(L355,5)),"")</f>
        <v>0</v>
      </c>
      <c r="AJ355" s="76">
        <f t="shared" si="1509"/>
        <v>259</v>
      </c>
      <c r="AK355" s="76">
        <f t="shared" si="1510"/>
        <v>66</v>
      </c>
    </row>
    <row r="356" spans="1:37" x14ac:dyDescent="0.25">
      <c r="A356" s="76">
        <f t="shared" si="1667"/>
        <v>259</v>
      </c>
      <c r="B356" s="76">
        <f t="shared" si="1667"/>
        <v>66</v>
      </c>
      <c r="C356" s="76"/>
      <c r="D356" s="76"/>
      <c r="E356" s="76"/>
      <c r="F356" s="76"/>
      <c r="G356" s="76" t="s">
        <v>123</v>
      </c>
      <c r="H356" s="76" t="s">
        <v>127</v>
      </c>
      <c r="I356" s="76" t="s">
        <v>535</v>
      </c>
      <c r="J356" s="76" t="s">
        <v>9</v>
      </c>
      <c r="K356" s="76" t="s">
        <v>9</v>
      </c>
      <c r="L356" s="76" t="s">
        <v>9</v>
      </c>
      <c r="Q356" s="76"/>
      <c r="R356" s="76"/>
      <c r="S356" s="76"/>
      <c r="T356" s="76"/>
      <c r="U356" s="76"/>
      <c r="V356" s="76"/>
      <c r="X356" s="76"/>
      <c r="Y356" s="76"/>
      <c r="Z356" s="76"/>
      <c r="AA356" s="76"/>
      <c r="AB356" s="76"/>
      <c r="AD356" s="76"/>
      <c r="AE356" s="76"/>
      <c r="AF356" s="76"/>
      <c r="AG356" s="76"/>
      <c r="AH356" s="76"/>
      <c r="AJ356" s="76">
        <f t="shared" si="1509"/>
        <v>259</v>
      </c>
      <c r="AK356" s="76">
        <f t="shared" si="1510"/>
        <v>66</v>
      </c>
    </row>
    <row r="357" spans="1:37" x14ac:dyDescent="0.25">
      <c r="A357" s="76">
        <f t="shared" ref="A357" si="1678">+D357</f>
        <v>260</v>
      </c>
      <c r="B357" s="76">
        <f t="shared" ref="B357" si="1679">+E357</f>
        <v>70</v>
      </c>
      <c r="C357" s="76" t="str">
        <f>INDEX(BEAMPROP,MATCH(D357,BLIST,0),2)</f>
        <v>L75X75X9</v>
      </c>
      <c r="D357" s="76">
        <v>260</v>
      </c>
      <c r="E357" s="76">
        <v>70</v>
      </c>
      <c r="F357" s="76" t="s">
        <v>8</v>
      </c>
      <c r="G357" s="76">
        <v>13.494</v>
      </c>
      <c r="H357" s="76">
        <v>0.26</v>
      </c>
      <c r="I357" s="76">
        <v>1E-3</v>
      </c>
      <c r="J357" s="76">
        <v>0</v>
      </c>
      <c r="K357" s="76">
        <v>0</v>
      </c>
      <c r="L357" s="76">
        <v>0</v>
      </c>
      <c r="Q357" s="76" t="str">
        <f t="shared" ca="1" si="1600"/>
        <v>L75X75X9</v>
      </c>
      <c r="R357" s="43">
        <f t="shared" ca="1" si="1600"/>
        <v>298.21499999999997</v>
      </c>
      <c r="S357" s="43">
        <f t="shared" ca="1" si="1600"/>
        <v>91.690751445086704</v>
      </c>
      <c r="T357" s="43">
        <f t="shared" ca="1" si="1600"/>
        <v>80.687861271676297</v>
      </c>
      <c r="U357" s="43">
        <f t="shared" ca="1" si="1600"/>
        <v>0</v>
      </c>
      <c r="V357" s="43">
        <f t="shared" ca="1" si="1600"/>
        <v>0</v>
      </c>
      <c r="X357" s="44">
        <f t="shared" ref="X357" ca="1" si="1680">IF(ABS(G357)&gt;$X$4*$R357,ABS(G357),"-")</f>
        <v>13.494</v>
      </c>
      <c r="Y357" s="44" t="str">
        <f t="shared" ref="Y357" ca="1" si="1681">IF(ABS(H357)&gt;$Y$4*S357,ABS(H357),"-")</f>
        <v>-</v>
      </c>
      <c r="Z357" s="44" t="str">
        <f t="shared" ref="Z357" ca="1" si="1682">IF(ABS(I357)&gt;$Z$4*T357,ABS(I357),"-")</f>
        <v>-</v>
      </c>
      <c r="AA357" s="44" t="str">
        <f t="shared" ref="AA357" ca="1" si="1683">IF(ABS(K357)&gt;$AA$4*U357,ABS(K357),"-")</f>
        <v>-</v>
      </c>
      <c r="AB357" s="44" t="str">
        <f t="shared" ref="AB357" ca="1" si="1684">IF(ABS(L357)&gt;$AB$4*V357,ABS(L357),"-")</f>
        <v>-</v>
      </c>
      <c r="AD357" s="76">
        <f t="shared" ref="AD357" ca="1" si="1685">IF(COUNT($X357:$AB357)&gt;0,IF(G357&gt;0,CEILING(G357,5),FLOOR(G357,5)),"")</f>
        <v>15</v>
      </c>
      <c r="AE357" s="76">
        <f t="shared" ref="AE357" ca="1" si="1686">IF(COUNT($X357:$AB357)&gt;0,IF(H357&gt;0,CEILING(H357,5),FLOOR(H357,5)),"")</f>
        <v>5</v>
      </c>
      <c r="AF357" s="76">
        <f t="shared" ref="AF357" ca="1" si="1687">IF(COUNT($X357:$AB357)&gt;0,IF(I357&gt;0,CEILING(I357,5),FLOOR(I357,5)),"")</f>
        <v>5</v>
      </c>
      <c r="AG357" s="76">
        <f t="shared" ref="AG357" ca="1" si="1688">IF(COUNT($X357:$AB357)&gt;0,IF(K357&gt;0,CEILING(K357,5),FLOOR(K357,5)),"")</f>
        <v>0</v>
      </c>
      <c r="AH357" s="76">
        <f t="shared" ref="AH357" ca="1" si="1689">IF(COUNT($X357:$AB357)&gt;0,IF(L357&gt;0,CEILING(L357,5),FLOOR(L357,5)),"")</f>
        <v>0</v>
      </c>
      <c r="AJ357" s="76">
        <f t="shared" si="1509"/>
        <v>260</v>
      </c>
      <c r="AK357" s="76">
        <f t="shared" si="1510"/>
        <v>70</v>
      </c>
    </row>
    <row r="358" spans="1:37" x14ac:dyDescent="0.25">
      <c r="A358" s="76">
        <f t="shared" si="1667"/>
        <v>260</v>
      </c>
      <c r="B358" s="76">
        <f t="shared" si="1667"/>
        <v>70</v>
      </c>
      <c r="C358" s="76"/>
      <c r="D358" s="76"/>
      <c r="E358" s="76"/>
      <c r="F358" s="76"/>
      <c r="G358" s="76" t="s">
        <v>114</v>
      </c>
      <c r="H358" s="76" t="s">
        <v>127</v>
      </c>
      <c r="I358" s="76" t="s">
        <v>535</v>
      </c>
      <c r="J358" s="76" t="s">
        <v>9</v>
      </c>
      <c r="K358" s="76" t="s">
        <v>9</v>
      </c>
      <c r="L358" s="76" t="s">
        <v>9</v>
      </c>
      <c r="Q358" s="76"/>
      <c r="R358" s="76"/>
      <c r="S358" s="76"/>
      <c r="T358" s="76"/>
      <c r="U358" s="76"/>
      <c r="V358" s="76"/>
      <c r="X358" s="76"/>
      <c r="Y358" s="76"/>
      <c r="Z358" s="76"/>
      <c r="AA358" s="76"/>
      <c r="AB358" s="76"/>
      <c r="AD358" s="76"/>
      <c r="AE358" s="76"/>
      <c r="AF358" s="76"/>
      <c r="AG358" s="76"/>
      <c r="AH358" s="76"/>
      <c r="AJ358" s="76">
        <f t="shared" si="1509"/>
        <v>260</v>
      </c>
      <c r="AK358" s="76">
        <f t="shared" si="1510"/>
        <v>70</v>
      </c>
    </row>
    <row r="359" spans="1:37" x14ac:dyDescent="0.25">
      <c r="A359" s="76">
        <f t="shared" si="1667"/>
        <v>260</v>
      </c>
      <c r="B359" s="76">
        <f t="shared" si="1667"/>
        <v>70</v>
      </c>
      <c r="C359" s="76"/>
      <c r="D359" s="76"/>
      <c r="E359" s="76"/>
      <c r="F359" s="76" t="s">
        <v>10</v>
      </c>
      <c r="G359" s="76">
        <v>-12.62</v>
      </c>
      <c r="H359" s="76">
        <v>0</v>
      </c>
      <c r="I359" s="76">
        <v>-1E-3</v>
      </c>
      <c r="J359" s="76">
        <v>0</v>
      </c>
      <c r="K359" s="76">
        <v>0</v>
      </c>
      <c r="L359" s="76">
        <v>0</v>
      </c>
      <c r="Q359" s="76" t="str">
        <f t="shared" ca="1" si="1600"/>
        <v>L75X75X9</v>
      </c>
      <c r="R359" s="43">
        <f t="shared" ca="1" si="1600"/>
        <v>298.21499999999997</v>
      </c>
      <c r="S359" s="43">
        <f t="shared" ca="1" si="1600"/>
        <v>91.690751445086704</v>
      </c>
      <c r="T359" s="43">
        <f t="shared" ca="1" si="1600"/>
        <v>80.687861271676297</v>
      </c>
      <c r="U359" s="43">
        <f t="shared" ca="1" si="1600"/>
        <v>0</v>
      </c>
      <c r="V359" s="43">
        <f t="shared" ca="1" si="1600"/>
        <v>0</v>
      </c>
      <c r="X359" s="44">
        <f t="shared" ref="X359" ca="1" si="1690">IF(ABS(G359)&gt;$X$4*$R359,ABS(G359),"-")</f>
        <v>12.62</v>
      </c>
      <c r="Y359" s="44" t="str">
        <f t="shared" ref="Y359" ca="1" si="1691">IF(ABS(H359)&gt;$Y$4*S359,ABS(H359),"-")</f>
        <v>-</v>
      </c>
      <c r="Z359" s="44" t="str">
        <f t="shared" ref="Z359" ca="1" si="1692">IF(ABS(I359)&gt;$Z$4*T359,ABS(I359),"-")</f>
        <v>-</v>
      </c>
      <c r="AA359" s="44" t="str">
        <f t="shared" ref="AA359" ca="1" si="1693">IF(ABS(K359)&gt;$AA$4*U359,ABS(K359),"-")</f>
        <v>-</v>
      </c>
      <c r="AB359" s="44" t="str">
        <f t="shared" ref="AB359" ca="1" si="1694">IF(ABS(L359)&gt;$AB$4*V359,ABS(L359),"-")</f>
        <v>-</v>
      </c>
      <c r="AD359" s="76">
        <f t="shared" ref="AD359" ca="1" si="1695">IF(COUNT($X359:$AB359)&gt;0,IF(G359&gt;0,CEILING(G359,5),FLOOR(G359,5)),"")</f>
        <v>-15</v>
      </c>
      <c r="AE359" s="76">
        <f t="shared" ref="AE359" ca="1" si="1696">IF(COUNT($X359:$AB359)&gt;0,IF(H359&gt;0,CEILING(H359,5),FLOOR(H359,5)),"")</f>
        <v>0</v>
      </c>
      <c r="AF359" s="76">
        <f t="shared" ref="AF359" ca="1" si="1697">IF(COUNT($X359:$AB359)&gt;0,IF(I359&gt;0,CEILING(I359,5),FLOOR(I359,5)),"")</f>
        <v>-5</v>
      </c>
      <c r="AG359" s="76">
        <f t="shared" ref="AG359" ca="1" si="1698">IF(COUNT($X359:$AB359)&gt;0,IF(K359&gt;0,CEILING(K359,5),FLOOR(K359,5)),"")</f>
        <v>0</v>
      </c>
      <c r="AH359" s="76">
        <f t="shared" ref="AH359" ca="1" si="1699">IF(COUNT($X359:$AB359)&gt;0,IF(L359&gt;0,CEILING(L359,5),FLOOR(L359,5)),"")</f>
        <v>0</v>
      </c>
      <c r="AJ359" s="76">
        <f t="shared" si="1509"/>
        <v>260</v>
      </c>
      <c r="AK359" s="76">
        <f t="shared" si="1510"/>
        <v>70</v>
      </c>
    </row>
    <row r="360" spans="1:37" x14ac:dyDescent="0.25">
      <c r="A360" s="76">
        <f t="shared" si="1667"/>
        <v>260</v>
      </c>
      <c r="B360" s="76">
        <f t="shared" si="1667"/>
        <v>70</v>
      </c>
      <c r="C360" s="76"/>
      <c r="D360" s="76"/>
      <c r="E360" s="76"/>
      <c r="F360" s="76"/>
      <c r="G360" s="76" t="s">
        <v>116</v>
      </c>
      <c r="H360" s="76" t="s">
        <v>9</v>
      </c>
      <c r="I360" s="76" t="s">
        <v>109</v>
      </c>
      <c r="J360" s="76" t="s">
        <v>9</v>
      </c>
      <c r="K360" s="76" t="s">
        <v>9</v>
      </c>
      <c r="L360" s="76" t="s">
        <v>9</v>
      </c>
      <c r="Q360" s="76"/>
      <c r="R360" s="76"/>
      <c r="S360" s="76"/>
      <c r="T360" s="76"/>
      <c r="U360" s="76"/>
      <c r="V360" s="76"/>
      <c r="X360" s="76"/>
      <c r="Y360" s="76"/>
      <c r="Z360" s="76"/>
      <c r="AA360" s="76"/>
      <c r="AB360" s="76"/>
      <c r="AD360" s="76"/>
      <c r="AE360" s="76"/>
      <c r="AF360" s="76"/>
      <c r="AG360" s="76"/>
      <c r="AH360" s="76"/>
      <c r="AJ360" s="76">
        <f t="shared" si="1509"/>
        <v>260</v>
      </c>
      <c r="AK360" s="76">
        <f t="shared" si="1510"/>
        <v>70</v>
      </c>
    </row>
    <row r="361" spans="1:37" x14ac:dyDescent="0.25">
      <c r="A361" s="76">
        <f t="shared" ref="A361" si="1700">+D361</f>
        <v>260</v>
      </c>
      <c r="B361" s="76">
        <f t="shared" ref="B361" si="1701">+E361</f>
        <v>68</v>
      </c>
      <c r="C361" s="76" t="str">
        <f>INDEX(BEAMPROP,MATCH(D361,BLIST,0),2)</f>
        <v>L75X75X9</v>
      </c>
      <c r="D361" s="76">
        <v>260</v>
      </c>
      <c r="E361" s="76">
        <v>68</v>
      </c>
      <c r="F361" s="76" t="s">
        <v>8</v>
      </c>
      <c r="G361" s="76">
        <v>13.494999999999999</v>
      </c>
      <c r="H361" s="76">
        <v>0</v>
      </c>
      <c r="I361" s="76">
        <v>1E-3</v>
      </c>
      <c r="J361" s="76">
        <v>0</v>
      </c>
      <c r="K361" s="76">
        <v>0</v>
      </c>
      <c r="L361" s="76">
        <v>0</v>
      </c>
      <c r="Q361" s="76" t="str">
        <f t="shared" ca="1" si="1600"/>
        <v>L75X75X9</v>
      </c>
      <c r="R361" s="43">
        <f t="shared" ca="1" si="1600"/>
        <v>298.21499999999997</v>
      </c>
      <c r="S361" s="43">
        <f t="shared" ca="1" si="1600"/>
        <v>91.690751445086704</v>
      </c>
      <c r="T361" s="43">
        <f t="shared" ca="1" si="1600"/>
        <v>80.687861271676297</v>
      </c>
      <c r="U361" s="43">
        <f t="shared" ca="1" si="1600"/>
        <v>0</v>
      </c>
      <c r="V361" s="43">
        <f t="shared" ca="1" si="1600"/>
        <v>0</v>
      </c>
      <c r="X361" s="44">
        <f t="shared" ref="X361" ca="1" si="1702">IF(ABS(G361)&gt;$X$4*$R361,ABS(G361),"-")</f>
        <v>13.494999999999999</v>
      </c>
      <c r="Y361" s="44" t="str">
        <f t="shared" ref="Y361" ca="1" si="1703">IF(ABS(H361)&gt;$Y$4*S361,ABS(H361),"-")</f>
        <v>-</v>
      </c>
      <c r="Z361" s="44" t="str">
        <f t="shared" ref="Z361" ca="1" si="1704">IF(ABS(I361)&gt;$Z$4*T361,ABS(I361),"-")</f>
        <v>-</v>
      </c>
      <c r="AA361" s="44" t="str">
        <f t="shared" ref="AA361" ca="1" si="1705">IF(ABS(K361)&gt;$AA$4*U361,ABS(K361),"-")</f>
        <v>-</v>
      </c>
      <c r="AB361" s="44" t="str">
        <f t="shared" ref="AB361" ca="1" si="1706">IF(ABS(L361)&gt;$AB$4*V361,ABS(L361),"-")</f>
        <v>-</v>
      </c>
      <c r="AD361" s="76">
        <f t="shared" ref="AD361" ca="1" si="1707">IF(COUNT($X361:$AB361)&gt;0,IF(G361&gt;0,CEILING(G361,5),FLOOR(G361,5)),"")</f>
        <v>15</v>
      </c>
      <c r="AE361" s="76">
        <f t="shared" ref="AE361" ca="1" si="1708">IF(COUNT($X361:$AB361)&gt;0,IF(H361&gt;0,CEILING(H361,5),FLOOR(H361,5)),"")</f>
        <v>0</v>
      </c>
      <c r="AF361" s="76">
        <f t="shared" ref="AF361" ca="1" si="1709">IF(COUNT($X361:$AB361)&gt;0,IF(I361&gt;0,CEILING(I361,5),FLOOR(I361,5)),"")</f>
        <v>5</v>
      </c>
      <c r="AG361" s="76">
        <f t="shared" ref="AG361" ca="1" si="1710">IF(COUNT($X361:$AB361)&gt;0,IF(K361&gt;0,CEILING(K361,5),FLOOR(K361,5)),"")</f>
        <v>0</v>
      </c>
      <c r="AH361" s="76">
        <f t="shared" ref="AH361" ca="1" si="1711">IF(COUNT($X361:$AB361)&gt;0,IF(L361&gt;0,CEILING(L361,5),FLOOR(L361,5)),"")</f>
        <v>0</v>
      </c>
      <c r="AJ361" s="76">
        <f t="shared" si="1509"/>
        <v>260</v>
      </c>
      <c r="AK361" s="76">
        <f t="shared" si="1510"/>
        <v>68</v>
      </c>
    </row>
    <row r="362" spans="1:37" x14ac:dyDescent="0.25">
      <c r="A362" s="76">
        <f t="shared" si="1667"/>
        <v>260</v>
      </c>
      <c r="B362" s="76">
        <f t="shared" si="1667"/>
        <v>68</v>
      </c>
      <c r="C362" s="76"/>
      <c r="D362" s="76"/>
      <c r="E362" s="76"/>
      <c r="F362" s="76"/>
      <c r="G362" s="76" t="s">
        <v>114</v>
      </c>
      <c r="H362" s="76" t="s">
        <v>9</v>
      </c>
      <c r="I362" s="76" t="s">
        <v>109</v>
      </c>
      <c r="J362" s="76" t="s">
        <v>9</v>
      </c>
      <c r="K362" s="76" t="s">
        <v>9</v>
      </c>
      <c r="L362" s="76" t="s">
        <v>9</v>
      </c>
      <c r="Q362" s="76"/>
      <c r="R362" s="76"/>
      <c r="S362" s="76"/>
      <c r="T362" s="76"/>
      <c r="U362" s="76"/>
      <c r="V362" s="76"/>
      <c r="X362" s="76"/>
      <c r="Y362" s="76"/>
      <c r="Z362" s="76"/>
      <c r="AA362" s="76"/>
      <c r="AB362" s="76"/>
      <c r="AD362" s="76"/>
      <c r="AE362" s="76"/>
      <c r="AF362" s="76"/>
      <c r="AG362" s="76"/>
      <c r="AH362" s="76"/>
      <c r="AJ362" s="76">
        <f t="shared" si="1509"/>
        <v>260</v>
      </c>
      <c r="AK362" s="76">
        <f t="shared" si="1510"/>
        <v>68</v>
      </c>
    </row>
    <row r="363" spans="1:37" x14ac:dyDescent="0.25">
      <c r="A363" s="76">
        <f t="shared" si="1667"/>
        <v>260</v>
      </c>
      <c r="B363" s="76">
        <f t="shared" si="1667"/>
        <v>68</v>
      </c>
      <c r="C363" s="76"/>
      <c r="D363" s="76"/>
      <c r="E363" s="76"/>
      <c r="F363" s="76" t="s">
        <v>10</v>
      </c>
      <c r="G363" s="76">
        <v>-12.621</v>
      </c>
      <c r="H363" s="76">
        <v>-0.26</v>
      </c>
      <c r="I363" s="76">
        <v>-1E-3</v>
      </c>
      <c r="J363" s="76">
        <v>0</v>
      </c>
      <c r="K363" s="76">
        <v>0</v>
      </c>
      <c r="L363" s="76">
        <v>0</v>
      </c>
      <c r="Q363" s="76" t="str">
        <f t="shared" ca="1" si="1600"/>
        <v>L75X75X9</v>
      </c>
      <c r="R363" s="43">
        <f t="shared" ca="1" si="1600"/>
        <v>298.21499999999997</v>
      </c>
      <c r="S363" s="43">
        <f t="shared" ca="1" si="1600"/>
        <v>91.690751445086704</v>
      </c>
      <c r="T363" s="43">
        <f t="shared" ca="1" si="1600"/>
        <v>80.687861271676297</v>
      </c>
      <c r="U363" s="43">
        <f t="shared" ca="1" si="1600"/>
        <v>0</v>
      </c>
      <c r="V363" s="43">
        <f t="shared" ca="1" si="1600"/>
        <v>0</v>
      </c>
      <c r="X363" s="44">
        <f t="shared" ref="X363" ca="1" si="1712">IF(ABS(G363)&gt;$X$4*$R363,ABS(G363),"-")</f>
        <v>12.621</v>
      </c>
      <c r="Y363" s="44" t="str">
        <f t="shared" ref="Y363" ca="1" si="1713">IF(ABS(H363)&gt;$Y$4*S363,ABS(H363),"-")</f>
        <v>-</v>
      </c>
      <c r="Z363" s="44" t="str">
        <f t="shared" ref="Z363" ca="1" si="1714">IF(ABS(I363)&gt;$Z$4*T363,ABS(I363),"-")</f>
        <v>-</v>
      </c>
      <c r="AA363" s="44" t="str">
        <f t="shared" ref="AA363" ca="1" si="1715">IF(ABS(K363)&gt;$AA$4*U363,ABS(K363),"-")</f>
        <v>-</v>
      </c>
      <c r="AB363" s="44" t="str">
        <f t="shared" ref="AB363" ca="1" si="1716">IF(ABS(L363)&gt;$AB$4*V363,ABS(L363),"-")</f>
        <v>-</v>
      </c>
      <c r="AD363" s="76">
        <f t="shared" ref="AD363" ca="1" si="1717">IF(COUNT($X363:$AB363)&gt;0,IF(G363&gt;0,CEILING(G363,5),FLOOR(G363,5)),"")</f>
        <v>-15</v>
      </c>
      <c r="AE363" s="76">
        <f t="shared" ref="AE363" ca="1" si="1718">IF(COUNT($X363:$AB363)&gt;0,IF(H363&gt;0,CEILING(H363,5),FLOOR(H363,5)),"")</f>
        <v>-5</v>
      </c>
      <c r="AF363" s="76">
        <f t="shared" ref="AF363" ca="1" si="1719">IF(COUNT($X363:$AB363)&gt;0,IF(I363&gt;0,CEILING(I363,5),FLOOR(I363,5)),"")</f>
        <v>-5</v>
      </c>
      <c r="AG363" s="76">
        <f t="shared" ref="AG363" ca="1" si="1720">IF(COUNT($X363:$AB363)&gt;0,IF(K363&gt;0,CEILING(K363,5),FLOOR(K363,5)),"")</f>
        <v>0</v>
      </c>
      <c r="AH363" s="76">
        <f t="shared" ref="AH363" ca="1" si="1721">IF(COUNT($X363:$AB363)&gt;0,IF(L363&gt;0,CEILING(L363,5),FLOOR(L363,5)),"")</f>
        <v>0</v>
      </c>
      <c r="AJ363" s="76">
        <f t="shared" si="1509"/>
        <v>260</v>
      </c>
      <c r="AK363" s="76">
        <f t="shared" si="1510"/>
        <v>68</v>
      </c>
    </row>
    <row r="364" spans="1:37" x14ac:dyDescent="0.25">
      <c r="A364" s="76">
        <f t="shared" si="1667"/>
        <v>260</v>
      </c>
      <c r="B364" s="76">
        <f t="shared" si="1667"/>
        <v>68</v>
      </c>
      <c r="C364" s="76"/>
      <c r="D364" s="76"/>
      <c r="E364" s="76"/>
      <c r="F364" s="76"/>
      <c r="G364" s="76" t="s">
        <v>116</v>
      </c>
      <c r="H364" s="76" t="s">
        <v>127</v>
      </c>
      <c r="I364" s="76" t="s">
        <v>535</v>
      </c>
      <c r="J364" s="76" t="s">
        <v>9</v>
      </c>
      <c r="K364" s="76" t="s">
        <v>9</v>
      </c>
      <c r="L364" s="76" t="s">
        <v>9</v>
      </c>
      <c r="Q364" s="76"/>
      <c r="R364" s="76"/>
      <c r="S364" s="76"/>
      <c r="T364" s="76"/>
      <c r="U364" s="76"/>
      <c r="V364" s="76"/>
      <c r="X364" s="76"/>
      <c r="Y364" s="76"/>
      <c r="Z364" s="76"/>
      <c r="AA364" s="76"/>
      <c r="AB364" s="76"/>
      <c r="AD364" s="76"/>
      <c r="AE364" s="76"/>
      <c r="AF364" s="76"/>
      <c r="AG364" s="76"/>
      <c r="AH364" s="76"/>
    </row>
    <row r="365" spans="1:37" x14ac:dyDescent="0.25">
      <c r="Q365" s="76"/>
      <c r="R365" s="43"/>
      <c r="S365" s="43"/>
      <c r="T365" s="43"/>
      <c r="U365" s="43"/>
      <c r="V365" s="43"/>
      <c r="X365" s="44" t="str">
        <f t="shared" ref="X365" si="1722">IF(ABS(G365)&gt;$X$4*$R365,ABS(G365),"-")</f>
        <v>-</v>
      </c>
      <c r="Y365" s="44" t="str">
        <f t="shared" ref="Y365" si="1723">IF(ABS(H365)&gt;$Y$4*S365,ABS(H365),"-")</f>
        <v>-</v>
      </c>
      <c r="Z365" s="44" t="str">
        <f t="shared" ref="Z365" si="1724">IF(ABS(I365)&gt;$Z$4*T365,ABS(I365),"-")</f>
        <v>-</v>
      </c>
      <c r="AA365" s="44" t="str">
        <f t="shared" ref="AA365" si="1725">IF(ABS(K365)&gt;$AA$4*U365,ABS(K365),"-")</f>
        <v>-</v>
      </c>
      <c r="AB365" s="44" t="str">
        <f t="shared" ref="AB365" si="1726">IF(ABS(L365)&gt;$AB$4*V365,ABS(L365),"-")</f>
        <v>-</v>
      </c>
      <c r="AD365" s="76" t="str">
        <f t="shared" ref="AD365" si="1727">IF(COUNT($X365:$AB365)&gt;0,IF(G365&gt;0,CEILING(G365,5),FLOOR(G365,5)),"")</f>
        <v/>
      </c>
      <c r="AE365" s="76" t="str">
        <f t="shared" ref="AE365" si="1728">IF(COUNT($X365:$AB365)&gt;0,IF(H365&gt;0,CEILING(H365,5),FLOOR(H365,5)),"")</f>
        <v/>
      </c>
      <c r="AF365" s="76" t="str">
        <f t="shared" ref="AF365" si="1729">IF(COUNT($X365:$AB365)&gt;0,IF(I365&gt;0,CEILING(I365,5),FLOOR(I365,5)),"")</f>
        <v/>
      </c>
      <c r="AG365" s="76" t="str">
        <f t="shared" ref="AG365" si="1730">IF(COUNT($X365:$AB365)&gt;0,IF(K365&gt;0,CEILING(K365,5),FLOOR(K365,5)),"")</f>
        <v/>
      </c>
      <c r="AH365" s="76" t="str">
        <f t="shared" ref="AH365" si="1731">IF(COUNT($X365:$AB365)&gt;0,IF(L365&gt;0,CEILING(L365,5),FLOOR(L365,5)),"")</f>
        <v/>
      </c>
    </row>
    <row r="366" spans="1:37" x14ac:dyDescent="0.25">
      <c r="Q366" s="76"/>
      <c r="R366" s="76"/>
      <c r="S366" s="76"/>
      <c r="T366" s="76"/>
      <c r="U366" s="76"/>
      <c r="V366" s="76"/>
      <c r="X366" s="76"/>
      <c r="Y366" s="76"/>
      <c r="Z366" s="76"/>
      <c r="AA366" s="76"/>
      <c r="AB366" s="76"/>
      <c r="AD366" s="76"/>
      <c r="AE366" s="76"/>
      <c r="AF366" s="76"/>
      <c r="AG366" s="76"/>
      <c r="AH366" s="76"/>
    </row>
    <row r="367" spans="1:37" x14ac:dyDescent="0.25">
      <c r="Q367" s="76"/>
      <c r="R367" s="43"/>
      <c r="S367" s="43"/>
      <c r="T367" s="43"/>
      <c r="U367" s="43"/>
      <c r="V367" s="43"/>
      <c r="X367" s="44"/>
      <c r="Y367" s="44"/>
      <c r="Z367" s="44"/>
      <c r="AA367" s="44"/>
      <c r="AB367" s="44"/>
      <c r="AD367" s="76"/>
      <c r="AE367" s="76"/>
      <c r="AF367" s="76"/>
      <c r="AG367" s="76"/>
      <c r="AH367" s="76"/>
    </row>
    <row r="368" spans="1:37" x14ac:dyDescent="0.25">
      <c r="Q368" s="76"/>
      <c r="R368" s="76"/>
      <c r="S368" s="76"/>
      <c r="T368" s="76"/>
      <c r="U368" s="76"/>
      <c r="V368" s="76"/>
      <c r="X368" s="76"/>
      <c r="Y368" s="76"/>
      <c r="Z368" s="76"/>
      <c r="AA368" s="76"/>
      <c r="AB368" s="76"/>
      <c r="AD368" s="76"/>
      <c r="AE368" s="76"/>
      <c r="AF368" s="76"/>
      <c r="AG368" s="76"/>
      <c r="AH368" s="76"/>
    </row>
    <row r="369" spans="17:34" x14ac:dyDescent="0.25">
      <c r="Q369" s="76"/>
      <c r="R369" s="43"/>
      <c r="S369" s="43"/>
      <c r="T369" s="43"/>
      <c r="U369" s="43"/>
      <c r="V369" s="43"/>
      <c r="X369" s="44"/>
      <c r="Y369" s="44"/>
      <c r="Z369" s="44"/>
      <c r="AA369" s="44"/>
      <c r="AB369" s="44"/>
      <c r="AD369" s="76"/>
      <c r="AE369" s="76"/>
      <c r="AF369" s="76"/>
      <c r="AG369" s="76"/>
      <c r="AH369" s="76"/>
    </row>
    <row r="370" spans="17:34" x14ac:dyDescent="0.25">
      <c r="Q370" s="76"/>
      <c r="R370" s="76"/>
      <c r="S370" s="76"/>
      <c r="T370" s="76"/>
      <c r="U370" s="76"/>
      <c r="V370" s="76"/>
      <c r="X370" s="76"/>
      <c r="Y370" s="76"/>
      <c r="Z370" s="76"/>
      <c r="AA370" s="76"/>
      <c r="AB370" s="76"/>
      <c r="AD370" s="76"/>
      <c r="AE370" s="76"/>
      <c r="AF370" s="76"/>
      <c r="AG370" s="76"/>
      <c r="AH370" s="76"/>
    </row>
    <row r="371" spans="17:34" x14ac:dyDescent="0.25">
      <c r="Q371" s="76"/>
      <c r="R371" s="43"/>
      <c r="S371" s="43"/>
      <c r="T371" s="43"/>
      <c r="U371" s="43"/>
      <c r="V371" s="43"/>
      <c r="X371" s="44"/>
      <c r="Y371" s="44"/>
      <c r="Z371" s="44"/>
      <c r="AA371" s="44"/>
      <c r="AB371" s="44"/>
      <c r="AD371" s="76"/>
      <c r="AE371" s="76"/>
      <c r="AF371" s="76"/>
      <c r="AG371" s="76"/>
      <c r="AH371" s="76"/>
    </row>
    <row r="372" spans="17:34" x14ac:dyDescent="0.25">
      <c r="Q372" s="76"/>
      <c r="R372" s="76"/>
      <c r="S372" s="76"/>
      <c r="T372" s="76"/>
      <c r="U372" s="76"/>
      <c r="V372" s="76"/>
      <c r="X372" s="76"/>
      <c r="Y372" s="76"/>
      <c r="Z372" s="76"/>
      <c r="AA372" s="76"/>
      <c r="AB372" s="76"/>
      <c r="AD372" s="76"/>
      <c r="AE372" s="76"/>
      <c r="AF372" s="76"/>
      <c r="AG372" s="76"/>
      <c r="AH372" s="76"/>
    </row>
    <row r="373" spans="17:34" x14ac:dyDescent="0.25">
      <c r="Q373" s="76"/>
      <c r="R373" s="43"/>
      <c r="S373" s="43"/>
      <c r="T373" s="43"/>
      <c r="U373" s="43"/>
      <c r="V373" s="43"/>
      <c r="X373" s="44"/>
      <c r="Y373" s="44"/>
      <c r="Z373" s="44"/>
      <c r="AA373" s="44"/>
      <c r="AB373" s="44"/>
      <c r="AD373" s="76"/>
      <c r="AE373" s="76"/>
      <c r="AF373" s="76"/>
      <c r="AG373" s="76"/>
      <c r="AH373" s="76"/>
    </row>
    <row r="374" spans="17:34" x14ac:dyDescent="0.25">
      <c r="Q374" s="76"/>
      <c r="R374" s="76"/>
      <c r="S374" s="76"/>
      <c r="T374" s="76"/>
      <c r="U374" s="76"/>
      <c r="V374" s="76"/>
      <c r="X374" s="76"/>
      <c r="Y374" s="76"/>
      <c r="Z374" s="76"/>
      <c r="AA374" s="76"/>
      <c r="AB374" s="76"/>
      <c r="AD374" s="76"/>
      <c r="AE374" s="76"/>
      <c r="AF374" s="76"/>
      <c r="AG374" s="76"/>
      <c r="AH374" s="76"/>
    </row>
    <row r="375" spans="17:34" x14ac:dyDescent="0.25">
      <c r="Q375" s="76"/>
      <c r="R375" s="43"/>
      <c r="S375" s="43"/>
      <c r="T375" s="43"/>
      <c r="U375" s="43"/>
      <c r="V375" s="43"/>
      <c r="X375" s="44"/>
      <c r="Y375" s="44"/>
      <c r="Z375" s="44"/>
      <c r="AA375" s="44"/>
      <c r="AB375" s="44"/>
      <c r="AD375" s="76"/>
      <c r="AE375" s="76"/>
      <c r="AF375" s="76"/>
      <c r="AG375" s="76"/>
      <c r="AH375" s="76"/>
    </row>
    <row r="376" spans="17:34" x14ac:dyDescent="0.25">
      <c r="Q376" s="76"/>
      <c r="R376" s="76"/>
      <c r="S376" s="76"/>
      <c r="T376" s="76"/>
      <c r="U376" s="76"/>
      <c r="V376" s="76"/>
      <c r="X376" s="76"/>
      <c r="Y376" s="76"/>
      <c r="Z376" s="76"/>
      <c r="AA376" s="76"/>
      <c r="AB376" s="76"/>
      <c r="AD376" s="76"/>
      <c r="AE376" s="76"/>
      <c r="AF376" s="76"/>
      <c r="AG376" s="76"/>
      <c r="AH376" s="76"/>
    </row>
    <row r="377" spans="17:34" x14ac:dyDescent="0.25">
      <c r="Q377" s="76"/>
      <c r="R377" s="43"/>
      <c r="S377" s="43"/>
      <c r="T377" s="43"/>
      <c r="U377" s="43"/>
      <c r="V377" s="43"/>
      <c r="X377" s="44"/>
      <c r="Y377" s="44"/>
      <c r="Z377" s="44"/>
      <c r="AA377" s="44"/>
      <c r="AB377" s="44"/>
      <c r="AD377" s="76"/>
      <c r="AE377" s="76"/>
      <c r="AF377" s="76"/>
      <c r="AG377" s="76"/>
      <c r="AH377" s="76"/>
    </row>
    <row r="378" spans="17:34" x14ac:dyDescent="0.25">
      <c r="Q378" s="76"/>
      <c r="R378" s="76"/>
      <c r="S378" s="76"/>
      <c r="T378" s="76"/>
      <c r="U378" s="76"/>
      <c r="V378" s="76"/>
      <c r="X378" s="76"/>
      <c r="Y378" s="76"/>
      <c r="Z378" s="76"/>
      <c r="AA378" s="76"/>
      <c r="AB378" s="76"/>
      <c r="AD378" s="76"/>
      <c r="AE378" s="76"/>
      <c r="AF378" s="76"/>
      <c r="AG378" s="76"/>
      <c r="AH378" s="76"/>
    </row>
    <row r="379" spans="17:34" x14ac:dyDescent="0.25">
      <c r="R379" s="43"/>
      <c r="S379" s="43"/>
      <c r="T379" s="43"/>
      <c r="U379" s="43"/>
      <c r="V379" s="43"/>
      <c r="X379" s="44"/>
      <c r="Y379" s="44"/>
      <c r="Z379" s="44"/>
      <c r="AA379" s="44"/>
      <c r="AB379" s="44"/>
      <c r="AD379" s="76"/>
      <c r="AE379" s="76"/>
      <c r="AF379" s="76"/>
      <c r="AG379" s="76"/>
      <c r="AH379" s="76"/>
    </row>
    <row r="380" spans="17:34" x14ac:dyDescent="0.25">
      <c r="X380" s="76"/>
      <c r="Y380" s="76"/>
      <c r="Z380" s="76"/>
      <c r="AA380" s="76"/>
      <c r="AB380" s="76"/>
      <c r="AD380" s="76"/>
      <c r="AE380" s="76"/>
      <c r="AF380" s="76"/>
      <c r="AG380" s="76"/>
      <c r="AH380" s="76"/>
    </row>
    <row r="381" spans="17:34" x14ac:dyDescent="0.25">
      <c r="R381" s="43"/>
      <c r="S381" s="43"/>
      <c r="T381" s="43"/>
      <c r="U381" s="43"/>
      <c r="V381" s="43"/>
      <c r="X381" s="44"/>
      <c r="Y381" s="44"/>
      <c r="Z381" s="44"/>
      <c r="AA381" s="44"/>
      <c r="AB381" s="44"/>
      <c r="AD381" s="76"/>
      <c r="AE381" s="76"/>
      <c r="AF381" s="76"/>
      <c r="AG381" s="76"/>
      <c r="AH381" s="76"/>
    </row>
    <row r="382" spans="17:34" x14ac:dyDescent="0.25">
      <c r="X382" s="76"/>
      <c r="Y382" s="76"/>
      <c r="Z382" s="76"/>
      <c r="AA382" s="76"/>
      <c r="AB382" s="76"/>
      <c r="AD382" s="76"/>
      <c r="AE382" s="76"/>
      <c r="AF382" s="76"/>
      <c r="AG382" s="76"/>
      <c r="AH382" s="76"/>
    </row>
    <row r="383" spans="17:34" x14ac:dyDescent="0.25">
      <c r="R383" s="43"/>
      <c r="S383" s="43"/>
      <c r="T383" s="43"/>
      <c r="U383" s="43"/>
      <c r="V383" s="43"/>
      <c r="X383" s="44"/>
      <c r="Y383" s="44"/>
      <c r="Z383" s="44"/>
      <c r="AA383" s="44"/>
      <c r="AB383" s="44"/>
      <c r="AD383" s="76"/>
      <c r="AE383" s="76"/>
      <c r="AF383" s="76"/>
      <c r="AG383" s="76"/>
      <c r="AH383" s="76"/>
    </row>
    <row r="384" spans="17:34" x14ac:dyDescent="0.25">
      <c r="X384" s="76"/>
      <c r="Y384" s="76"/>
      <c r="Z384" s="76"/>
      <c r="AA384" s="76"/>
      <c r="AB384" s="76"/>
      <c r="AD384" s="76"/>
      <c r="AE384" s="76"/>
      <c r="AF384" s="76"/>
      <c r="AG384" s="76"/>
      <c r="AH384" s="76"/>
    </row>
    <row r="385" spans="18:34" x14ac:dyDescent="0.25">
      <c r="R385" s="43"/>
      <c r="S385" s="43"/>
      <c r="T385" s="43"/>
      <c r="U385" s="43"/>
      <c r="V385" s="43"/>
      <c r="X385" s="44"/>
      <c r="Y385" s="44"/>
      <c r="Z385" s="44"/>
      <c r="AA385" s="44"/>
      <c r="AB385" s="44"/>
      <c r="AD385" s="76"/>
      <c r="AE385" s="76"/>
      <c r="AF385" s="76"/>
      <c r="AG385" s="76"/>
      <c r="AH385" s="76"/>
    </row>
    <row r="386" spans="18:34" x14ac:dyDescent="0.25">
      <c r="X386" s="76"/>
      <c r="Y386" s="76"/>
      <c r="Z386" s="76"/>
      <c r="AA386" s="76"/>
      <c r="AB386" s="76"/>
      <c r="AD386" s="76"/>
      <c r="AE386" s="76"/>
      <c r="AF386" s="76"/>
      <c r="AG386" s="76"/>
      <c r="AH386" s="76"/>
    </row>
    <row r="387" spans="18:34" x14ac:dyDescent="0.25">
      <c r="R387" s="43"/>
      <c r="S387" s="43"/>
      <c r="T387" s="43"/>
      <c r="U387" s="43"/>
      <c r="V387" s="43"/>
      <c r="X387" s="44"/>
      <c r="Y387" s="44"/>
      <c r="Z387" s="44"/>
      <c r="AA387" s="44"/>
      <c r="AB387" s="44"/>
      <c r="AD387" s="76"/>
      <c r="AE387" s="76"/>
      <c r="AF387" s="76"/>
      <c r="AG387" s="76"/>
      <c r="AH387" s="76"/>
    </row>
    <row r="388" spans="18:34" x14ac:dyDescent="0.25">
      <c r="X388" s="76"/>
      <c r="Y388" s="76"/>
      <c r="Z388" s="76"/>
      <c r="AA388" s="76"/>
      <c r="AB388" s="76"/>
      <c r="AD388" s="76"/>
      <c r="AE388" s="76"/>
      <c r="AF388" s="76"/>
      <c r="AG388" s="76"/>
      <c r="AH388" s="76"/>
    </row>
    <row r="389" spans="18:34" x14ac:dyDescent="0.25">
      <c r="R389" s="43"/>
      <c r="S389" s="43"/>
      <c r="T389" s="43"/>
      <c r="U389" s="43"/>
      <c r="V389" s="43"/>
      <c r="X389" s="44"/>
      <c r="Y389" s="44"/>
      <c r="Z389" s="44"/>
      <c r="AA389" s="44"/>
      <c r="AB389" s="44"/>
      <c r="AD389" s="76"/>
      <c r="AE389" s="76"/>
      <c r="AF389" s="76"/>
      <c r="AG389" s="76"/>
      <c r="AH389" s="76"/>
    </row>
    <row r="390" spans="18:34" x14ac:dyDescent="0.25">
      <c r="X390" s="76"/>
      <c r="Y390" s="76"/>
      <c r="Z390" s="76"/>
      <c r="AA390" s="76"/>
      <c r="AB390" s="76"/>
      <c r="AD390" s="76"/>
      <c r="AE390" s="76"/>
      <c r="AF390" s="76"/>
      <c r="AG390" s="76"/>
      <c r="AH390" s="76"/>
    </row>
    <row r="391" spans="18:34" x14ac:dyDescent="0.25">
      <c r="R391" s="43"/>
      <c r="S391" s="43"/>
      <c r="T391" s="43"/>
      <c r="U391" s="43"/>
      <c r="V391" s="43"/>
      <c r="X391" s="44"/>
      <c r="Y391" s="44"/>
      <c r="Z391" s="44"/>
      <c r="AA391" s="44"/>
      <c r="AB391" s="44"/>
      <c r="AD391" s="76"/>
      <c r="AE391" s="76"/>
      <c r="AF391" s="76"/>
      <c r="AG391" s="76"/>
      <c r="AH391" s="76"/>
    </row>
    <row r="392" spans="18:34" x14ac:dyDescent="0.25">
      <c r="X392" s="76"/>
      <c r="Y392" s="76"/>
      <c r="Z392" s="76"/>
      <c r="AA392" s="76"/>
      <c r="AB392" s="76"/>
      <c r="AD392" s="76"/>
      <c r="AE392" s="76"/>
      <c r="AF392" s="76"/>
      <c r="AG392" s="76"/>
      <c r="AH392" s="76"/>
    </row>
    <row r="393" spans="18:34" x14ac:dyDescent="0.25">
      <c r="R393" s="43"/>
      <c r="S393" s="43"/>
      <c r="T393" s="43"/>
      <c r="U393" s="43"/>
      <c r="V393" s="43"/>
      <c r="X393" s="44"/>
      <c r="Y393" s="44"/>
      <c r="Z393" s="44"/>
      <c r="AA393" s="44"/>
      <c r="AB393" s="44"/>
      <c r="AD393" s="76"/>
      <c r="AE393" s="76"/>
      <c r="AF393" s="76"/>
      <c r="AG393" s="76"/>
      <c r="AH393" s="76"/>
    </row>
    <row r="394" spans="18:34" x14ac:dyDescent="0.25">
      <c r="X394" s="76"/>
      <c r="Y394" s="76"/>
      <c r="Z394" s="76"/>
      <c r="AA394" s="76"/>
      <c r="AB394" s="76"/>
      <c r="AD394" s="76"/>
      <c r="AE394" s="76"/>
      <c r="AF394" s="76"/>
      <c r="AG394" s="76"/>
      <c r="AH394" s="76"/>
    </row>
    <row r="395" spans="18:34" x14ac:dyDescent="0.25">
      <c r="R395" s="43"/>
      <c r="S395" s="43"/>
      <c r="T395" s="43"/>
      <c r="U395" s="43"/>
      <c r="V395" s="43"/>
      <c r="X395" s="44"/>
      <c r="Y395" s="44"/>
      <c r="Z395" s="44"/>
      <c r="AA395" s="44"/>
      <c r="AB395" s="44"/>
      <c r="AD395" s="76"/>
      <c r="AE395" s="76"/>
      <c r="AF395" s="76"/>
      <c r="AG395" s="76"/>
      <c r="AH395" s="76"/>
    </row>
    <row r="396" spans="18:34" x14ac:dyDescent="0.25">
      <c r="X396" s="76"/>
      <c r="Y396" s="76"/>
      <c r="Z396" s="76"/>
      <c r="AA396" s="76"/>
      <c r="AB396" s="76"/>
      <c r="AD396" s="76"/>
      <c r="AE396" s="76"/>
      <c r="AF396" s="76"/>
      <c r="AG396" s="76"/>
      <c r="AH396" s="76"/>
    </row>
    <row r="397" spans="18:34" x14ac:dyDescent="0.25">
      <c r="R397" s="43"/>
      <c r="S397" s="43"/>
      <c r="T397" s="43"/>
      <c r="U397" s="43"/>
      <c r="V397" s="43"/>
      <c r="X397" s="44"/>
      <c r="Y397" s="44"/>
      <c r="Z397" s="44"/>
      <c r="AA397" s="44"/>
      <c r="AB397" s="44"/>
      <c r="AD397" s="76"/>
      <c r="AE397" s="76"/>
      <c r="AF397" s="76"/>
      <c r="AG397" s="76"/>
      <c r="AH397" s="76"/>
    </row>
    <row r="398" spans="18:34" x14ac:dyDescent="0.25">
      <c r="X398" s="76"/>
      <c r="Y398" s="76"/>
      <c r="Z398" s="76"/>
      <c r="AA398" s="76"/>
      <c r="AB398" s="76"/>
      <c r="AD398" s="76"/>
      <c r="AE398" s="76"/>
      <c r="AF398" s="76"/>
      <c r="AG398" s="76"/>
      <c r="AH398" s="76"/>
    </row>
    <row r="399" spans="18:34" x14ac:dyDescent="0.25">
      <c r="R399" s="43"/>
      <c r="S399" s="43"/>
      <c r="T399" s="43"/>
      <c r="U399" s="43"/>
      <c r="V399" s="43"/>
      <c r="X399" s="44"/>
      <c r="Y399" s="44"/>
      <c r="Z399" s="44"/>
      <c r="AA399" s="44"/>
      <c r="AB399" s="44"/>
      <c r="AD399" s="76"/>
      <c r="AE399" s="76"/>
      <c r="AF399" s="76"/>
      <c r="AG399" s="76"/>
      <c r="AH399" s="76"/>
    </row>
    <row r="400" spans="18:34" x14ac:dyDescent="0.25">
      <c r="AD400" s="76"/>
      <c r="AE400" s="76"/>
      <c r="AF400" s="76"/>
      <c r="AG400" s="76"/>
      <c r="AH400" s="76"/>
    </row>
    <row r="401" spans="18:28" x14ac:dyDescent="0.25">
      <c r="R401" s="43"/>
      <c r="S401" s="43"/>
      <c r="T401" s="43"/>
      <c r="U401" s="43"/>
      <c r="V401" s="43"/>
      <c r="X401" s="44"/>
      <c r="Y401" s="44"/>
      <c r="Z401" s="44"/>
      <c r="AA401" s="44"/>
      <c r="AB401" s="44"/>
    </row>
    <row r="403" spans="18:28" x14ac:dyDescent="0.25">
      <c r="R403" s="43"/>
      <c r="S403" s="43"/>
      <c r="T403" s="43"/>
      <c r="U403" s="43"/>
      <c r="V403" s="43"/>
      <c r="X403" s="44"/>
      <c r="Y403" s="44"/>
      <c r="Z403" s="44"/>
      <c r="AA403" s="44"/>
      <c r="AB403" s="44"/>
    </row>
  </sheetData>
  <mergeCells count="4">
    <mergeCell ref="C1:L1"/>
    <mergeCell ref="Q2:V2"/>
    <mergeCell ref="X2:AB2"/>
    <mergeCell ref="AD2:AH2"/>
  </mergeCells>
  <conditionalFormatting sqref="AD4:AH403">
    <cfRule type="notContainsBlanks" dxfId="4" priority="1">
      <formula>LEN(TRIM(AD4))&gt;0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3"/>
  <sheetViews>
    <sheetView topLeftCell="P1" zoomScale="85" zoomScaleNormal="85" workbookViewId="0">
      <selection activeCell="AI24" sqref="AI24"/>
    </sheetView>
  </sheetViews>
  <sheetFormatPr defaultRowHeight="15" x14ac:dyDescent="0.25"/>
  <cols>
    <col min="1" max="2" width="9.140625" style="69"/>
    <col min="3" max="3" width="16.42578125" style="69" customWidth="1"/>
    <col min="4" max="4" width="9.140625" style="69" customWidth="1"/>
    <col min="5" max="5" width="10.5703125" style="69" bestFit="1" customWidth="1"/>
    <col min="6" max="6" width="9.28515625" style="69" customWidth="1"/>
    <col min="7" max="7" width="9.7109375" style="69" customWidth="1"/>
    <col min="8" max="8" width="9" style="69" customWidth="1"/>
    <col min="9" max="9" width="8.7109375" style="69" customWidth="1"/>
    <col min="10" max="10" width="9" style="69" customWidth="1"/>
    <col min="11" max="11" width="8.85546875" style="69" customWidth="1"/>
    <col min="12" max="14" width="9.5703125" style="69" customWidth="1"/>
    <col min="15" max="15" width="7" style="69" customWidth="1"/>
    <col min="16" max="16" width="7.42578125" style="69" customWidth="1"/>
    <col min="17" max="17" width="15.42578125" style="69" bestFit="1" customWidth="1"/>
    <col min="18" max="18" width="9.140625" style="69"/>
    <col min="19" max="19" width="10.85546875" style="69" bestFit="1" customWidth="1"/>
    <col min="20" max="20" width="11" style="69" bestFit="1" customWidth="1"/>
    <col min="21" max="21" width="9.5703125" style="69" customWidth="1"/>
    <col min="22" max="22" width="9.140625" style="69"/>
    <col min="23" max="23" width="4.5703125" style="69" customWidth="1"/>
    <col min="24" max="28" width="9.140625" style="69"/>
    <col min="29" max="29" width="3.42578125" style="69" customWidth="1"/>
    <col min="30" max="16384" width="9.140625" style="69"/>
  </cols>
  <sheetData>
    <row r="1" spans="1:34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1"/>
      <c r="N1" s="71"/>
      <c r="O1" s="71"/>
      <c r="W1" s="49" t="s">
        <v>28</v>
      </c>
      <c r="X1" s="48">
        <f ca="1">SUBTOTAL(2,X5:X33127)</f>
        <v>40</v>
      </c>
      <c r="Y1" s="48">
        <f ca="1">SUBTOTAL(2,Y5:Y33127)</f>
        <v>0</v>
      </c>
      <c r="Z1" s="48">
        <f ca="1">SUBTOTAL(2,Z5:Z33127)</f>
        <v>0</v>
      </c>
      <c r="AA1" s="48">
        <f ca="1">SUBTOTAL(2,AA5:AA33127)</f>
        <v>0</v>
      </c>
      <c r="AB1" s="48">
        <f ca="1">SUBTOTAL(2,AB5:AB33127)</f>
        <v>0</v>
      </c>
      <c r="AD1" s="48">
        <f ca="1">SUBTOTAL(2,AD5:AD33127)</f>
        <v>40</v>
      </c>
      <c r="AE1" s="48">
        <f ca="1">SUBTOTAL(2,AE5:AE33127)</f>
        <v>40</v>
      </c>
      <c r="AF1" s="48">
        <f ca="1">SUBTOTAL(2,AF5:AF33127)</f>
        <v>40</v>
      </c>
      <c r="AG1" s="48">
        <f ca="1">SUBTOTAL(2,AG5:AG33127)</f>
        <v>40</v>
      </c>
      <c r="AH1" s="48">
        <f ca="1">SUBTOTAL(2,AH5:AH33127)</f>
        <v>40</v>
      </c>
    </row>
    <row r="2" spans="1:34" x14ac:dyDescent="0.25">
      <c r="C2" s="69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4" x14ac:dyDescent="0.25">
      <c r="C3" s="48">
        <f>COUNTA(C5:C33127)</f>
        <v>28</v>
      </c>
      <c r="Q3" s="70">
        <v>2</v>
      </c>
      <c r="R3" s="70">
        <v>3</v>
      </c>
      <c r="S3" s="70">
        <v>4</v>
      </c>
      <c r="T3" s="70">
        <v>5</v>
      </c>
      <c r="U3" s="70">
        <v>6</v>
      </c>
      <c r="V3" s="70">
        <v>7</v>
      </c>
      <c r="X3" s="70" t="s">
        <v>3</v>
      </c>
      <c r="Y3" s="70" t="s">
        <v>4</v>
      </c>
      <c r="Z3" s="70" t="s">
        <v>5</v>
      </c>
      <c r="AA3" s="70" t="s">
        <v>6</v>
      </c>
      <c r="AB3" s="70" t="s">
        <v>7</v>
      </c>
      <c r="AD3" s="70" t="s">
        <v>3</v>
      </c>
      <c r="AE3" s="70" t="s">
        <v>4</v>
      </c>
      <c r="AF3" s="70" t="s">
        <v>5</v>
      </c>
      <c r="AG3" s="70" t="s">
        <v>6</v>
      </c>
      <c r="AH3" s="70" t="s">
        <v>7</v>
      </c>
    </row>
    <row r="4" spans="1:34" x14ac:dyDescent="0.25">
      <c r="A4" s="69" t="s">
        <v>0</v>
      </c>
      <c r="B4" s="69" t="s">
        <v>1</v>
      </c>
      <c r="C4" s="70" t="s">
        <v>13</v>
      </c>
      <c r="D4" s="45" t="s">
        <v>0</v>
      </c>
      <c r="E4" s="77" t="s">
        <v>1</v>
      </c>
      <c r="F4" s="77" t="s">
        <v>2</v>
      </c>
      <c r="G4" s="77" t="s">
        <v>3</v>
      </c>
      <c r="H4" s="77" t="s">
        <v>4</v>
      </c>
      <c r="I4" s="77" t="s">
        <v>5</v>
      </c>
      <c r="J4" s="77" t="s">
        <v>100</v>
      </c>
      <c r="K4" s="77" t="s">
        <v>101</v>
      </c>
      <c r="L4" s="77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0.01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4" x14ac:dyDescent="0.25">
      <c r="A5" s="69">
        <f>D5</f>
        <v>109</v>
      </c>
      <c r="B5" s="69">
        <f>E5</f>
        <v>8</v>
      </c>
      <c r="C5" s="2" t="str">
        <f>INDEX(BEAMPROP,MATCH(D5,BLIST,0),2)</f>
        <v>CT150X150</v>
      </c>
      <c r="D5" s="76">
        <v>109</v>
      </c>
      <c r="E5" s="76">
        <v>8</v>
      </c>
      <c r="F5" s="76" t="s">
        <v>8</v>
      </c>
      <c r="G5" s="76">
        <v>22.291</v>
      </c>
      <c r="H5" s="76">
        <v>1.522</v>
      </c>
      <c r="I5" s="76">
        <v>0</v>
      </c>
      <c r="J5" s="76">
        <v>6.0000000000000001E-3</v>
      </c>
      <c r="K5" s="76">
        <v>0</v>
      </c>
      <c r="L5" s="76">
        <v>0</v>
      </c>
      <c r="M5" s="72"/>
      <c r="Q5" s="69" t="str">
        <f ca="1">IF($F5=" -ve",INDEX(CAPACITY,MATCH(OFFSET($C5,-2,0),CAPACITYLIST,0),Q$3),INDEX(CAPACITY,MATCH($C5,CAPACITYLIST,0),Q$3))</f>
        <v>CT150x150x6.5x9</v>
      </c>
      <c r="R5" s="43">
        <f t="shared" ref="R5:V5" ca="1" si="0">IF($F5=" -ve",INDEX(CAPACITY,MATCH(OFFSET($C5,-2,0),CAPACITYLIST,0),R$3),INDEX(CAPACITY,MATCH($C5,CAPACITYLIST,0),R$3))</f>
        <v>549.66499999999996</v>
      </c>
      <c r="S5" s="43">
        <f t="shared" ca="1" si="0"/>
        <v>132.44219653179192</v>
      </c>
      <c r="T5" s="43">
        <f t="shared" ca="1" si="0"/>
        <v>175.43497109826589</v>
      </c>
      <c r="U5" s="43">
        <f t="shared" ca="1" si="0"/>
        <v>0</v>
      </c>
      <c r="V5" s="43">
        <f t="shared" ca="1" si="0"/>
        <v>0</v>
      </c>
      <c r="X5" s="44">
        <f ca="1">IF(ABS(G5)&gt;$X$4*$R5,ABS(G5),"-")</f>
        <v>22.291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69">
        <f ca="1">IF(COUNT($X5:$AB5)&gt;0,IF(G5&gt;0,CEILING(G5,5),FLOOR(G5,5)),"")</f>
        <v>25</v>
      </c>
      <c r="AE5" s="69">
        <f ca="1">IF(COUNT($X5:$AB5)&gt;0,IF(H5&gt;0,CEILING(H5,5),FLOOR(H5,5)),"")</f>
        <v>5</v>
      </c>
      <c r="AF5" s="69">
        <f ca="1">IF(COUNT($X5:$AB5)&gt;0,IF(I5&gt;0,CEILING(I5,5),FLOOR(I5,5)),"")</f>
        <v>0</v>
      </c>
      <c r="AG5" s="69">
        <f ca="1">IF(COUNT($X5:$AB5)&gt;0,IF(K5&gt;0,CEILING(K5,5),FLOOR(K5,5)),"")</f>
        <v>0</v>
      </c>
      <c r="AH5" s="69">
        <f ca="1">IF(COUNT($X5:$AB5)&gt;0,IF(L5&gt;0,CEILING(L5,5),FLOOR(L5,5)),"")</f>
        <v>0</v>
      </c>
    </row>
    <row r="6" spans="1:34" ht="15" customHeight="1" x14ac:dyDescent="0.25">
      <c r="A6" s="69">
        <f>D5</f>
        <v>109</v>
      </c>
      <c r="B6" s="69">
        <f>E5</f>
        <v>8</v>
      </c>
      <c r="D6" s="76"/>
      <c r="E6" s="76"/>
      <c r="F6" s="76"/>
      <c r="G6" s="76" t="s">
        <v>105</v>
      </c>
      <c r="H6" s="76" t="s">
        <v>535</v>
      </c>
      <c r="I6" s="76" t="s">
        <v>9</v>
      </c>
      <c r="J6" s="76" t="s">
        <v>113</v>
      </c>
      <c r="K6" s="76" t="s">
        <v>9</v>
      </c>
      <c r="L6" s="76" t="s">
        <v>9</v>
      </c>
      <c r="M6" s="72"/>
    </row>
    <row r="7" spans="1:34" x14ac:dyDescent="0.25">
      <c r="A7" s="69">
        <f>D5</f>
        <v>109</v>
      </c>
      <c r="B7" s="69">
        <f>E5</f>
        <v>8</v>
      </c>
      <c r="D7" s="76"/>
      <c r="E7" s="76"/>
      <c r="F7" s="76" t="s">
        <v>10</v>
      </c>
      <c r="G7" s="76">
        <v>-17.007000000000001</v>
      </c>
      <c r="H7" s="76">
        <v>-1.522</v>
      </c>
      <c r="I7" s="76">
        <v>-0.63100000000000001</v>
      </c>
      <c r="J7" s="76">
        <v>-5.0000000000000001E-3</v>
      </c>
      <c r="K7" s="76">
        <v>0</v>
      </c>
      <c r="L7" s="76">
        <v>0</v>
      </c>
      <c r="M7" s="72"/>
      <c r="Q7" s="69" t="str">
        <f t="shared" ref="Q7:V7" ca="1" si="1">IF($F7=" -ve",INDEX(CAPACITY,MATCH(OFFSET($C7,-2,0),CAPACITYLIST,0),Q$3),INDEX(CAPACITY,MATCH($C7,CAPACITYLIST,0),Q$3))</f>
        <v>CT150x150x6.5x9</v>
      </c>
      <c r="R7" s="43">
        <f t="shared" ca="1" si="1"/>
        <v>549.66499999999996</v>
      </c>
      <c r="S7" s="43">
        <f t="shared" ca="1" si="1"/>
        <v>132.44219653179192</v>
      </c>
      <c r="T7" s="43">
        <f t="shared" ca="1" si="1"/>
        <v>175.43497109826589</v>
      </c>
      <c r="U7" s="43">
        <f t="shared" ca="1" si="1"/>
        <v>0</v>
      </c>
      <c r="V7" s="43">
        <f t="shared" ca="1" si="1"/>
        <v>0</v>
      </c>
      <c r="X7" s="44">
        <f ca="1">IF(ABS(G7)&gt;$X$4*$R7,ABS(G7),"-")</f>
        <v>17.007000000000001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69">
        <f ca="1">IF(COUNT($X7:$AB7)&gt;0,IF(G7&gt;0,CEILING(G7,5),FLOOR(G7,5)),"")</f>
        <v>-20</v>
      </c>
      <c r="AE7" s="69">
        <f ca="1">IF(COUNT($X7:$AB7)&gt;0,IF(H7&gt;0,CEILING(H7,5),FLOOR(H7,5)),"")</f>
        <v>-5</v>
      </c>
      <c r="AF7" s="69">
        <f ca="1">IF(COUNT($X7:$AB7)&gt;0,IF(I7&gt;0,CEILING(I7,5),FLOOR(I7,5)),"")</f>
        <v>-5</v>
      </c>
      <c r="AG7" s="69">
        <f ca="1">IF(COUNT($X7:$AB7)&gt;0,IF(K7&gt;0,CEILING(K7,5),FLOOR(K7,5)),"")</f>
        <v>0</v>
      </c>
      <c r="AH7" s="69">
        <f ca="1">IF(COUNT($X7:$AB7)&gt;0,IF(L7&gt;0,CEILING(L7,5),FLOOR(L7,5)),"")</f>
        <v>0</v>
      </c>
    </row>
    <row r="8" spans="1:34" ht="15" customHeight="1" x14ac:dyDescent="0.25">
      <c r="A8" s="69">
        <f>D5</f>
        <v>109</v>
      </c>
      <c r="B8" s="69">
        <f>E5</f>
        <v>8</v>
      </c>
      <c r="D8" s="76"/>
      <c r="E8" s="76"/>
      <c r="F8" s="76"/>
      <c r="G8" s="76" t="s">
        <v>122</v>
      </c>
      <c r="H8" s="76" t="s">
        <v>109</v>
      </c>
      <c r="I8" s="76" t="s">
        <v>127</v>
      </c>
      <c r="J8" s="76" t="s">
        <v>121</v>
      </c>
      <c r="K8" s="76" t="s">
        <v>9</v>
      </c>
      <c r="L8" s="76" t="s">
        <v>9</v>
      </c>
      <c r="M8" s="72"/>
    </row>
    <row r="9" spans="1:34" x14ac:dyDescent="0.25">
      <c r="A9" s="69">
        <f t="shared" ref="A9:B9" si="2">D9</f>
        <v>109</v>
      </c>
      <c r="B9" s="69">
        <f t="shared" si="2"/>
        <v>22</v>
      </c>
      <c r="C9" s="69" t="str">
        <f>INDEX(BEAMPROP,MATCH(D9,BLIST,0),2)</f>
        <v>CT150X150</v>
      </c>
      <c r="D9" s="76">
        <v>109</v>
      </c>
      <c r="E9" s="76">
        <v>22</v>
      </c>
      <c r="F9" s="76" t="s">
        <v>8</v>
      </c>
      <c r="G9" s="76">
        <v>21.132000000000001</v>
      </c>
      <c r="H9" s="76">
        <v>1.522</v>
      </c>
      <c r="I9" s="76">
        <v>0.63100000000000001</v>
      </c>
      <c r="J9" s="76">
        <v>6.0000000000000001E-3</v>
      </c>
      <c r="K9" s="76">
        <v>0</v>
      </c>
      <c r="L9" s="76">
        <v>0</v>
      </c>
      <c r="M9" s="72"/>
      <c r="Q9" s="69" t="str">
        <f t="shared" ref="Q9:V9" ca="1" si="3">IF($F9=" -ve",INDEX(CAPACITY,MATCH(OFFSET($C9,-2,0),CAPACITYLIST,0),Q$3),INDEX(CAPACITY,MATCH($C9,CAPACITYLIST,0),Q$3))</f>
        <v>CT150x150x6.5x9</v>
      </c>
      <c r="R9" s="43">
        <f t="shared" ca="1" si="3"/>
        <v>549.66499999999996</v>
      </c>
      <c r="S9" s="43">
        <f t="shared" ca="1" si="3"/>
        <v>132.44219653179192</v>
      </c>
      <c r="T9" s="43">
        <f t="shared" ca="1" si="3"/>
        <v>175.43497109826589</v>
      </c>
      <c r="U9" s="43">
        <f t="shared" ca="1" si="3"/>
        <v>0</v>
      </c>
      <c r="V9" s="43">
        <f t="shared" ca="1" si="3"/>
        <v>0</v>
      </c>
      <c r="X9" s="44">
        <f ca="1">IF(ABS(G9)&gt;$X$4*$R9,ABS(G9),"-")</f>
        <v>21.132000000000001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69">
        <f ca="1">IF(COUNT($X9:$AB9)&gt;0,IF(G9&gt;0,CEILING(G9,5),FLOOR(G9,5)),"")</f>
        <v>25</v>
      </c>
      <c r="AE9" s="69">
        <f ca="1">IF(COUNT($X9:$AB9)&gt;0,IF(H9&gt;0,CEILING(H9,5),FLOOR(H9,5)),"")</f>
        <v>5</v>
      </c>
      <c r="AF9" s="69">
        <f ca="1">IF(COUNT($X9:$AB9)&gt;0,IF(I9&gt;0,CEILING(I9,5),FLOOR(I9,5)),"")</f>
        <v>5</v>
      </c>
      <c r="AG9" s="69">
        <f ca="1">IF(COUNT($X9:$AB9)&gt;0,IF(K9&gt;0,CEILING(K9,5),FLOOR(K9,5)),"")</f>
        <v>0</v>
      </c>
      <c r="AH9" s="69">
        <f ca="1">IF(COUNT($X9:$AB9)&gt;0,IF(L9&gt;0,CEILING(L9,5),FLOOR(L9,5)),"")</f>
        <v>0</v>
      </c>
    </row>
    <row r="10" spans="1:34" ht="15" customHeight="1" x14ac:dyDescent="0.25">
      <c r="A10" s="69">
        <f t="shared" ref="A10:B10" si="4">D9</f>
        <v>109</v>
      </c>
      <c r="B10" s="69">
        <f t="shared" si="4"/>
        <v>22</v>
      </c>
      <c r="D10" s="76"/>
      <c r="E10" s="76"/>
      <c r="F10" s="76"/>
      <c r="G10" s="76" t="s">
        <v>105</v>
      </c>
      <c r="H10" s="76" t="s">
        <v>109</v>
      </c>
      <c r="I10" s="76" t="s">
        <v>127</v>
      </c>
      <c r="J10" s="76" t="s">
        <v>113</v>
      </c>
      <c r="K10" s="76" t="s">
        <v>9</v>
      </c>
      <c r="L10" s="76" t="s">
        <v>9</v>
      </c>
      <c r="M10" s="72"/>
    </row>
    <row r="11" spans="1:34" x14ac:dyDescent="0.25">
      <c r="A11" s="69">
        <f t="shared" ref="A11:B11" si="5">D9</f>
        <v>109</v>
      </c>
      <c r="B11" s="69">
        <f t="shared" si="5"/>
        <v>22</v>
      </c>
      <c r="D11" s="76"/>
      <c r="E11" s="76"/>
      <c r="F11" s="76" t="s">
        <v>10</v>
      </c>
      <c r="G11" s="76">
        <v>-17.78</v>
      </c>
      <c r="H11" s="76">
        <v>-1.522</v>
      </c>
      <c r="I11" s="76">
        <v>0</v>
      </c>
      <c r="J11" s="76">
        <v>-5.0000000000000001E-3</v>
      </c>
      <c r="K11" s="76">
        <v>0</v>
      </c>
      <c r="L11" s="76">
        <v>0</v>
      </c>
      <c r="M11" s="72"/>
      <c r="Q11" s="69" t="str">
        <f t="shared" ref="Q11:V11" ca="1" si="6">IF($F11=" -ve",INDEX(CAPACITY,MATCH(OFFSET($C11,-2,0),CAPACITYLIST,0),Q$3),INDEX(CAPACITY,MATCH($C11,CAPACITYLIST,0),Q$3))</f>
        <v>CT150x150x6.5x9</v>
      </c>
      <c r="R11" s="43">
        <f t="shared" ca="1" si="6"/>
        <v>549.66499999999996</v>
      </c>
      <c r="S11" s="43">
        <f t="shared" ca="1" si="6"/>
        <v>132.44219653179192</v>
      </c>
      <c r="T11" s="43">
        <f t="shared" ca="1" si="6"/>
        <v>175.43497109826589</v>
      </c>
      <c r="U11" s="43">
        <f t="shared" ca="1" si="6"/>
        <v>0</v>
      </c>
      <c r="V11" s="43">
        <f t="shared" ca="1" si="6"/>
        <v>0</v>
      </c>
      <c r="X11" s="44">
        <f ca="1">IF(ABS(G11)&gt;$X$4*$R11,ABS(G11),"-")</f>
        <v>17.78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69">
        <f ca="1">IF(COUNT($X11:$AB11)&gt;0,IF(G11&gt;0,CEILING(G11,5),FLOOR(G11,5)),"")</f>
        <v>-20</v>
      </c>
      <c r="AE11" s="69">
        <f ca="1">IF(COUNT($X11:$AB11)&gt;0,IF(H11&gt;0,CEILING(H11,5),FLOOR(H11,5)),"")</f>
        <v>-5</v>
      </c>
      <c r="AF11" s="69">
        <f ca="1">IF(COUNT($X11:$AB11)&gt;0,IF(I11&gt;0,CEILING(I11,5),FLOOR(I11,5)),"")</f>
        <v>0</v>
      </c>
      <c r="AG11" s="69">
        <f ca="1">IF(COUNT($X11:$AB11)&gt;0,IF(K11&gt;0,CEILING(K11,5),FLOOR(K11,5)),"")</f>
        <v>0</v>
      </c>
      <c r="AH11" s="69">
        <f ca="1">IF(COUNT($X11:$AB11)&gt;0,IF(L11&gt;0,CEILING(L11,5),FLOOR(L11,5)),"")</f>
        <v>0</v>
      </c>
    </row>
    <row r="12" spans="1:34" ht="15" customHeight="1" x14ac:dyDescent="0.25">
      <c r="A12" s="69">
        <f t="shared" ref="A12:B12" si="7">D9</f>
        <v>109</v>
      </c>
      <c r="B12" s="69">
        <f t="shared" si="7"/>
        <v>22</v>
      </c>
      <c r="D12" s="76"/>
      <c r="E12" s="76"/>
      <c r="F12" s="76"/>
      <c r="G12" s="76" t="s">
        <v>122</v>
      </c>
      <c r="H12" s="76" t="s">
        <v>535</v>
      </c>
      <c r="I12" s="76" t="s">
        <v>9</v>
      </c>
      <c r="J12" s="76" t="s">
        <v>121</v>
      </c>
      <c r="K12" s="76" t="s">
        <v>9</v>
      </c>
      <c r="L12" s="76" t="s">
        <v>9</v>
      </c>
      <c r="M12" s="72"/>
    </row>
    <row r="13" spans="1:34" x14ac:dyDescent="0.25">
      <c r="A13" s="69">
        <f t="shared" ref="A13:B13" si="8">D13</f>
        <v>110</v>
      </c>
      <c r="B13" s="69">
        <f t="shared" si="8"/>
        <v>12</v>
      </c>
      <c r="C13" s="69" t="str">
        <f>INDEX(BEAMPROP,MATCH(D13,BLIST,0),2)</f>
        <v>CT150X150</v>
      </c>
      <c r="D13" s="76">
        <v>110</v>
      </c>
      <c r="E13" s="76">
        <v>12</v>
      </c>
      <c r="F13" s="76" t="s">
        <v>8</v>
      </c>
      <c r="G13" s="76">
        <v>25.120999999999999</v>
      </c>
      <c r="H13" s="76">
        <v>1.522</v>
      </c>
      <c r="I13" s="76">
        <v>0</v>
      </c>
      <c r="J13" s="76">
        <v>6.0000000000000001E-3</v>
      </c>
      <c r="K13" s="76">
        <v>0</v>
      </c>
      <c r="L13" s="76">
        <v>0</v>
      </c>
      <c r="M13" s="72"/>
      <c r="Q13" s="69" t="str">
        <f t="shared" ref="Q13:V13" ca="1" si="9">IF($F13=" -ve",INDEX(CAPACITY,MATCH(OFFSET($C13,-2,0),CAPACITYLIST,0),Q$3),INDEX(CAPACITY,MATCH($C13,CAPACITYLIST,0),Q$3))</f>
        <v>CT150x150x6.5x9</v>
      </c>
      <c r="R13" s="43">
        <f t="shared" ca="1" si="9"/>
        <v>549.66499999999996</v>
      </c>
      <c r="S13" s="43">
        <f t="shared" ca="1" si="9"/>
        <v>132.44219653179192</v>
      </c>
      <c r="T13" s="43">
        <f t="shared" ca="1" si="9"/>
        <v>175.43497109826589</v>
      </c>
      <c r="U13" s="43">
        <f t="shared" ca="1" si="9"/>
        <v>0</v>
      </c>
      <c r="V13" s="43">
        <f t="shared" ca="1" si="9"/>
        <v>0</v>
      </c>
      <c r="X13" s="44">
        <f ca="1">IF(ABS(G13)&gt;$X$4*$R13,ABS(G13),"-")</f>
        <v>25.120999999999999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69">
        <f ca="1">IF(COUNT($X13:$AB13)&gt;0,IF(G13&gt;0,CEILING(G13,5),FLOOR(G13,5)),"")</f>
        <v>30</v>
      </c>
      <c r="AE13" s="69">
        <f ca="1">IF(COUNT($X13:$AB13)&gt;0,IF(H13&gt;0,CEILING(H13,5),FLOOR(H13,5)),"")</f>
        <v>5</v>
      </c>
      <c r="AF13" s="69">
        <f ca="1">IF(COUNT($X13:$AB13)&gt;0,IF(I13&gt;0,CEILING(I13,5),FLOOR(I13,5)),"")</f>
        <v>0</v>
      </c>
      <c r="AG13" s="69">
        <f ca="1">IF(COUNT($X13:$AB13)&gt;0,IF(K13&gt;0,CEILING(K13,5),FLOOR(K13,5)),"")</f>
        <v>0</v>
      </c>
      <c r="AH13" s="69">
        <f ca="1">IF(COUNT($X13:$AB13)&gt;0,IF(L13&gt;0,CEILING(L13,5),FLOOR(L13,5)),"")</f>
        <v>0</v>
      </c>
    </row>
    <row r="14" spans="1:34" ht="15" customHeight="1" x14ac:dyDescent="0.25">
      <c r="A14" s="69">
        <f t="shared" ref="A14:B14" si="10">D13</f>
        <v>110</v>
      </c>
      <c r="B14" s="69">
        <f t="shared" si="10"/>
        <v>12</v>
      </c>
      <c r="D14" s="76"/>
      <c r="E14" s="76"/>
      <c r="F14" s="76"/>
      <c r="G14" s="76" t="s">
        <v>113</v>
      </c>
      <c r="H14" s="76" t="s">
        <v>109</v>
      </c>
      <c r="I14" s="76" t="s">
        <v>9</v>
      </c>
      <c r="J14" s="76" t="s">
        <v>122</v>
      </c>
      <c r="K14" s="76" t="s">
        <v>9</v>
      </c>
      <c r="L14" s="76" t="s">
        <v>9</v>
      </c>
      <c r="M14" s="72"/>
    </row>
    <row r="15" spans="1:34" x14ac:dyDescent="0.25">
      <c r="A15" s="69">
        <f t="shared" ref="A15:B15" si="11">D13</f>
        <v>110</v>
      </c>
      <c r="B15" s="69">
        <f t="shared" si="11"/>
        <v>12</v>
      </c>
      <c r="D15" s="76"/>
      <c r="E15" s="76"/>
      <c r="F15" s="76" t="s">
        <v>10</v>
      </c>
      <c r="G15" s="76">
        <v>-20.023</v>
      </c>
      <c r="H15" s="76">
        <v>-1.522</v>
      </c>
      <c r="I15" s="76">
        <v>-0.63100000000000001</v>
      </c>
      <c r="J15" s="76">
        <v>-5.0000000000000001E-3</v>
      </c>
      <c r="K15" s="76">
        <v>0</v>
      </c>
      <c r="L15" s="76">
        <v>0</v>
      </c>
      <c r="M15" s="72"/>
      <c r="Q15" s="69" t="str">
        <f t="shared" ref="Q15:V15" ca="1" si="12">IF($F15=" -ve",INDEX(CAPACITY,MATCH(OFFSET($C15,-2,0),CAPACITYLIST,0),Q$3),INDEX(CAPACITY,MATCH($C15,CAPACITYLIST,0),Q$3))</f>
        <v>CT150x150x6.5x9</v>
      </c>
      <c r="R15" s="43">
        <f t="shared" ca="1" si="12"/>
        <v>549.66499999999996</v>
      </c>
      <c r="S15" s="43">
        <f t="shared" ca="1" si="12"/>
        <v>132.44219653179192</v>
      </c>
      <c r="T15" s="43">
        <f t="shared" ca="1" si="12"/>
        <v>175.43497109826589</v>
      </c>
      <c r="U15" s="43">
        <f t="shared" ca="1" si="12"/>
        <v>0</v>
      </c>
      <c r="V15" s="43">
        <f t="shared" ca="1" si="12"/>
        <v>0</v>
      </c>
      <c r="X15" s="44">
        <f ca="1">IF(ABS(G15)&gt;$X$4*$R15,ABS(G15),"-")</f>
        <v>20.023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69">
        <f ca="1">IF(COUNT($X15:$AB15)&gt;0,IF(G15&gt;0,CEILING(G15,5),FLOOR(G15,5)),"")</f>
        <v>-25</v>
      </c>
      <c r="AE15" s="69">
        <f ca="1">IF(COUNT($X15:$AB15)&gt;0,IF(H15&gt;0,CEILING(H15,5),FLOOR(H15,5)),"")</f>
        <v>-5</v>
      </c>
      <c r="AF15" s="69">
        <f ca="1">IF(COUNT($X15:$AB15)&gt;0,IF(I15&gt;0,CEILING(I15,5),FLOOR(I15,5)),"")</f>
        <v>-5</v>
      </c>
      <c r="AG15" s="69">
        <f ca="1">IF(COUNT($X15:$AB15)&gt;0,IF(K15&gt;0,CEILING(K15,5),FLOOR(K15,5)),"")</f>
        <v>0</v>
      </c>
      <c r="AH15" s="69">
        <f ca="1">IF(COUNT($X15:$AB15)&gt;0,IF(L15&gt;0,CEILING(L15,5),FLOOR(L15,5)),"")</f>
        <v>0</v>
      </c>
    </row>
    <row r="16" spans="1:34" ht="15" customHeight="1" x14ac:dyDescent="0.25">
      <c r="A16" s="69">
        <f t="shared" ref="A16:B16" si="13">D13</f>
        <v>110</v>
      </c>
      <c r="B16" s="69">
        <f t="shared" si="13"/>
        <v>12</v>
      </c>
      <c r="D16" s="76"/>
      <c r="E16" s="76"/>
      <c r="F16" s="76"/>
      <c r="G16" s="76" t="s">
        <v>121</v>
      </c>
      <c r="H16" s="76" t="s">
        <v>535</v>
      </c>
      <c r="I16" s="76" t="s">
        <v>127</v>
      </c>
      <c r="J16" s="76" t="s">
        <v>105</v>
      </c>
      <c r="K16" s="76" t="s">
        <v>9</v>
      </c>
      <c r="L16" s="76" t="s">
        <v>9</v>
      </c>
      <c r="M16" s="72"/>
    </row>
    <row r="17" spans="1:34" x14ac:dyDescent="0.25">
      <c r="A17" s="69">
        <f t="shared" ref="A17:B17" si="14">D17</f>
        <v>110</v>
      </c>
      <c r="B17" s="69">
        <f t="shared" si="14"/>
        <v>21</v>
      </c>
      <c r="C17" s="69" t="str">
        <f>INDEX(BEAMPROP,MATCH(D17,BLIST,0),2)</f>
        <v>CT150X150</v>
      </c>
      <c r="D17" s="76">
        <v>110</v>
      </c>
      <c r="E17" s="76">
        <v>21</v>
      </c>
      <c r="F17" s="76" t="s">
        <v>8</v>
      </c>
      <c r="G17" s="76">
        <v>23.963000000000001</v>
      </c>
      <c r="H17" s="76">
        <v>1.522</v>
      </c>
      <c r="I17" s="76">
        <v>0.63100000000000001</v>
      </c>
      <c r="J17" s="76">
        <v>6.0000000000000001E-3</v>
      </c>
      <c r="K17" s="76">
        <v>0</v>
      </c>
      <c r="L17" s="76">
        <v>0</v>
      </c>
      <c r="M17" s="72"/>
      <c r="Q17" s="69" t="str">
        <f t="shared" ref="Q17:V17" ca="1" si="15">IF($F17=" -ve",INDEX(CAPACITY,MATCH(OFFSET($C17,-2,0),CAPACITYLIST,0),Q$3),INDEX(CAPACITY,MATCH($C17,CAPACITYLIST,0),Q$3))</f>
        <v>CT150x150x6.5x9</v>
      </c>
      <c r="R17" s="43">
        <f t="shared" ca="1" si="15"/>
        <v>549.66499999999996</v>
      </c>
      <c r="S17" s="43">
        <f t="shared" ca="1" si="15"/>
        <v>132.44219653179192</v>
      </c>
      <c r="T17" s="43">
        <f t="shared" ca="1" si="15"/>
        <v>175.43497109826589</v>
      </c>
      <c r="U17" s="43">
        <f t="shared" ca="1" si="15"/>
        <v>0</v>
      </c>
      <c r="V17" s="43">
        <f t="shared" ca="1" si="15"/>
        <v>0</v>
      </c>
      <c r="X17" s="44">
        <f ca="1">IF(ABS(G17)&gt;$X$4*$R17,ABS(G17),"-")</f>
        <v>23.963000000000001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69">
        <f ca="1">IF(COUNT($X17:$AB17)&gt;0,IF(G17&gt;0,CEILING(G17,5),FLOOR(G17,5)),"")</f>
        <v>25</v>
      </c>
      <c r="AE17" s="69">
        <f ca="1">IF(COUNT($X17:$AB17)&gt;0,IF(H17&gt;0,CEILING(H17,5),FLOOR(H17,5)),"")</f>
        <v>5</v>
      </c>
      <c r="AF17" s="69">
        <f ca="1">IF(COUNT($X17:$AB17)&gt;0,IF(I17&gt;0,CEILING(I17,5),FLOOR(I17,5)),"")</f>
        <v>5</v>
      </c>
      <c r="AG17" s="69">
        <f ca="1">IF(COUNT($X17:$AB17)&gt;0,IF(K17&gt;0,CEILING(K17,5),FLOOR(K17,5)),"")</f>
        <v>0</v>
      </c>
      <c r="AH17" s="69">
        <f ca="1">IF(COUNT($X17:$AB17)&gt;0,IF(L17&gt;0,CEILING(L17,5),FLOOR(L17,5)),"")</f>
        <v>0</v>
      </c>
    </row>
    <row r="18" spans="1:34" ht="15" customHeight="1" x14ac:dyDescent="0.25">
      <c r="A18" s="69">
        <f t="shared" ref="A18:B18" si="16">D17</f>
        <v>110</v>
      </c>
      <c r="B18" s="69">
        <f t="shared" si="16"/>
        <v>21</v>
      </c>
      <c r="D18" s="76"/>
      <c r="E18" s="76"/>
      <c r="F18" s="76"/>
      <c r="G18" s="76" t="s">
        <v>113</v>
      </c>
      <c r="H18" s="76" t="s">
        <v>535</v>
      </c>
      <c r="I18" s="76" t="s">
        <v>127</v>
      </c>
      <c r="J18" s="76" t="s">
        <v>122</v>
      </c>
      <c r="K18" s="76" t="s">
        <v>9</v>
      </c>
      <c r="L18" s="76" t="s">
        <v>9</v>
      </c>
      <c r="M18" s="72"/>
    </row>
    <row r="19" spans="1:34" x14ac:dyDescent="0.25">
      <c r="A19" s="69">
        <f t="shared" ref="A19:B19" si="17">D17</f>
        <v>110</v>
      </c>
      <c r="B19" s="69">
        <f t="shared" si="17"/>
        <v>21</v>
      </c>
      <c r="D19" s="76"/>
      <c r="E19" s="76"/>
      <c r="F19" s="76" t="s">
        <v>10</v>
      </c>
      <c r="G19" s="76">
        <v>-20.795999999999999</v>
      </c>
      <c r="H19" s="76">
        <v>-1.522</v>
      </c>
      <c r="I19" s="76">
        <v>0</v>
      </c>
      <c r="J19" s="76">
        <v>-5.0000000000000001E-3</v>
      </c>
      <c r="K19" s="76">
        <v>0</v>
      </c>
      <c r="L19" s="76">
        <v>0</v>
      </c>
      <c r="M19" s="72"/>
      <c r="Q19" s="69" t="str">
        <f t="shared" ref="Q19:V19" ca="1" si="18">IF($F19=" -ve",INDEX(CAPACITY,MATCH(OFFSET($C19,-2,0),CAPACITYLIST,0),Q$3),INDEX(CAPACITY,MATCH($C19,CAPACITYLIST,0),Q$3))</f>
        <v>CT150x150x6.5x9</v>
      </c>
      <c r="R19" s="43">
        <f t="shared" ca="1" si="18"/>
        <v>549.66499999999996</v>
      </c>
      <c r="S19" s="43">
        <f t="shared" ca="1" si="18"/>
        <v>132.44219653179192</v>
      </c>
      <c r="T19" s="43">
        <f t="shared" ca="1" si="18"/>
        <v>175.43497109826589</v>
      </c>
      <c r="U19" s="43">
        <f t="shared" ca="1" si="18"/>
        <v>0</v>
      </c>
      <c r="V19" s="43">
        <f t="shared" ca="1" si="18"/>
        <v>0</v>
      </c>
      <c r="X19" s="44">
        <f ca="1">IF(ABS(G19)&gt;$X$4*$R19,ABS(G19),"-")</f>
        <v>20.795999999999999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69">
        <f ca="1">IF(COUNT($X19:$AB19)&gt;0,IF(G19&gt;0,CEILING(G19,5),FLOOR(G19,5)),"")</f>
        <v>-25</v>
      </c>
      <c r="AE19" s="69">
        <f ca="1">IF(COUNT($X19:$AB19)&gt;0,IF(H19&gt;0,CEILING(H19,5),FLOOR(H19,5)),"")</f>
        <v>-5</v>
      </c>
      <c r="AF19" s="69">
        <f ca="1">IF(COUNT($X19:$AB19)&gt;0,IF(I19&gt;0,CEILING(I19,5),FLOOR(I19,5)),"")</f>
        <v>0</v>
      </c>
      <c r="AG19" s="69">
        <f ca="1">IF(COUNT($X19:$AB19)&gt;0,IF(K19&gt;0,CEILING(K19,5),FLOOR(K19,5)),"")</f>
        <v>0</v>
      </c>
      <c r="AH19" s="69">
        <f ca="1">IF(COUNT($X19:$AB19)&gt;0,IF(L19&gt;0,CEILING(L19,5),FLOOR(L19,5)),"")</f>
        <v>0</v>
      </c>
    </row>
    <row r="20" spans="1:34" ht="15" customHeight="1" x14ac:dyDescent="0.25">
      <c r="A20" s="69">
        <f t="shared" ref="A20:B20" si="19">D17</f>
        <v>110</v>
      </c>
      <c r="B20" s="69">
        <f t="shared" si="19"/>
        <v>21</v>
      </c>
      <c r="D20" s="76"/>
      <c r="E20" s="76"/>
      <c r="F20" s="76"/>
      <c r="G20" s="76" t="s">
        <v>121</v>
      </c>
      <c r="H20" s="76" t="s">
        <v>109</v>
      </c>
      <c r="I20" s="76" t="s">
        <v>9</v>
      </c>
      <c r="J20" s="76" t="s">
        <v>105</v>
      </c>
      <c r="K20" s="76" t="s">
        <v>9</v>
      </c>
      <c r="L20" s="76" t="s">
        <v>9</v>
      </c>
      <c r="M20" s="72"/>
    </row>
    <row r="21" spans="1:34" x14ac:dyDescent="0.25">
      <c r="A21" s="69">
        <f t="shared" ref="A21:B21" si="20">D21</f>
        <v>117</v>
      </c>
      <c r="B21" s="69">
        <f t="shared" si="20"/>
        <v>10</v>
      </c>
      <c r="C21" s="69" t="str">
        <f>INDEX(BEAMPROP,MATCH(D21,BLIST,0),2)</f>
        <v>L100X100X10</v>
      </c>
      <c r="D21" s="76">
        <v>117</v>
      </c>
      <c r="E21" s="76">
        <v>10</v>
      </c>
      <c r="F21" s="76" t="s">
        <v>8</v>
      </c>
      <c r="G21" s="76">
        <v>97.061999999999998</v>
      </c>
      <c r="H21" s="76">
        <v>0.26500000000000001</v>
      </c>
      <c r="I21" s="76">
        <v>0.53100000000000003</v>
      </c>
      <c r="J21" s="76">
        <v>0</v>
      </c>
      <c r="K21" s="76">
        <v>0</v>
      </c>
      <c r="L21" s="76">
        <v>0</v>
      </c>
      <c r="M21" s="72"/>
      <c r="Q21" s="69" t="str">
        <f t="shared" ref="Q21:V21" ca="1" si="21">IF($F21=" -ve",INDEX(CAPACITY,MATCH(OFFSET($C21,-2,0),CAPACITYLIST,0),Q$3),INDEX(CAPACITY,MATCH($C21,CAPACITYLIST,0),Q$3))</f>
        <v>L100X100X10</v>
      </c>
      <c r="R21" s="43">
        <f t="shared" ca="1" si="21"/>
        <v>446.5</v>
      </c>
      <c r="S21" s="43">
        <f t="shared" ca="1" si="21"/>
        <v>163.00578034682081</v>
      </c>
      <c r="T21" s="43">
        <f t="shared" ca="1" si="21"/>
        <v>143.44508670520233</v>
      </c>
      <c r="U21" s="43">
        <f t="shared" ca="1" si="21"/>
        <v>0</v>
      </c>
      <c r="V21" s="43">
        <f t="shared" ca="1" si="21"/>
        <v>0</v>
      </c>
      <c r="X21" s="44">
        <f ca="1">IF(ABS(G21)&gt;$X$4*$R21,ABS(G21),"-")</f>
        <v>97.061999999999998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69">
        <f ca="1">IF(COUNT($X21:$AB21)&gt;0,IF(G21&gt;0,CEILING(G21,5),FLOOR(G21,5)),"")</f>
        <v>100</v>
      </c>
      <c r="AE21" s="69">
        <f ca="1">IF(COUNT($X21:$AB21)&gt;0,IF(H21&gt;0,CEILING(H21,5),FLOOR(H21,5)),"")</f>
        <v>5</v>
      </c>
      <c r="AF21" s="69">
        <f ca="1">IF(COUNT($X21:$AB21)&gt;0,IF(I21&gt;0,CEILING(I21,5),FLOOR(I21,5)),"")</f>
        <v>5</v>
      </c>
      <c r="AG21" s="69">
        <f ca="1">IF(COUNT($X21:$AB21)&gt;0,IF(K21&gt;0,CEILING(K21,5),FLOOR(K21,5)),"")</f>
        <v>0</v>
      </c>
      <c r="AH21" s="69">
        <f ca="1">IF(COUNT($X21:$AB21)&gt;0,IF(L21&gt;0,CEILING(L21,5),FLOOR(L21,5)),"")</f>
        <v>0</v>
      </c>
    </row>
    <row r="22" spans="1:34" ht="15" customHeight="1" x14ac:dyDescent="0.25">
      <c r="A22" s="69">
        <f t="shared" ref="A22:B22" si="22">D21</f>
        <v>117</v>
      </c>
      <c r="B22" s="69">
        <f t="shared" si="22"/>
        <v>10</v>
      </c>
      <c r="D22" s="76"/>
      <c r="E22" s="76"/>
      <c r="F22" s="76"/>
      <c r="G22" s="76" t="s">
        <v>128</v>
      </c>
      <c r="H22" s="76" t="s">
        <v>127</v>
      </c>
      <c r="I22" s="76" t="s">
        <v>109</v>
      </c>
      <c r="J22" s="76" t="s">
        <v>9</v>
      </c>
      <c r="K22" s="76" t="s">
        <v>9</v>
      </c>
      <c r="L22" s="76" t="s">
        <v>9</v>
      </c>
      <c r="M22" s="72"/>
    </row>
    <row r="23" spans="1:34" x14ac:dyDescent="0.25">
      <c r="A23" s="69">
        <f t="shared" ref="A23:B23" si="23">D21</f>
        <v>117</v>
      </c>
      <c r="B23" s="69">
        <f t="shared" si="23"/>
        <v>10</v>
      </c>
      <c r="D23" s="76"/>
      <c r="E23" s="76"/>
      <c r="F23" s="76" t="s">
        <v>10</v>
      </c>
      <c r="G23" s="76">
        <v>0</v>
      </c>
      <c r="H23" s="76">
        <v>0</v>
      </c>
      <c r="I23" s="76">
        <v>-0.53100000000000003</v>
      </c>
      <c r="J23" s="76">
        <v>0</v>
      </c>
      <c r="K23" s="76">
        <v>0</v>
      </c>
      <c r="L23" s="76">
        <v>0</v>
      </c>
      <c r="M23" s="72"/>
      <c r="Q23" s="69" t="str">
        <f t="shared" ref="Q23:V23" ca="1" si="24">IF($F23=" -ve",INDEX(CAPACITY,MATCH(OFFSET($C23,-2,0),CAPACITYLIST,0),Q$3),INDEX(CAPACITY,MATCH($C23,CAPACITYLIST,0),Q$3))</f>
        <v>L100X100X10</v>
      </c>
      <c r="R23" s="43">
        <f t="shared" ca="1" si="24"/>
        <v>446.5</v>
      </c>
      <c r="S23" s="43">
        <f t="shared" ca="1" si="24"/>
        <v>163.00578034682081</v>
      </c>
      <c r="T23" s="43">
        <f t="shared" ca="1" si="24"/>
        <v>143.44508670520233</v>
      </c>
      <c r="U23" s="43">
        <f t="shared" ca="1" si="24"/>
        <v>0</v>
      </c>
      <c r="V23" s="43">
        <f t="shared" ca="1" si="24"/>
        <v>0</v>
      </c>
      <c r="X23" s="44" t="str">
        <f ca="1">IF(ABS(G23)&gt;$X$4*$R23,ABS(G23),"-")</f>
        <v>-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69" t="str">
        <f ca="1">IF(COUNT($X23:$AB23)&gt;0,IF(G23&gt;0,CEILING(G23,5),FLOOR(G23,5)),"")</f>
        <v/>
      </c>
      <c r="AE23" s="69" t="str">
        <f ca="1">IF(COUNT($X23:$AB23)&gt;0,IF(H23&gt;0,CEILING(H23,5),FLOOR(H23,5)),"")</f>
        <v/>
      </c>
      <c r="AF23" s="69" t="str">
        <f ca="1">IF(COUNT($X23:$AB23)&gt;0,IF(I23&gt;0,CEILING(I23,5),FLOOR(I23,5)),"")</f>
        <v/>
      </c>
      <c r="AG23" s="69" t="str">
        <f ca="1">IF(COUNT($X23:$AB23)&gt;0,IF(K23&gt;0,CEILING(K23,5),FLOOR(K23,5)),"")</f>
        <v/>
      </c>
      <c r="AH23" s="69" t="str">
        <f ca="1">IF(COUNT($X23:$AB23)&gt;0,IF(L23&gt;0,CEILING(L23,5),FLOOR(L23,5)),"")</f>
        <v/>
      </c>
    </row>
    <row r="24" spans="1:34" ht="15" customHeight="1" x14ac:dyDescent="0.25">
      <c r="A24" s="69">
        <f t="shared" ref="A24:B24" si="25">D21</f>
        <v>117</v>
      </c>
      <c r="B24" s="69">
        <f t="shared" si="25"/>
        <v>10</v>
      </c>
      <c r="D24" s="76"/>
      <c r="E24" s="76"/>
      <c r="F24" s="76"/>
      <c r="G24" s="76" t="s">
        <v>9</v>
      </c>
      <c r="H24" s="76" t="s">
        <v>9</v>
      </c>
      <c r="I24" s="76" t="s">
        <v>535</v>
      </c>
      <c r="J24" s="76" t="s">
        <v>9</v>
      </c>
      <c r="K24" s="76" t="s">
        <v>9</v>
      </c>
      <c r="L24" s="76" t="s">
        <v>9</v>
      </c>
      <c r="M24" s="72"/>
    </row>
    <row r="25" spans="1:34" x14ac:dyDescent="0.25">
      <c r="A25" s="69">
        <f t="shared" ref="A25:B25" si="26">D25</f>
        <v>117</v>
      </c>
      <c r="B25" s="69">
        <f t="shared" si="26"/>
        <v>54</v>
      </c>
      <c r="C25" s="69" t="str">
        <f>INDEX(BEAMPROP,MATCH(D25,BLIST,0),2)</f>
        <v>L100X100X10</v>
      </c>
      <c r="D25" s="76">
        <v>117</v>
      </c>
      <c r="E25" s="76">
        <v>54</v>
      </c>
      <c r="F25" s="76" t="s">
        <v>8</v>
      </c>
      <c r="G25" s="76">
        <v>96.561999999999998</v>
      </c>
      <c r="H25" s="76">
        <v>0</v>
      </c>
      <c r="I25" s="76">
        <v>0.53100000000000003</v>
      </c>
      <c r="J25" s="76">
        <v>0</v>
      </c>
      <c r="K25" s="76">
        <v>0</v>
      </c>
      <c r="L25" s="76">
        <v>0</v>
      </c>
      <c r="M25" s="72"/>
      <c r="Q25" s="69" t="str">
        <f t="shared" ref="Q25:V25" ca="1" si="27">IF($F25=" -ve",INDEX(CAPACITY,MATCH(OFFSET($C25,-2,0),CAPACITYLIST,0),Q$3),INDEX(CAPACITY,MATCH($C25,CAPACITYLIST,0),Q$3))</f>
        <v>L100X100X10</v>
      </c>
      <c r="R25" s="43">
        <f t="shared" ca="1" si="27"/>
        <v>446.5</v>
      </c>
      <c r="S25" s="43">
        <f t="shared" ca="1" si="27"/>
        <v>163.00578034682081</v>
      </c>
      <c r="T25" s="43">
        <f t="shared" ca="1" si="27"/>
        <v>143.44508670520233</v>
      </c>
      <c r="U25" s="43">
        <f t="shared" ca="1" si="27"/>
        <v>0</v>
      </c>
      <c r="V25" s="43">
        <f t="shared" ca="1" si="27"/>
        <v>0</v>
      </c>
      <c r="X25" s="44">
        <f ca="1">IF(ABS(G25)&gt;$X$4*$R25,ABS(G25),"-")</f>
        <v>96.561999999999998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 t="str">
        <f ca="1">IF(ABS(K25)&gt;$AA$4*U25,ABS(K25),"-")</f>
        <v>-</v>
      </c>
      <c r="AB25" s="44" t="str">
        <f ca="1">IF(ABS(L25)&gt;$AB$4*V25,ABS(L25),"-")</f>
        <v>-</v>
      </c>
      <c r="AD25" s="69">
        <f ca="1">IF(COUNT($X25:$AB25)&gt;0,IF(G25&gt;0,CEILING(G25,5),FLOOR(G25,5)),"")</f>
        <v>100</v>
      </c>
      <c r="AE25" s="69">
        <f ca="1">IF(COUNT($X25:$AB25)&gt;0,IF(H25&gt;0,CEILING(H25,5),FLOOR(H25,5)),"")</f>
        <v>0</v>
      </c>
      <c r="AF25" s="69">
        <f ca="1">IF(COUNT($X25:$AB25)&gt;0,IF(I25&gt;0,CEILING(I25,5),FLOOR(I25,5)),"")</f>
        <v>5</v>
      </c>
      <c r="AG25" s="69">
        <f ca="1">IF(COUNT($X25:$AB25)&gt;0,IF(K25&gt;0,CEILING(K25,5),FLOOR(K25,5)),"")</f>
        <v>0</v>
      </c>
      <c r="AH25" s="69">
        <f ca="1">IF(COUNT($X25:$AB25)&gt;0,IF(L25&gt;0,CEILING(L25,5),FLOOR(L25,5)),"")</f>
        <v>0</v>
      </c>
    </row>
    <row r="26" spans="1:34" ht="15" customHeight="1" x14ac:dyDescent="0.25">
      <c r="A26" s="69">
        <f t="shared" ref="A26:B26" si="28">D25</f>
        <v>117</v>
      </c>
      <c r="B26" s="69">
        <f t="shared" si="28"/>
        <v>54</v>
      </c>
      <c r="D26" s="76"/>
      <c r="E26" s="76"/>
      <c r="F26" s="76"/>
      <c r="G26" s="76" t="s">
        <v>128</v>
      </c>
      <c r="H26" s="76" t="s">
        <v>9</v>
      </c>
      <c r="I26" s="76" t="s">
        <v>535</v>
      </c>
      <c r="J26" s="76" t="s">
        <v>9</v>
      </c>
      <c r="K26" s="76" t="s">
        <v>9</v>
      </c>
      <c r="L26" s="76" t="s">
        <v>9</v>
      </c>
      <c r="M26" s="72"/>
    </row>
    <row r="27" spans="1:34" x14ac:dyDescent="0.25">
      <c r="A27" s="69">
        <f t="shared" ref="A27:B27" si="29">D25</f>
        <v>117</v>
      </c>
      <c r="B27" s="69">
        <f t="shared" si="29"/>
        <v>54</v>
      </c>
      <c r="D27" s="76"/>
      <c r="E27" s="76"/>
      <c r="F27" s="76" t="s">
        <v>10</v>
      </c>
      <c r="G27" s="76">
        <v>0</v>
      </c>
      <c r="H27" s="76">
        <v>-0.26500000000000001</v>
      </c>
      <c r="I27" s="76">
        <v>-0.53100000000000003</v>
      </c>
      <c r="J27" s="76">
        <v>0</v>
      </c>
      <c r="K27" s="76">
        <v>0</v>
      </c>
      <c r="L27" s="76">
        <v>0</v>
      </c>
      <c r="M27" s="72"/>
      <c r="Q27" s="69" t="str">
        <f t="shared" ref="Q27:V27" ca="1" si="30">IF($F27=" -ve",INDEX(CAPACITY,MATCH(OFFSET($C27,-2,0),CAPACITYLIST,0),Q$3),INDEX(CAPACITY,MATCH($C27,CAPACITYLIST,0),Q$3))</f>
        <v>L100X100X10</v>
      </c>
      <c r="R27" s="43">
        <f t="shared" ca="1" si="30"/>
        <v>446.5</v>
      </c>
      <c r="S27" s="43">
        <f t="shared" ca="1" si="30"/>
        <v>163.00578034682081</v>
      </c>
      <c r="T27" s="43">
        <f t="shared" ca="1" si="30"/>
        <v>143.44508670520233</v>
      </c>
      <c r="U27" s="43">
        <f t="shared" ca="1" si="30"/>
        <v>0</v>
      </c>
      <c r="V27" s="43">
        <f t="shared" ca="1" si="30"/>
        <v>0</v>
      </c>
      <c r="X27" s="44" t="str">
        <f ca="1">IF(ABS(G27)&gt;$X$4*$R27,ABS(G27),"-")</f>
        <v>-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69" t="str">
        <f ca="1">IF(COUNT($X27:$AB27)&gt;0,IF(G27&gt;0,CEILING(G27,5),FLOOR(G27,5)),"")</f>
        <v/>
      </c>
      <c r="AE27" s="69" t="str">
        <f ca="1">IF(COUNT($X27:$AB27)&gt;0,IF(H27&gt;0,CEILING(H27,5),FLOOR(H27,5)),"")</f>
        <v/>
      </c>
      <c r="AF27" s="69" t="str">
        <f ca="1">IF(COUNT($X27:$AB27)&gt;0,IF(I27&gt;0,CEILING(I27,5),FLOOR(I27,5)),"")</f>
        <v/>
      </c>
      <c r="AG27" s="69" t="str">
        <f ca="1">IF(COUNT($X27:$AB27)&gt;0,IF(K27&gt;0,CEILING(K27,5),FLOOR(K27,5)),"")</f>
        <v/>
      </c>
      <c r="AH27" s="69" t="str">
        <f ca="1">IF(COUNT($X27:$AB27)&gt;0,IF(L27&gt;0,CEILING(L27,5),FLOOR(L27,5)),"")</f>
        <v/>
      </c>
    </row>
    <row r="28" spans="1:34" ht="15" customHeight="1" x14ac:dyDescent="0.25">
      <c r="A28" s="69">
        <f t="shared" ref="A28:B28" si="31">D25</f>
        <v>117</v>
      </c>
      <c r="B28" s="69">
        <f t="shared" si="31"/>
        <v>54</v>
      </c>
      <c r="D28" s="76"/>
      <c r="E28" s="76"/>
      <c r="F28" s="76"/>
      <c r="G28" s="76" t="s">
        <v>9</v>
      </c>
      <c r="H28" s="76" t="s">
        <v>127</v>
      </c>
      <c r="I28" s="76" t="s">
        <v>109</v>
      </c>
      <c r="J28" s="76" t="s">
        <v>9</v>
      </c>
      <c r="K28" s="76" t="s">
        <v>9</v>
      </c>
      <c r="L28" s="76" t="s">
        <v>9</v>
      </c>
      <c r="M28" s="72"/>
    </row>
    <row r="29" spans="1:34" x14ac:dyDescent="0.25">
      <c r="A29" s="69">
        <f t="shared" ref="A29:B29" si="32">D29</f>
        <v>118</v>
      </c>
      <c r="B29" s="69">
        <f t="shared" si="32"/>
        <v>9</v>
      </c>
      <c r="C29" s="69" t="str">
        <f>INDEX(BEAMPROP,MATCH(D29,BLIST,0),2)</f>
        <v>L100X100X10</v>
      </c>
      <c r="D29" s="76">
        <v>118</v>
      </c>
      <c r="E29" s="76">
        <v>9</v>
      </c>
      <c r="F29" s="76" t="s">
        <v>8</v>
      </c>
      <c r="G29" s="76">
        <v>93.305000000000007</v>
      </c>
      <c r="H29" s="76">
        <v>0.26500000000000001</v>
      </c>
      <c r="I29" s="76">
        <v>0.53100000000000003</v>
      </c>
      <c r="J29" s="76">
        <v>0</v>
      </c>
      <c r="K29" s="76">
        <v>0</v>
      </c>
      <c r="L29" s="76">
        <v>0</v>
      </c>
      <c r="M29" s="72"/>
      <c r="Q29" s="69" t="str">
        <f t="shared" ref="Q29:V29" ca="1" si="33">IF($F29=" -ve",INDEX(CAPACITY,MATCH(OFFSET($C29,-2,0),CAPACITYLIST,0),Q$3),INDEX(CAPACITY,MATCH($C29,CAPACITYLIST,0),Q$3))</f>
        <v>L100X100X10</v>
      </c>
      <c r="R29" s="43">
        <f t="shared" ca="1" si="33"/>
        <v>446.5</v>
      </c>
      <c r="S29" s="43">
        <f t="shared" ca="1" si="33"/>
        <v>163.00578034682081</v>
      </c>
      <c r="T29" s="43">
        <f t="shared" ca="1" si="33"/>
        <v>143.44508670520233</v>
      </c>
      <c r="U29" s="43">
        <f t="shared" ca="1" si="33"/>
        <v>0</v>
      </c>
      <c r="V29" s="43">
        <f t="shared" ca="1" si="33"/>
        <v>0</v>
      </c>
      <c r="X29" s="44">
        <f ca="1">IF(ABS(G29)&gt;$X$4*$R29,ABS(G29),"-")</f>
        <v>93.305000000000007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 t="str">
        <f ca="1">IF(ABS(K29)&gt;$AA$4*U29,ABS(K29),"-")</f>
        <v>-</v>
      </c>
      <c r="AB29" s="44" t="str">
        <f ca="1">IF(ABS(L29)&gt;$AB$4*V29,ABS(L29),"-")</f>
        <v>-</v>
      </c>
      <c r="AD29" s="69">
        <f ca="1">IF(COUNT($X29:$AB29)&gt;0,IF(G29&gt;0,CEILING(G29,5),FLOOR(G29,5)),"")</f>
        <v>95</v>
      </c>
      <c r="AE29" s="69">
        <f ca="1">IF(COUNT($X29:$AB29)&gt;0,IF(H29&gt;0,CEILING(H29,5),FLOOR(H29,5)),"")</f>
        <v>5</v>
      </c>
      <c r="AF29" s="69">
        <f ca="1">IF(COUNT($X29:$AB29)&gt;0,IF(I29&gt;0,CEILING(I29,5),FLOOR(I29,5)),"")</f>
        <v>5</v>
      </c>
      <c r="AG29" s="69">
        <f ca="1">IF(COUNT($X29:$AB29)&gt;0,IF(K29&gt;0,CEILING(K29,5),FLOOR(K29,5)),"")</f>
        <v>0</v>
      </c>
      <c r="AH29" s="69">
        <f ca="1">IF(COUNT($X29:$AB29)&gt;0,IF(L29&gt;0,CEILING(L29,5),FLOOR(L29,5)),"")</f>
        <v>0</v>
      </c>
    </row>
    <row r="30" spans="1:34" ht="15" customHeight="1" x14ac:dyDescent="0.25">
      <c r="A30" s="69">
        <f t="shared" ref="A30:B30" si="34">D29</f>
        <v>118</v>
      </c>
      <c r="B30" s="69">
        <f t="shared" si="34"/>
        <v>9</v>
      </c>
      <c r="D30" s="76"/>
      <c r="E30" s="76"/>
      <c r="F30" s="76"/>
      <c r="G30" s="76" t="s">
        <v>128</v>
      </c>
      <c r="H30" s="76" t="s">
        <v>127</v>
      </c>
      <c r="I30" s="76" t="s">
        <v>109</v>
      </c>
      <c r="J30" s="76" t="s">
        <v>9</v>
      </c>
      <c r="K30" s="76" t="s">
        <v>9</v>
      </c>
      <c r="L30" s="76" t="s">
        <v>9</v>
      </c>
      <c r="M30" s="72"/>
    </row>
    <row r="31" spans="1:34" x14ac:dyDescent="0.25">
      <c r="A31" s="69">
        <f t="shared" ref="A31:B31" si="35">D29</f>
        <v>118</v>
      </c>
      <c r="B31" s="69">
        <f t="shared" si="35"/>
        <v>9</v>
      </c>
      <c r="D31" s="76"/>
      <c r="E31" s="76"/>
      <c r="F31" s="76" t="s">
        <v>10</v>
      </c>
      <c r="G31" s="76">
        <v>0</v>
      </c>
      <c r="H31" s="76">
        <v>0</v>
      </c>
      <c r="I31" s="76">
        <v>-0.53100000000000003</v>
      </c>
      <c r="J31" s="76">
        <v>0</v>
      </c>
      <c r="K31" s="76">
        <v>0</v>
      </c>
      <c r="L31" s="76">
        <v>0</v>
      </c>
      <c r="M31" s="72"/>
      <c r="Q31" s="69" t="str">
        <f t="shared" ref="Q31:V31" ca="1" si="36">IF($F31=" -ve",INDEX(CAPACITY,MATCH(OFFSET($C31,-2,0),CAPACITYLIST,0),Q$3),INDEX(CAPACITY,MATCH($C31,CAPACITYLIST,0),Q$3))</f>
        <v>L100X100X10</v>
      </c>
      <c r="R31" s="43">
        <f t="shared" ca="1" si="36"/>
        <v>446.5</v>
      </c>
      <c r="S31" s="43">
        <f t="shared" ca="1" si="36"/>
        <v>163.00578034682081</v>
      </c>
      <c r="T31" s="43">
        <f t="shared" ca="1" si="36"/>
        <v>143.44508670520233</v>
      </c>
      <c r="U31" s="43">
        <f t="shared" ca="1" si="36"/>
        <v>0</v>
      </c>
      <c r="V31" s="43">
        <f t="shared" ca="1" si="36"/>
        <v>0</v>
      </c>
      <c r="X31" s="44" t="str">
        <f ca="1">IF(ABS(G31)&gt;$X$4*$R31,ABS(G31),"-")</f>
        <v>-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 t="str">
        <f ca="1">IF(ABS(K31)&gt;$AA$4*U31,ABS(K31),"-")</f>
        <v>-</v>
      </c>
      <c r="AB31" s="44" t="str">
        <f ca="1">IF(ABS(L31)&gt;$AB$4*V31,ABS(L31),"-")</f>
        <v>-</v>
      </c>
      <c r="AD31" s="69" t="str">
        <f ca="1">IF(COUNT($X31:$AB31)&gt;0,IF(G31&gt;0,CEILING(G31,5),FLOOR(G31,5)),"")</f>
        <v/>
      </c>
      <c r="AE31" s="69" t="str">
        <f ca="1">IF(COUNT($X31:$AB31)&gt;0,IF(H31&gt;0,CEILING(H31,5),FLOOR(H31,5)),"")</f>
        <v/>
      </c>
      <c r="AF31" s="69" t="str">
        <f ca="1">IF(COUNT($X31:$AB31)&gt;0,IF(I31&gt;0,CEILING(I31,5),FLOOR(I31,5)),"")</f>
        <v/>
      </c>
      <c r="AG31" s="69" t="str">
        <f ca="1">IF(COUNT($X31:$AB31)&gt;0,IF(K31&gt;0,CEILING(K31,5),FLOOR(K31,5)),"")</f>
        <v/>
      </c>
      <c r="AH31" s="69" t="str">
        <f ca="1">IF(COUNT($X31:$AB31)&gt;0,IF(L31&gt;0,CEILING(L31,5),FLOOR(L31,5)),"")</f>
        <v/>
      </c>
    </row>
    <row r="32" spans="1:34" ht="15" customHeight="1" x14ac:dyDescent="0.25">
      <c r="A32" s="69">
        <f t="shared" ref="A32:B32" si="37">D29</f>
        <v>118</v>
      </c>
      <c r="B32" s="69">
        <f t="shared" si="37"/>
        <v>9</v>
      </c>
      <c r="D32" s="76"/>
      <c r="E32" s="76"/>
      <c r="F32" s="76"/>
      <c r="G32" s="76" t="s">
        <v>9</v>
      </c>
      <c r="H32" s="76" t="s">
        <v>9</v>
      </c>
      <c r="I32" s="76" t="s">
        <v>535</v>
      </c>
      <c r="J32" s="76" t="s">
        <v>9</v>
      </c>
      <c r="K32" s="76" t="s">
        <v>9</v>
      </c>
      <c r="L32" s="76" t="s">
        <v>9</v>
      </c>
      <c r="M32" s="72"/>
    </row>
    <row r="33" spans="1:34" x14ac:dyDescent="0.25">
      <c r="A33" s="69">
        <f t="shared" ref="A33:B33" si="38">D33</f>
        <v>118</v>
      </c>
      <c r="B33" s="69">
        <f t="shared" si="38"/>
        <v>53</v>
      </c>
      <c r="C33" s="69" t="str">
        <f>INDEX(BEAMPROP,MATCH(D33,BLIST,0),2)</f>
        <v>L100X100X10</v>
      </c>
      <c r="D33" s="76">
        <v>118</v>
      </c>
      <c r="E33" s="76">
        <v>53</v>
      </c>
      <c r="F33" s="76" t="s">
        <v>8</v>
      </c>
      <c r="G33" s="76">
        <v>92.805000000000007</v>
      </c>
      <c r="H33" s="76">
        <v>0</v>
      </c>
      <c r="I33" s="76">
        <v>0.53100000000000003</v>
      </c>
      <c r="J33" s="76">
        <v>0</v>
      </c>
      <c r="K33" s="76">
        <v>0</v>
      </c>
      <c r="L33" s="76">
        <v>0</v>
      </c>
      <c r="M33" s="72"/>
      <c r="Q33" s="69" t="str">
        <f t="shared" ref="Q33:V33" ca="1" si="39">IF($F33=" -ve",INDEX(CAPACITY,MATCH(OFFSET($C33,-2,0),CAPACITYLIST,0),Q$3),INDEX(CAPACITY,MATCH($C33,CAPACITYLIST,0),Q$3))</f>
        <v>L100X100X10</v>
      </c>
      <c r="R33" s="43">
        <f ca="1">IF($F33=" -ve",INDEX(CAPACITY,MATCH(OFFSET($C33,-2,0),CAPACITYLIST,0),R$3),INDEX(CAPACITY,MATCH($C33,CAPACITYLIST,0),R$3))</f>
        <v>446.5</v>
      </c>
      <c r="S33" s="43">
        <f t="shared" ca="1" si="39"/>
        <v>163.00578034682081</v>
      </c>
      <c r="T33" s="43">
        <f t="shared" ca="1" si="39"/>
        <v>143.44508670520233</v>
      </c>
      <c r="U33" s="43">
        <f t="shared" ca="1" si="39"/>
        <v>0</v>
      </c>
      <c r="V33" s="43">
        <f t="shared" ca="1" si="39"/>
        <v>0</v>
      </c>
      <c r="X33" s="44">
        <f ca="1">IF(ABS(G33)&gt;$X$4*$R33,ABS(G33),"-")</f>
        <v>92.805000000000007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 t="str">
        <f ca="1">IF(ABS(L33)&gt;$AB$4*V33,ABS(L33),"-")</f>
        <v>-</v>
      </c>
      <c r="AD33" s="69">
        <f t="shared" ref="AD33:AF33" ca="1" si="40">IF(COUNT($X33:$AB33)&gt;0,IF(G33&gt;0,CEILING(G33,5),FLOOR(G33,5)),"")</f>
        <v>95</v>
      </c>
      <c r="AE33" s="69">
        <f t="shared" ca="1" si="40"/>
        <v>0</v>
      </c>
      <c r="AF33" s="69">
        <f t="shared" ca="1" si="40"/>
        <v>5</v>
      </c>
      <c r="AG33" s="69">
        <f t="shared" ref="AG33:AH33" ca="1" si="41">IF(COUNT($X33:$AB33)&gt;0,IF(K33&gt;0,CEILING(K33,5),FLOOR(K33,5)),"")</f>
        <v>0</v>
      </c>
      <c r="AH33" s="69">
        <f t="shared" ca="1" si="41"/>
        <v>0</v>
      </c>
    </row>
    <row r="34" spans="1:34" ht="15" customHeight="1" x14ac:dyDescent="0.25">
      <c r="A34" s="69">
        <f t="shared" ref="A34:B34" si="42">D33</f>
        <v>118</v>
      </c>
      <c r="B34" s="69">
        <f t="shared" si="42"/>
        <v>53</v>
      </c>
      <c r="D34" s="76"/>
      <c r="E34" s="76"/>
      <c r="F34" s="76"/>
      <c r="G34" s="76" t="s">
        <v>128</v>
      </c>
      <c r="H34" s="76" t="s">
        <v>9</v>
      </c>
      <c r="I34" s="76" t="s">
        <v>535</v>
      </c>
      <c r="J34" s="76" t="s">
        <v>9</v>
      </c>
      <c r="K34" s="76" t="s">
        <v>9</v>
      </c>
      <c r="L34" s="76" t="s">
        <v>9</v>
      </c>
      <c r="M34" s="72"/>
    </row>
    <row r="35" spans="1:34" x14ac:dyDescent="0.25">
      <c r="A35" s="69">
        <f t="shared" ref="A35:B35" si="43">D33</f>
        <v>118</v>
      </c>
      <c r="B35" s="69">
        <f t="shared" si="43"/>
        <v>53</v>
      </c>
      <c r="D35" s="76"/>
      <c r="E35" s="76"/>
      <c r="F35" s="76" t="s">
        <v>10</v>
      </c>
      <c r="G35" s="76">
        <v>0</v>
      </c>
      <c r="H35" s="76">
        <v>-0.26500000000000001</v>
      </c>
      <c r="I35" s="76">
        <v>-0.53100000000000003</v>
      </c>
      <c r="J35" s="76">
        <v>0</v>
      </c>
      <c r="K35" s="76">
        <v>0</v>
      </c>
      <c r="L35" s="76">
        <v>0</v>
      </c>
      <c r="M35" s="72"/>
      <c r="Q35" s="69" t="str">
        <f t="shared" ref="Q35:V35" ca="1" si="44">IF($F35=" -ve",INDEX(CAPACITY,MATCH(OFFSET($C35,-2,0),CAPACITYLIST,0),Q$3),INDEX(CAPACITY,MATCH($C35,CAPACITYLIST,0),Q$3))</f>
        <v>L100X100X10</v>
      </c>
      <c r="R35" s="43">
        <f t="shared" ca="1" si="44"/>
        <v>446.5</v>
      </c>
      <c r="S35" s="43">
        <f t="shared" ca="1" si="44"/>
        <v>163.00578034682081</v>
      </c>
      <c r="T35" s="43">
        <f t="shared" ca="1" si="44"/>
        <v>143.44508670520233</v>
      </c>
      <c r="U35" s="43">
        <f t="shared" ca="1" si="44"/>
        <v>0</v>
      </c>
      <c r="V35" s="43">
        <f t="shared" ca="1" si="44"/>
        <v>0</v>
      </c>
      <c r="X35" s="44" t="str">
        <f ca="1">IF(ABS(G35)&gt;$X$4*$R35,ABS(G35),"-")</f>
        <v>-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 t="str">
        <f ca="1">IF(ABS(L35)&gt;$AB$4*V35,ABS(L35),"-")</f>
        <v>-</v>
      </c>
      <c r="AD35" s="69" t="str">
        <f t="shared" ref="AD35:AF35" ca="1" si="45">IF(COUNT($X35:$AB35)&gt;0,IF(G35&gt;0,CEILING(G35,5),FLOOR(G35,5)),"")</f>
        <v/>
      </c>
      <c r="AE35" s="69" t="str">
        <f t="shared" ca="1" si="45"/>
        <v/>
      </c>
      <c r="AF35" s="69" t="str">
        <f t="shared" ca="1" si="45"/>
        <v/>
      </c>
      <c r="AG35" s="69" t="str">
        <f t="shared" ref="AG35:AH35" ca="1" si="46">IF(COUNT($X35:$AB35)&gt;0,IF(K35&gt;0,CEILING(K35,5),FLOOR(K35,5)),"")</f>
        <v/>
      </c>
      <c r="AH35" s="69" t="str">
        <f t="shared" ca="1" si="46"/>
        <v/>
      </c>
    </row>
    <row r="36" spans="1:34" ht="15" customHeight="1" x14ac:dyDescent="0.25">
      <c r="A36" s="69">
        <f t="shared" ref="A36:B36" si="47">D33</f>
        <v>118</v>
      </c>
      <c r="B36" s="69">
        <f t="shared" si="47"/>
        <v>53</v>
      </c>
      <c r="D36" s="76"/>
      <c r="E36" s="76"/>
      <c r="F36" s="76"/>
      <c r="G36" s="76" t="s">
        <v>9</v>
      </c>
      <c r="H36" s="76" t="s">
        <v>127</v>
      </c>
      <c r="I36" s="76" t="s">
        <v>109</v>
      </c>
      <c r="J36" s="76" t="s">
        <v>9</v>
      </c>
      <c r="K36" s="76" t="s">
        <v>9</v>
      </c>
      <c r="L36" s="76" t="s">
        <v>9</v>
      </c>
      <c r="M36" s="72"/>
    </row>
    <row r="37" spans="1:34" ht="15" customHeight="1" x14ac:dyDescent="0.25">
      <c r="A37" s="69">
        <f t="shared" ref="A37:B37" si="48">D37</f>
        <v>119</v>
      </c>
      <c r="B37" s="69">
        <f t="shared" si="48"/>
        <v>2</v>
      </c>
      <c r="C37" s="69" t="str">
        <f>INDEX(BEAMPROP,MATCH(D37,BLIST,0),2)</f>
        <v>L100X100X10</v>
      </c>
      <c r="D37" s="76">
        <v>119</v>
      </c>
      <c r="E37" s="76">
        <v>2</v>
      </c>
      <c r="F37" s="76" t="s">
        <v>8</v>
      </c>
      <c r="G37" s="76">
        <v>96.32</v>
      </c>
      <c r="H37" s="76">
        <v>0.26300000000000001</v>
      </c>
      <c r="I37" s="76">
        <v>0.53</v>
      </c>
      <c r="J37" s="76">
        <v>0</v>
      </c>
      <c r="K37" s="76">
        <v>0</v>
      </c>
      <c r="L37" s="76">
        <v>0</v>
      </c>
      <c r="M37" s="72"/>
      <c r="Q37" s="69" t="str">
        <f t="shared" ref="Q37:V37" ca="1" si="49">IF($F37=" -ve",INDEX(CAPACITY,MATCH(OFFSET($C37,-2,0),CAPACITYLIST,0),Q$3),INDEX(CAPACITY,MATCH($C37,CAPACITYLIST,0),Q$3))</f>
        <v>L100X100X10</v>
      </c>
      <c r="R37" s="43">
        <f t="shared" ca="1" si="49"/>
        <v>446.5</v>
      </c>
      <c r="S37" s="43">
        <f t="shared" ca="1" si="49"/>
        <v>163.00578034682081</v>
      </c>
      <c r="T37" s="43">
        <f t="shared" ca="1" si="49"/>
        <v>143.44508670520233</v>
      </c>
      <c r="U37" s="43">
        <f t="shared" ca="1" si="49"/>
        <v>0</v>
      </c>
      <c r="V37" s="43">
        <f t="shared" ca="1" si="49"/>
        <v>0</v>
      </c>
      <c r="X37" s="44">
        <f ca="1">IF(ABS(G37)&gt;$X$4*$R37,ABS(G37),"-")</f>
        <v>96.32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69">
        <f t="shared" ref="AD37:AF37" ca="1" si="50">IF(COUNT($X37:$AB37)&gt;0,IF(G37&gt;0,CEILING(G37,5),FLOOR(G37,5)),"")</f>
        <v>100</v>
      </c>
      <c r="AE37" s="69">
        <f t="shared" ca="1" si="50"/>
        <v>5</v>
      </c>
      <c r="AF37" s="69">
        <f t="shared" ca="1" si="50"/>
        <v>5</v>
      </c>
      <c r="AG37" s="69">
        <f t="shared" ref="AG37:AH37" ca="1" si="51">IF(COUNT($X37:$AB37)&gt;0,IF(K37&gt;0,CEILING(K37,5),FLOOR(K37,5)),"")</f>
        <v>0</v>
      </c>
      <c r="AH37" s="69">
        <f t="shared" ca="1" si="51"/>
        <v>0</v>
      </c>
    </row>
    <row r="38" spans="1:34" ht="15" customHeight="1" x14ac:dyDescent="0.25">
      <c r="A38" s="69">
        <f t="shared" ref="A38:B38" si="52">D37</f>
        <v>119</v>
      </c>
      <c r="B38" s="69">
        <f t="shared" si="52"/>
        <v>2</v>
      </c>
      <c r="D38" s="76"/>
      <c r="E38" s="76"/>
      <c r="F38" s="76"/>
      <c r="G38" s="76" t="s">
        <v>127</v>
      </c>
      <c r="H38" s="76" t="s">
        <v>127</v>
      </c>
      <c r="I38" s="76" t="s">
        <v>535</v>
      </c>
      <c r="J38" s="76" t="s">
        <v>9</v>
      </c>
      <c r="K38" s="76" t="s">
        <v>9</v>
      </c>
      <c r="L38" s="76" t="s">
        <v>9</v>
      </c>
      <c r="M38" s="72"/>
    </row>
    <row r="39" spans="1:34" x14ac:dyDescent="0.25">
      <c r="A39" s="69">
        <f t="shared" ref="A39:B39" si="53">D37</f>
        <v>119</v>
      </c>
      <c r="B39" s="69">
        <f t="shared" si="53"/>
        <v>2</v>
      </c>
      <c r="D39" s="76"/>
      <c r="E39" s="76"/>
      <c r="F39" s="76" t="s">
        <v>10</v>
      </c>
      <c r="G39" s="76">
        <v>0</v>
      </c>
      <c r="H39" s="76">
        <v>0</v>
      </c>
      <c r="I39" s="76">
        <v>-0.53</v>
      </c>
      <c r="J39" s="76">
        <v>0</v>
      </c>
      <c r="K39" s="76">
        <v>0</v>
      </c>
      <c r="L39" s="76">
        <v>0</v>
      </c>
      <c r="M39" s="72"/>
      <c r="Q39" s="69" t="str">
        <f t="shared" ref="Q39:V39" ca="1" si="54">IF($F39=" -ve",INDEX(CAPACITY,MATCH(OFFSET($C39,-2,0),CAPACITYLIST,0),Q$3),INDEX(CAPACITY,MATCH($C39,CAPACITYLIST,0),Q$3))</f>
        <v>L100X100X10</v>
      </c>
      <c r="R39" s="43">
        <f t="shared" ca="1" si="54"/>
        <v>446.5</v>
      </c>
      <c r="S39" s="43">
        <f t="shared" ca="1" si="54"/>
        <v>163.00578034682081</v>
      </c>
      <c r="T39" s="43">
        <f t="shared" ca="1" si="54"/>
        <v>143.44508670520233</v>
      </c>
      <c r="U39" s="43">
        <f t="shared" ca="1" si="54"/>
        <v>0</v>
      </c>
      <c r="V39" s="43">
        <f t="shared" ca="1" si="54"/>
        <v>0</v>
      </c>
      <c r="X39" s="44" t="str">
        <f ca="1">IF(ABS(G39)&gt;$X$4*$R39,ABS(G39),"-")</f>
        <v>-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69" t="str">
        <f t="shared" ref="AD39:AF39" ca="1" si="55">IF(COUNT($X39:$AB39)&gt;0,IF(G39&gt;0,CEILING(G39,5),FLOOR(G39,5)),"")</f>
        <v/>
      </c>
      <c r="AE39" s="69" t="str">
        <f t="shared" ca="1" si="55"/>
        <v/>
      </c>
      <c r="AF39" s="69" t="str">
        <f t="shared" ca="1" si="55"/>
        <v/>
      </c>
      <c r="AG39" s="69" t="str">
        <f t="shared" ref="AG39:AH39" ca="1" si="56">IF(COUNT($X39:$AB39)&gt;0,IF(K39&gt;0,CEILING(K39,5),FLOOR(K39,5)),"")</f>
        <v/>
      </c>
      <c r="AH39" s="69" t="str">
        <f t="shared" ca="1" si="56"/>
        <v/>
      </c>
    </row>
    <row r="40" spans="1:34" ht="15" customHeight="1" x14ac:dyDescent="0.25">
      <c r="A40" s="69">
        <f t="shared" ref="A40:B40" si="57">D37</f>
        <v>119</v>
      </c>
      <c r="B40" s="69">
        <f t="shared" si="57"/>
        <v>2</v>
      </c>
      <c r="D40" s="76"/>
      <c r="E40" s="76"/>
      <c r="F40" s="76"/>
      <c r="G40" s="76" t="s">
        <v>9</v>
      </c>
      <c r="H40" s="76" t="s">
        <v>9</v>
      </c>
      <c r="I40" s="76" t="s">
        <v>109</v>
      </c>
      <c r="J40" s="76" t="s">
        <v>9</v>
      </c>
      <c r="K40" s="76" t="s">
        <v>9</v>
      </c>
      <c r="L40" s="76" t="s">
        <v>9</v>
      </c>
      <c r="M40" s="72"/>
    </row>
    <row r="41" spans="1:34" ht="15" customHeight="1" x14ac:dyDescent="0.25">
      <c r="A41" s="69">
        <f t="shared" ref="A41:B41" si="58">D41</f>
        <v>119</v>
      </c>
      <c r="B41" s="69">
        <f t="shared" si="58"/>
        <v>60</v>
      </c>
      <c r="C41" s="69" t="str">
        <f>INDEX(BEAMPROP,MATCH(D41,BLIST,0),2)</f>
        <v>L100X100X10</v>
      </c>
      <c r="D41" s="76">
        <v>119</v>
      </c>
      <c r="E41" s="76">
        <v>60</v>
      </c>
      <c r="F41" s="76" t="s">
        <v>8</v>
      </c>
      <c r="G41" s="76">
        <v>95.819000000000003</v>
      </c>
      <c r="H41" s="76">
        <v>0</v>
      </c>
      <c r="I41" s="76">
        <v>0.53</v>
      </c>
      <c r="J41" s="76">
        <v>0</v>
      </c>
      <c r="K41" s="76">
        <v>0</v>
      </c>
      <c r="L41" s="76">
        <v>0</v>
      </c>
      <c r="M41" s="72"/>
      <c r="Q41" s="69" t="str">
        <f t="shared" ref="Q41:V41" ca="1" si="59">IF($F41=" -ve",INDEX(CAPACITY,MATCH(OFFSET($C41,-2,0),CAPACITYLIST,0),Q$3),INDEX(CAPACITY,MATCH($C41,CAPACITYLIST,0),Q$3))</f>
        <v>L100X100X10</v>
      </c>
      <c r="R41" s="43">
        <f t="shared" ca="1" si="59"/>
        <v>446.5</v>
      </c>
      <c r="S41" s="43">
        <f t="shared" ca="1" si="59"/>
        <v>163.00578034682081</v>
      </c>
      <c r="T41" s="43">
        <f t="shared" ca="1" si="59"/>
        <v>143.44508670520233</v>
      </c>
      <c r="U41" s="43">
        <f t="shared" ca="1" si="59"/>
        <v>0</v>
      </c>
      <c r="V41" s="43">
        <f t="shared" ca="1" si="59"/>
        <v>0</v>
      </c>
      <c r="X41" s="44">
        <f ca="1">IF(ABS(G41)&gt;$X$4*$R41,ABS(G41),"-")</f>
        <v>95.819000000000003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 t="str">
        <f ca="1">IF(ABS(K41)&gt;$AA$4*U41,ABS(K41),"-")</f>
        <v>-</v>
      </c>
      <c r="AB41" s="44" t="str">
        <f ca="1">IF(ABS(L41)&gt;$AB$4*V41,ABS(L41),"-")</f>
        <v>-</v>
      </c>
      <c r="AD41" s="69">
        <f t="shared" ref="AD41:AF41" ca="1" si="60">IF(COUNT($X41:$AB41)&gt;0,IF(G41&gt;0,CEILING(G41,5),FLOOR(G41,5)),"")</f>
        <v>100</v>
      </c>
      <c r="AE41" s="69">
        <f t="shared" ca="1" si="60"/>
        <v>0</v>
      </c>
      <c r="AF41" s="69">
        <f t="shared" ca="1" si="60"/>
        <v>5</v>
      </c>
      <c r="AG41" s="69">
        <f t="shared" ref="AG41:AH41" ca="1" si="61">IF(COUNT($X41:$AB41)&gt;0,IF(K41&gt;0,CEILING(K41,5),FLOOR(K41,5)),"")</f>
        <v>0</v>
      </c>
      <c r="AH41" s="69">
        <f t="shared" ca="1" si="61"/>
        <v>0</v>
      </c>
    </row>
    <row r="42" spans="1:34" ht="15" customHeight="1" x14ac:dyDescent="0.25">
      <c r="A42" s="69">
        <f t="shared" ref="A42:B42" si="62">D41</f>
        <v>119</v>
      </c>
      <c r="B42" s="69">
        <f t="shared" si="62"/>
        <v>60</v>
      </c>
      <c r="D42" s="76"/>
      <c r="E42" s="76"/>
      <c r="F42" s="76"/>
      <c r="G42" s="76" t="s">
        <v>127</v>
      </c>
      <c r="H42" s="76" t="s">
        <v>9</v>
      </c>
      <c r="I42" s="76" t="s">
        <v>109</v>
      </c>
      <c r="J42" s="76" t="s">
        <v>9</v>
      </c>
      <c r="K42" s="76" t="s">
        <v>9</v>
      </c>
      <c r="L42" s="76" t="s">
        <v>9</v>
      </c>
      <c r="M42" s="72"/>
    </row>
    <row r="43" spans="1:34" x14ac:dyDescent="0.25">
      <c r="A43" s="69">
        <f t="shared" ref="A43:B43" si="63">D41</f>
        <v>119</v>
      </c>
      <c r="B43" s="69">
        <f t="shared" si="63"/>
        <v>60</v>
      </c>
      <c r="D43" s="76"/>
      <c r="E43" s="76"/>
      <c r="F43" s="76" t="s">
        <v>10</v>
      </c>
      <c r="G43" s="76">
        <v>0</v>
      </c>
      <c r="H43" s="76">
        <v>-0.26300000000000001</v>
      </c>
      <c r="I43" s="76">
        <v>-0.53</v>
      </c>
      <c r="J43" s="76">
        <v>0</v>
      </c>
      <c r="K43" s="76">
        <v>0</v>
      </c>
      <c r="L43" s="76">
        <v>0</v>
      </c>
      <c r="M43" s="72"/>
      <c r="Q43" s="69" t="str">
        <f t="shared" ref="Q43:V43" ca="1" si="64">IF($F43=" -ve",INDEX(CAPACITY,MATCH(OFFSET($C43,-2,0),CAPACITYLIST,0),Q$3),INDEX(CAPACITY,MATCH($C43,CAPACITYLIST,0),Q$3))</f>
        <v>L100X100X10</v>
      </c>
      <c r="R43" s="43">
        <f t="shared" ca="1" si="64"/>
        <v>446.5</v>
      </c>
      <c r="S43" s="43">
        <f t="shared" ca="1" si="64"/>
        <v>163.00578034682081</v>
      </c>
      <c r="T43" s="43">
        <f t="shared" ca="1" si="64"/>
        <v>143.44508670520233</v>
      </c>
      <c r="U43" s="43">
        <f t="shared" ca="1" si="64"/>
        <v>0</v>
      </c>
      <c r="V43" s="43">
        <f t="shared" ca="1" si="64"/>
        <v>0</v>
      </c>
      <c r="X43" s="44" t="str">
        <f ca="1">IF(ABS(G43)&gt;$X$4*$R43,ABS(G43),"-")</f>
        <v>-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 t="str">
        <f ca="1">IF(ABS(K43)&gt;$AA$4*U43,ABS(K43),"-")</f>
        <v>-</v>
      </c>
      <c r="AB43" s="44" t="str">
        <f ca="1">IF(ABS(L43)&gt;$AB$4*V43,ABS(L43),"-")</f>
        <v>-</v>
      </c>
      <c r="AD43" s="69" t="str">
        <f t="shared" ref="AD43:AF43" ca="1" si="65">IF(COUNT($X43:$AB43)&gt;0,IF(G43&gt;0,CEILING(G43,5),FLOOR(G43,5)),"")</f>
        <v/>
      </c>
      <c r="AE43" s="69" t="str">
        <f t="shared" ca="1" si="65"/>
        <v/>
      </c>
      <c r="AF43" s="69" t="str">
        <f t="shared" ca="1" si="65"/>
        <v/>
      </c>
      <c r="AG43" s="69" t="str">
        <f t="shared" ref="AG43:AH43" ca="1" si="66">IF(COUNT($X43:$AB43)&gt;0,IF(K43&gt;0,CEILING(K43,5),FLOOR(K43,5)),"")</f>
        <v/>
      </c>
      <c r="AH43" s="69" t="str">
        <f t="shared" ca="1" si="66"/>
        <v/>
      </c>
    </row>
    <row r="44" spans="1:34" ht="15" customHeight="1" x14ac:dyDescent="0.25">
      <c r="A44" s="69">
        <f t="shared" ref="A44:B44" si="67">D41</f>
        <v>119</v>
      </c>
      <c r="B44" s="69">
        <f t="shared" si="67"/>
        <v>60</v>
      </c>
      <c r="D44" s="76"/>
      <c r="E44" s="76"/>
      <c r="F44" s="76"/>
      <c r="G44" s="76" t="s">
        <v>9</v>
      </c>
      <c r="H44" s="76" t="s">
        <v>127</v>
      </c>
      <c r="I44" s="76" t="s">
        <v>535</v>
      </c>
      <c r="J44" s="76" t="s">
        <v>9</v>
      </c>
      <c r="K44" s="76" t="s">
        <v>9</v>
      </c>
      <c r="L44" s="76" t="s">
        <v>9</v>
      </c>
      <c r="M44" s="72"/>
    </row>
    <row r="45" spans="1:34" x14ac:dyDescent="0.25">
      <c r="A45" s="69">
        <f t="shared" ref="A45:B45" si="68">D45</f>
        <v>120</v>
      </c>
      <c r="B45" s="69">
        <f t="shared" si="68"/>
        <v>1</v>
      </c>
      <c r="C45" s="69" t="str">
        <f>INDEX(BEAMPROP,MATCH(D45,BLIST,0),2)</f>
        <v>L100X100X10</v>
      </c>
      <c r="D45" s="76">
        <v>120</v>
      </c>
      <c r="E45" s="76">
        <v>1</v>
      </c>
      <c r="F45" s="76" t="s">
        <v>8</v>
      </c>
      <c r="G45" s="76">
        <v>96.569000000000003</v>
      </c>
      <c r="H45" s="76">
        <v>0.26300000000000001</v>
      </c>
      <c r="I45" s="76">
        <v>0.53</v>
      </c>
      <c r="J45" s="76">
        <v>0</v>
      </c>
      <c r="K45" s="76">
        <v>0</v>
      </c>
      <c r="L45" s="76">
        <v>0</v>
      </c>
      <c r="M45" s="72"/>
      <c r="Q45" s="69" t="str">
        <f t="shared" ref="Q45:V45" ca="1" si="69">IF($F45=" -ve",INDEX(CAPACITY,MATCH(OFFSET($C45,-2,0),CAPACITYLIST,0),Q$3),INDEX(CAPACITY,MATCH($C45,CAPACITYLIST,0),Q$3))</f>
        <v>L100X100X10</v>
      </c>
      <c r="R45" s="43">
        <f t="shared" ca="1" si="69"/>
        <v>446.5</v>
      </c>
      <c r="S45" s="43">
        <f t="shared" ca="1" si="69"/>
        <v>163.00578034682081</v>
      </c>
      <c r="T45" s="43">
        <f t="shared" ca="1" si="69"/>
        <v>143.44508670520233</v>
      </c>
      <c r="U45" s="43">
        <f t="shared" ca="1" si="69"/>
        <v>0</v>
      </c>
      <c r="V45" s="43">
        <f t="shared" ca="1" si="69"/>
        <v>0</v>
      </c>
      <c r="X45" s="44">
        <f ca="1">IF(ABS(G45)&gt;$X$4*$R45,ABS(G45),"-")</f>
        <v>96.569000000000003</v>
      </c>
      <c r="Y45" s="44" t="str">
        <f ca="1">IF(ABS(H45)&gt;$Y$4*S45,ABS(H45),"-")</f>
        <v>-</v>
      </c>
      <c r="Z45" s="44" t="str">
        <f ca="1">IF(ABS(I45)&gt;$Z$4*T45,ABS(I45),"-")</f>
        <v>-</v>
      </c>
      <c r="AA45" s="44" t="str">
        <f ca="1">IF(ABS(K45)&gt;$AA$4*U45,ABS(K45),"-")</f>
        <v>-</v>
      </c>
      <c r="AB45" s="44" t="str">
        <f ca="1">IF(ABS(L45)&gt;$AB$4*V45,ABS(L45),"-")</f>
        <v>-</v>
      </c>
      <c r="AD45" s="69">
        <f t="shared" ref="AD45:AF45" ca="1" si="70">IF(COUNT($X45:$AB45)&gt;0,IF(G45&gt;0,CEILING(G45,5),FLOOR(G45,5)),"")</f>
        <v>100</v>
      </c>
      <c r="AE45" s="69">
        <f t="shared" ca="1" si="70"/>
        <v>5</v>
      </c>
      <c r="AF45" s="69">
        <f t="shared" ca="1" si="70"/>
        <v>5</v>
      </c>
      <c r="AG45" s="69">
        <f t="shared" ref="AG45:AH45" ca="1" si="71">IF(COUNT($X45:$AB45)&gt;0,IF(K45&gt;0,CEILING(K45,5),FLOOR(K45,5)),"")</f>
        <v>0</v>
      </c>
      <c r="AH45" s="69">
        <f t="shared" ca="1" si="71"/>
        <v>0</v>
      </c>
    </row>
    <row r="46" spans="1:34" ht="15" customHeight="1" x14ac:dyDescent="0.25">
      <c r="A46" s="69">
        <f t="shared" ref="A46:B46" si="72">D45</f>
        <v>120</v>
      </c>
      <c r="B46" s="69">
        <f t="shared" si="72"/>
        <v>1</v>
      </c>
      <c r="D46" s="76"/>
      <c r="E46" s="76"/>
      <c r="F46" s="76"/>
      <c r="G46" s="76" t="s">
        <v>127</v>
      </c>
      <c r="H46" s="76" t="s">
        <v>127</v>
      </c>
      <c r="I46" s="76" t="s">
        <v>535</v>
      </c>
      <c r="J46" s="76" t="s">
        <v>9</v>
      </c>
      <c r="K46" s="76" t="s">
        <v>9</v>
      </c>
      <c r="L46" s="76" t="s">
        <v>9</v>
      </c>
      <c r="M46" s="72"/>
    </row>
    <row r="47" spans="1:34" x14ac:dyDescent="0.25">
      <c r="A47" s="69">
        <f t="shared" ref="A47:B47" si="73">D45</f>
        <v>120</v>
      </c>
      <c r="B47" s="69">
        <f t="shared" si="73"/>
        <v>1</v>
      </c>
      <c r="D47" s="76"/>
      <c r="E47" s="76"/>
      <c r="F47" s="76" t="s">
        <v>10</v>
      </c>
      <c r="G47" s="76">
        <v>0</v>
      </c>
      <c r="H47" s="76">
        <v>0</v>
      </c>
      <c r="I47" s="76">
        <v>-0.53</v>
      </c>
      <c r="J47" s="76">
        <v>0</v>
      </c>
      <c r="K47" s="76">
        <v>0</v>
      </c>
      <c r="L47" s="76">
        <v>0</v>
      </c>
      <c r="M47" s="72"/>
      <c r="Q47" s="69" t="str">
        <f t="shared" ref="Q47:V47" ca="1" si="74">IF($F47=" -ve",INDEX(CAPACITY,MATCH(OFFSET($C47,-2,0),CAPACITYLIST,0),Q$3),INDEX(CAPACITY,MATCH($C47,CAPACITYLIST,0),Q$3))</f>
        <v>L100X100X10</v>
      </c>
      <c r="R47" s="43">
        <f t="shared" ca="1" si="74"/>
        <v>446.5</v>
      </c>
      <c r="S47" s="43">
        <f t="shared" ca="1" si="74"/>
        <v>163.00578034682081</v>
      </c>
      <c r="T47" s="43">
        <f t="shared" ca="1" si="74"/>
        <v>143.44508670520233</v>
      </c>
      <c r="U47" s="43">
        <f t="shared" ca="1" si="74"/>
        <v>0</v>
      </c>
      <c r="V47" s="43">
        <f t="shared" ca="1" si="74"/>
        <v>0</v>
      </c>
      <c r="X47" s="44" t="str">
        <f ca="1">IF(ABS(G47)&gt;$X$4*$R47,ABS(G47),"-")</f>
        <v>-</v>
      </c>
      <c r="Y47" s="44" t="str">
        <f ca="1">IF(ABS(H47)&gt;$Y$4*S47,ABS(H47),"-")</f>
        <v>-</v>
      </c>
      <c r="Z47" s="44" t="str">
        <f ca="1">IF(ABS(I47)&gt;$Z$4*T47,ABS(I47),"-")</f>
        <v>-</v>
      </c>
      <c r="AA47" s="44" t="str">
        <f ca="1">IF(ABS(K47)&gt;$AA$4*U47,ABS(K47),"-")</f>
        <v>-</v>
      </c>
      <c r="AB47" s="44" t="str">
        <f ca="1">IF(ABS(L47)&gt;$AB$4*V47,ABS(L47),"-")</f>
        <v>-</v>
      </c>
      <c r="AD47" s="69" t="str">
        <f t="shared" ref="AD47:AF47" ca="1" si="75">IF(COUNT($X47:$AB47)&gt;0,IF(G47&gt;0,CEILING(G47,5),FLOOR(G47,5)),"")</f>
        <v/>
      </c>
      <c r="AE47" s="69" t="str">
        <f t="shared" ca="1" si="75"/>
        <v/>
      </c>
      <c r="AF47" s="69" t="str">
        <f t="shared" ca="1" si="75"/>
        <v/>
      </c>
      <c r="AG47" s="69" t="str">
        <f t="shared" ref="AG47:AH47" ca="1" si="76">IF(COUNT($X47:$AB47)&gt;0,IF(K47&gt;0,CEILING(K47,5),FLOOR(K47,5)),"")</f>
        <v/>
      </c>
      <c r="AH47" s="69" t="str">
        <f t="shared" ca="1" si="76"/>
        <v/>
      </c>
    </row>
    <row r="48" spans="1:34" ht="15" customHeight="1" x14ac:dyDescent="0.25">
      <c r="A48" s="69">
        <f t="shared" ref="A48:B48" si="77">D45</f>
        <v>120</v>
      </c>
      <c r="B48" s="69">
        <f t="shared" si="77"/>
        <v>1</v>
      </c>
      <c r="D48" s="76"/>
      <c r="E48" s="76"/>
      <c r="F48" s="76"/>
      <c r="G48" s="76" t="s">
        <v>9</v>
      </c>
      <c r="H48" s="76" t="s">
        <v>9</v>
      </c>
      <c r="I48" s="76" t="s">
        <v>109</v>
      </c>
      <c r="J48" s="76" t="s">
        <v>9</v>
      </c>
      <c r="K48" s="76" t="s">
        <v>9</v>
      </c>
      <c r="L48" s="76" t="s">
        <v>9</v>
      </c>
      <c r="M48" s="72"/>
    </row>
    <row r="49" spans="1:34" x14ac:dyDescent="0.25">
      <c r="A49" s="69">
        <f t="shared" ref="A49:B49" si="78">D49</f>
        <v>120</v>
      </c>
      <c r="B49" s="69">
        <f t="shared" si="78"/>
        <v>59</v>
      </c>
      <c r="C49" s="69" t="str">
        <f>INDEX(BEAMPROP,MATCH(D49,BLIST,0),2)</f>
        <v>L100X100X10</v>
      </c>
      <c r="D49" s="76">
        <v>120</v>
      </c>
      <c r="E49" s="76">
        <v>59</v>
      </c>
      <c r="F49" s="76" t="s">
        <v>8</v>
      </c>
      <c r="G49" s="76">
        <v>96.069000000000003</v>
      </c>
      <c r="H49" s="76">
        <v>0</v>
      </c>
      <c r="I49" s="76">
        <v>0.53</v>
      </c>
      <c r="J49" s="76">
        <v>0</v>
      </c>
      <c r="K49" s="76">
        <v>0</v>
      </c>
      <c r="L49" s="76">
        <v>0</v>
      </c>
      <c r="M49" s="72"/>
      <c r="Q49" s="69" t="str">
        <f t="shared" ref="Q49:V63" ca="1" si="79">IF($F49=" -ve",INDEX(CAPACITY,MATCH(OFFSET($C49,-2,0),CAPACITYLIST,0),Q$3),INDEX(CAPACITY,MATCH($C49,CAPACITYLIST,0),Q$3))</f>
        <v>L100X100X10</v>
      </c>
      <c r="R49" s="43">
        <f t="shared" ca="1" si="79"/>
        <v>446.5</v>
      </c>
      <c r="S49" s="43">
        <f t="shared" ca="1" si="79"/>
        <v>163.00578034682081</v>
      </c>
      <c r="T49" s="43">
        <f t="shared" ca="1" si="79"/>
        <v>143.44508670520233</v>
      </c>
      <c r="U49" s="43">
        <f t="shared" ca="1" si="79"/>
        <v>0</v>
      </c>
      <c r="V49" s="43">
        <f t="shared" ca="1" si="79"/>
        <v>0</v>
      </c>
      <c r="X49" s="44">
        <f ca="1">IF(ABS(G49)&gt;$X$4*$R49,ABS(G49),"-")</f>
        <v>96.069000000000003</v>
      </c>
      <c r="Y49" s="44" t="str">
        <f ca="1">IF(ABS(H49)&gt;$Y$4*S49,ABS(H49),"-")</f>
        <v>-</v>
      </c>
      <c r="Z49" s="44" t="str">
        <f ca="1">IF(ABS(I49)&gt;$Z$4*T49,ABS(I49),"-")</f>
        <v>-</v>
      </c>
      <c r="AA49" s="44" t="str">
        <f ca="1">IF(ABS(K49)&gt;$AA$4*U49,ABS(K49),"-")</f>
        <v>-</v>
      </c>
      <c r="AB49" s="44" t="str">
        <f ca="1">IF(ABS(L49)&gt;$AB$4*V49,ABS(L49),"-")</f>
        <v>-</v>
      </c>
      <c r="AD49" s="69">
        <f t="shared" ref="AD49:AF49" ca="1" si="80">IF(COUNT($X49:$AB49)&gt;0,IF(G49&gt;0,CEILING(G49,5),FLOOR(G49,5)),"")</f>
        <v>100</v>
      </c>
      <c r="AE49" s="69">
        <f t="shared" ca="1" si="80"/>
        <v>0</v>
      </c>
      <c r="AF49" s="69">
        <f t="shared" ca="1" si="80"/>
        <v>5</v>
      </c>
      <c r="AG49" s="69">
        <f t="shared" ref="AG49:AH49" ca="1" si="81">IF(COUNT($X49:$AB49)&gt;0,IF(K49&gt;0,CEILING(K49,5),FLOOR(K49,5)),"")</f>
        <v>0</v>
      </c>
      <c r="AH49" s="69">
        <f t="shared" ca="1" si="81"/>
        <v>0</v>
      </c>
    </row>
    <row r="50" spans="1:34" ht="15" customHeight="1" x14ac:dyDescent="0.25">
      <c r="A50" s="69">
        <f t="shared" ref="A50:B50" si="82">D49</f>
        <v>120</v>
      </c>
      <c r="B50" s="69">
        <f t="shared" si="82"/>
        <v>59</v>
      </c>
      <c r="D50" s="76"/>
      <c r="E50" s="76"/>
      <c r="F50" s="76"/>
      <c r="G50" s="76" t="s">
        <v>127</v>
      </c>
      <c r="H50" s="76" t="s">
        <v>9</v>
      </c>
      <c r="I50" s="76" t="s">
        <v>109</v>
      </c>
      <c r="J50" s="76" t="s">
        <v>9</v>
      </c>
      <c r="K50" s="76" t="s">
        <v>9</v>
      </c>
      <c r="L50" s="76" t="s">
        <v>9</v>
      </c>
      <c r="M50" s="72"/>
    </row>
    <row r="51" spans="1:34" x14ac:dyDescent="0.25">
      <c r="A51" s="69">
        <f t="shared" ref="A51:B51" si="83">D49</f>
        <v>120</v>
      </c>
      <c r="B51" s="69">
        <f t="shared" si="83"/>
        <v>59</v>
      </c>
      <c r="D51" s="76"/>
      <c r="E51" s="76"/>
      <c r="F51" s="76" t="s">
        <v>10</v>
      </c>
      <c r="G51" s="76">
        <v>0</v>
      </c>
      <c r="H51" s="76">
        <v>-0.26300000000000001</v>
      </c>
      <c r="I51" s="76">
        <v>-0.53</v>
      </c>
      <c r="J51" s="76">
        <v>0</v>
      </c>
      <c r="K51" s="76">
        <v>0</v>
      </c>
      <c r="L51" s="76">
        <v>0</v>
      </c>
      <c r="M51" s="72"/>
      <c r="Q51" s="69" t="str">
        <f t="shared" ca="1" si="79"/>
        <v>L100X100X10</v>
      </c>
      <c r="R51" s="43">
        <f t="shared" ca="1" si="79"/>
        <v>446.5</v>
      </c>
      <c r="S51" s="43">
        <f t="shared" ca="1" si="79"/>
        <v>163.00578034682081</v>
      </c>
      <c r="T51" s="43">
        <f t="shared" ca="1" si="79"/>
        <v>143.44508670520233</v>
      </c>
      <c r="U51" s="43">
        <f t="shared" ca="1" si="79"/>
        <v>0</v>
      </c>
      <c r="V51" s="43">
        <f t="shared" ca="1" si="79"/>
        <v>0</v>
      </c>
      <c r="X51" s="44" t="str">
        <f ca="1">IF(ABS(G51)&gt;$X$4*$R51,ABS(G51),"-")</f>
        <v>-</v>
      </c>
      <c r="Y51" s="44" t="str">
        <f ca="1">IF(ABS(H51)&gt;$Y$4*S51,ABS(H51),"-")</f>
        <v>-</v>
      </c>
      <c r="Z51" s="44" t="str">
        <f ca="1">IF(ABS(I51)&gt;$Z$4*T51,ABS(I51),"-")</f>
        <v>-</v>
      </c>
      <c r="AA51" s="44" t="str">
        <f ca="1">IF(ABS(K51)&gt;$AA$4*U51,ABS(K51),"-")</f>
        <v>-</v>
      </c>
      <c r="AB51" s="44" t="str">
        <f ca="1">IF(ABS(L51)&gt;$AB$4*V51,ABS(L51),"-")</f>
        <v>-</v>
      </c>
      <c r="AD51" s="69" t="str">
        <f t="shared" ref="AD51:AF51" ca="1" si="84">IF(COUNT($X51:$AB51)&gt;0,IF(G51&gt;0,CEILING(G51,5),FLOOR(G51,5)),"")</f>
        <v/>
      </c>
      <c r="AE51" s="69" t="str">
        <f t="shared" ca="1" si="84"/>
        <v/>
      </c>
      <c r="AF51" s="69" t="str">
        <f t="shared" ca="1" si="84"/>
        <v/>
      </c>
      <c r="AG51" s="69" t="str">
        <f t="shared" ref="AG51:AH51" ca="1" si="85">IF(COUNT($X51:$AB51)&gt;0,IF(K51&gt;0,CEILING(K51,5),FLOOR(K51,5)),"")</f>
        <v/>
      </c>
      <c r="AH51" s="69" t="str">
        <f t="shared" ca="1" si="85"/>
        <v/>
      </c>
    </row>
    <row r="52" spans="1:34" ht="15" customHeight="1" x14ac:dyDescent="0.25">
      <c r="A52" s="69">
        <f t="shared" ref="A52" si="86">D49</f>
        <v>120</v>
      </c>
      <c r="B52" s="69">
        <f>E49</f>
        <v>59</v>
      </c>
      <c r="D52" s="76"/>
      <c r="E52" s="76"/>
      <c r="F52" s="76"/>
      <c r="G52" s="76" t="s">
        <v>9</v>
      </c>
      <c r="H52" s="76" t="s">
        <v>127</v>
      </c>
      <c r="I52" s="76" t="s">
        <v>535</v>
      </c>
      <c r="J52" s="76" t="s">
        <v>9</v>
      </c>
      <c r="K52" s="76" t="s">
        <v>9</v>
      </c>
      <c r="L52" s="76" t="s">
        <v>9</v>
      </c>
      <c r="M52" s="72"/>
    </row>
    <row r="53" spans="1:34" x14ac:dyDescent="0.25">
      <c r="A53" s="69">
        <f>+D53</f>
        <v>187</v>
      </c>
      <c r="B53" s="69">
        <f>+E53</f>
        <v>128</v>
      </c>
      <c r="C53" s="69" t="str">
        <f>INDEX(BEAMPROP,MATCH(D53,BLIST,0),2)</f>
        <v>L75X75X9</v>
      </c>
      <c r="D53" s="76">
        <v>187</v>
      </c>
      <c r="E53" s="76">
        <v>128</v>
      </c>
      <c r="F53" s="76" t="s">
        <v>8</v>
      </c>
      <c r="G53" s="76">
        <v>25.626999999999999</v>
      </c>
      <c r="H53" s="76">
        <v>9.2999999999999999E-2</v>
      </c>
      <c r="I53" s="76">
        <v>0.215</v>
      </c>
      <c r="J53" s="76">
        <v>0</v>
      </c>
      <c r="K53" s="76">
        <v>0</v>
      </c>
      <c r="L53" s="76">
        <v>0</v>
      </c>
      <c r="M53" s="72"/>
      <c r="Q53" s="69" t="str">
        <f t="shared" ca="1" si="79"/>
        <v>L75X75X9</v>
      </c>
      <c r="R53" s="43">
        <f t="shared" ca="1" si="79"/>
        <v>298.21499999999997</v>
      </c>
      <c r="S53" s="43">
        <f t="shared" ca="1" si="79"/>
        <v>91.690751445086704</v>
      </c>
      <c r="T53" s="43">
        <f t="shared" ca="1" si="79"/>
        <v>80.687861271676297</v>
      </c>
      <c r="U53" s="43">
        <f t="shared" ca="1" si="79"/>
        <v>0</v>
      </c>
      <c r="V53" s="43">
        <f t="shared" ca="1" si="79"/>
        <v>0</v>
      </c>
      <c r="X53" s="44">
        <f t="shared" ref="X53" ca="1" si="87">IF(ABS(G53)&gt;$X$4*$R53,ABS(G53),"-")</f>
        <v>25.626999999999999</v>
      </c>
      <c r="Y53" s="44" t="str">
        <f t="shared" ref="Y53" ca="1" si="88">IF(ABS(H53)&gt;$Y$4*S53,ABS(H53),"-")</f>
        <v>-</v>
      </c>
      <c r="Z53" s="44" t="str">
        <f t="shared" ref="Z53" ca="1" si="89">IF(ABS(I53)&gt;$Z$4*T53,ABS(I53),"-")</f>
        <v>-</v>
      </c>
      <c r="AA53" s="44" t="str">
        <f t="shared" ref="AA53" ca="1" si="90">IF(ABS(K53)&gt;$AA$4*U53,ABS(K53),"-")</f>
        <v>-</v>
      </c>
      <c r="AB53" s="44" t="str">
        <f t="shared" ref="AB53" ca="1" si="91">IF(ABS(L53)&gt;$AB$4*V53,ABS(L53),"-")</f>
        <v>-</v>
      </c>
      <c r="AD53" s="69">
        <f t="shared" ref="AD53:AF53" ca="1" si="92">IF(COUNT($X53:$AB53)&gt;0,IF(G53&gt;0,CEILING(G53,5),FLOOR(G53,5)),"")</f>
        <v>30</v>
      </c>
      <c r="AE53" s="69">
        <f t="shared" ca="1" si="92"/>
        <v>5</v>
      </c>
      <c r="AF53" s="69">
        <f t="shared" ca="1" si="92"/>
        <v>5</v>
      </c>
      <c r="AG53" s="69">
        <f t="shared" ref="AG53:AH53" ca="1" si="93">IF(COUNT($X53:$AB53)&gt;0,IF(K53&gt;0,CEILING(K53,5),FLOOR(K53,5)),"")</f>
        <v>0</v>
      </c>
      <c r="AH53" s="69">
        <f t="shared" ca="1" si="93"/>
        <v>0</v>
      </c>
    </row>
    <row r="54" spans="1:34" x14ac:dyDescent="0.25">
      <c r="A54" s="69">
        <f>+A53</f>
        <v>187</v>
      </c>
      <c r="B54" s="69">
        <f>+B53</f>
        <v>128</v>
      </c>
      <c r="D54" s="76"/>
      <c r="E54" s="76"/>
      <c r="F54" s="76"/>
      <c r="G54" s="76" t="s">
        <v>130</v>
      </c>
      <c r="H54" s="76" t="s">
        <v>127</v>
      </c>
      <c r="I54" s="76" t="s">
        <v>535</v>
      </c>
      <c r="J54" s="76" t="s">
        <v>9</v>
      </c>
      <c r="K54" s="76" t="s">
        <v>9</v>
      </c>
      <c r="L54" s="76" t="s">
        <v>9</v>
      </c>
      <c r="M54" s="72"/>
    </row>
    <row r="55" spans="1:34" x14ac:dyDescent="0.25">
      <c r="A55" s="69">
        <f t="shared" ref="A55:B56" si="94">+A54</f>
        <v>187</v>
      </c>
      <c r="B55" s="69">
        <f t="shared" si="94"/>
        <v>128</v>
      </c>
      <c r="D55" s="76"/>
      <c r="E55" s="76"/>
      <c r="F55" s="76" t="s">
        <v>10</v>
      </c>
      <c r="G55" s="76">
        <v>0</v>
      </c>
      <c r="H55" s="76">
        <v>0</v>
      </c>
      <c r="I55" s="76">
        <v>-0.215</v>
      </c>
      <c r="J55" s="76">
        <v>0</v>
      </c>
      <c r="K55" s="76">
        <v>0</v>
      </c>
      <c r="L55" s="76">
        <v>0</v>
      </c>
      <c r="M55" s="72"/>
      <c r="Q55" s="69" t="str">
        <f t="shared" ca="1" si="79"/>
        <v>L75X75X9</v>
      </c>
      <c r="R55" s="43">
        <f t="shared" ca="1" si="79"/>
        <v>298.21499999999997</v>
      </c>
      <c r="S55" s="43">
        <f t="shared" ca="1" si="79"/>
        <v>91.690751445086704</v>
      </c>
      <c r="T55" s="43">
        <f t="shared" ca="1" si="79"/>
        <v>80.687861271676297</v>
      </c>
      <c r="U55" s="43">
        <f t="shared" ca="1" si="79"/>
        <v>0</v>
      </c>
      <c r="V55" s="43">
        <f t="shared" ca="1" si="79"/>
        <v>0</v>
      </c>
      <c r="X55" s="44" t="str">
        <f t="shared" ref="X55" ca="1" si="95">IF(ABS(G55)&gt;$X$4*$R55,ABS(G55),"-")</f>
        <v>-</v>
      </c>
      <c r="Y55" s="44" t="str">
        <f t="shared" ref="Y55" ca="1" si="96">IF(ABS(H55)&gt;$Y$4*S55,ABS(H55),"-")</f>
        <v>-</v>
      </c>
      <c r="Z55" s="44" t="str">
        <f t="shared" ref="Z55" ca="1" si="97">IF(ABS(I55)&gt;$Z$4*T55,ABS(I55),"-")</f>
        <v>-</v>
      </c>
      <c r="AA55" s="44" t="str">
        <f t="shared" ref="AA55" ca="1" si="98">IF(ABS(K55)&gt;$AA$4*U55,ABS(K55),"-")</f>
        <v>-</v>
      </c>
      <c r="AB55" s="44" t="str">
        <f t="shared" ref="AB55" ca="1" si="99">IF(ABS(L55)&gt;$AB$4*V55,ABS(L55),"-")</f>
        <v>-</v>
      </c>
      <c r="AD55" s="69" t="str">
        <f t="shared" ref="AD55:AF55" ca="1" si="100">IF(COUNT($X55:$AB55)&gt;0,IF(G55&gt;0,CEILING(G55,5),FLOOR(G55,5)),"")</f>
        <v/>
      </c>
      <c r="AE55" s="69" t="str">
        <f t="shared" ca="1" si="100"/>
        <v/>
      </c>
      <c r="AF55" s="69" t="str">
        <f t="shared" ca="1" si="100"/>
        <v/>
      </c>
      <c r="AG55" s="69" t="str">
        <f t="shared" ref="AG55:AH55" ca="1" si="101">IF(COUNT($X55:$AB55)&gt;0,IF(K55&gt;0,CEILING(K55,5),FLOOR(K55,5)),"")</f>
        <v/>
      </c>
      <c r="AH55" s="69" t="str">
        <f t="shared" ca="1" si="101"/>
        <v/>
      </c>
    </row>
    <row r="56" spans="1:34" x14ac:dyDescent="0.25">
      <c r="A56" s="69">
        <f t="shared" si="94"/>
        <v>187</v>
      </c>
      <c r="B56" s="69">
        <f t="shared" si="94"/>
        <v>128</v>
      </c>
      <c r="D56" s="76"/>
      <c r="E56" s="76"/>
      <c r="F56" s="76"/>
      <c r="G56" s="76" t="s">
        <v>9</v>
      </c>
      <c r="H56" s="76" t="s">
        <v>9</v>
      </c>
      <c r="I56" s="76" t="s">
        <v>109</v>
      </c>
      <c r="J56" s="76" t="s">
        <v>9</v>
      </c>
      <c r="K56" s="76" t="s">
        <v>9</v>
      </c>
      <c r="L56" s="76" t="s">
        <v>9</v>
      </c>
      <c r="M56" s="72"/>
    </row>
    <row r="57" spans="1:34" x14ac:dyDescent="0.25">
      <c r="A57" s="69">
        <f t="shared" ref="A57:B113" si="102">+D57</f>
        <v>187</v>
      </c>
      <c r="B57" s="69">
        <f t="shared" si="102"/>
        <v>119</v>
      </c>
      <c r="C57" s="69" t="str">
        <f>INDEX(BEAMPROP,MATCH(D57,BLIST,0),2)</f>
        <v>L75X75X9</v>
      </c>
      <c r="D57" s="76">
        <v>187</v>
      </c>
      <c r="E57" s="76">
        <v>119</v>
      </c>
      <c r="F57" s="76" t="s">
        <v>8</v>
      </c>
      <c r="G57" s="76">
        <v>25.440999999999999</v>
      </c>
      <c r="H57" s="76">
        <v>0</v>
      </c>
      <c r="I57" s="76">
        <v>0.215</v>
      </c>
      <c r="J57" s="76">
        <v>0</v>
      </c>
      <c r="K57" s="76">
        <v>0</v>
      </c>
      <c r="L57" s="76">
        <v>0</v>
      </c>
      <c r="M57" s="72"/>
      <c r="Q57" s="69" t="str">
        <f t="shared" ca="1" si="79"/>
        <v>L75X75X9</v>
      </c>
      <c r="R57" s="43">
        <f t="shared" ca="1" si="79"/>
        <v>298.21499999999997</v>
      </c>
      <c r="S57" s="43">
        <f t="shared" ca="1" si="79"/>
        <v>91.690751445086704</v>
      </c>
      <c r="T57" s="43">
        <f t="shared" ca="1" si="79"/>
        <v>80.687861271676297</v>
      </c>
      <c r="U57" s="43">
        <f t="shared" ca="1" si="79"/>
        <v>0</v>
      </c>
      <c r="V57" s="43">
        <f t="shared" ca="1" si="79"/>
        <v>0</v>
      </c>
      <c r="X57" s="44">
        <f t="shared" ref="X57" ca="1" si="103">IF(ABS(G57)&gt;$X$4*$R57,ABS(G57),"-")</f>
        <v>25.440999999999999</v>
      </c>
      <c r="Y57" s="44" t="str">
        <f t="shared" ref="Y57" ca="1" si="104">IF(ABS(H57)&gt;$Y$4*S57,ABS(H57),"-")</f>
        <v>-</v>
      </c>
      <c r="Z57" s="44" t="str">
        <f t="shared" ref="Z57" ca="1" si="105">IF(ABS(I57)&gt;$Z$4*T57,ABS(I57),"-")</f>
        <v>-</v>
      </c>
      <c r="AA57" s="44" t="str">
        <f t="shared" ref="AA57" ca="1" si="106">IF(ABS(K57)&gt;$AA$4*U57,ABS(K57),"-")</f>
        <v>-</v>
      </c>
      <c r="AB57" s="44" t="str">
        <f t="shared" ref="AB57" ca="1" si="107">IF(ABS(L57)&gt;$AB$4*V57,ABS(L57),"-")</f>
        <v>-</v>
      </c>
      <c r="AD57" s="69">
        <f t="shared" ref="AD57:AF57" ca="1" si="108">IF(COUNT($X57:$AB57)&gt;0,IF(G57&gt;0,CEILING(G57,5),FLOOR(G57,5)),"")</f>
        <v>30</v>
      </c>
      <c r="AE57" s="69">
        <f t="shared" ca="1" si="108"/>
        <v>0</v>
      </c>
      <c r="AF57" s="69">
        <f t="shared" ca="1" si="108"/>
        <v>5</v>
      </c>
      <c r="AG57" s="69">
        <f t="shared" ref="AG57:AH57" ca="1" si="109">IF(COUNT($X57:$AB57)&gt;0,IF(K57&gt;0,CEILING(K57,5),FLOOR(K57,5)),"")</f>
        <v>0</v>
      </c>
      <c r="AH57" s="69">
        <f t="shared" ca="1" si="109"/>
        <v>0</v>
      </c>
    </row>
    <row r="58" spans="1:34" x14ac:dyDescent="0.25">
      <c r="A58" s="69">
        <f>+A57</f>
        <v>187</v>
      </c>
      <c r="B58" s="69">
        <f>+B57</f>
        <v>119</v>
      </c>
      <c r="D58" s="76"/>
      <c r="E58" s="76"/>
      <c r="F58" s="76"/>
      <c r="G58" s="76" t="s">
        <v>130</v>
      </c>
      <c r="H58" s="76" t="s">
        <v>9</v>
      </c>
      <c r="I58" s="76" t="s">
        <v>109</v>
      </c>
      <c r="J58" s="76" t="s">
        <v>9</v>
      </c>
      <c r="K58" s="76" t="s">
        <v>9</v>
      </c>
      <c r="L58" s="76" t="s">
        <v>9</v>
      </c>
      <c r="M58" s="72"/>
    </row>
    <row r="59" spans="1:34" x14ac:dyDescent="0.25">
      <c r="A59" s="69">
        <f t="shared" ref="A59:B60" si="110">+A58</f>
        <v>187</v>
      </c>
      <c r="B59" s="69">
        <f t="shared" si="110"/>
        <v>119</v>
      </c>
      <c r="D59" s="76"/>
      <c r="E59" s="76"/>
      <c r="F59" s="76" t="s">
        <v>10</v>
      </c>
      <c r="G59" s="76">
        <v>0</v>
      </c>
      <c r="H59" s="76">
        <v>-9.2999999999999999E-2</v>
      </c>
      <c r="I59" s="76">
        <v>-0.215</v>
      </c>
      <c r="J59" s="76">
        <v>0</v>
      </c>
      <c r="K59" s="76">
        <v>0</v>
      </c>
      <c r="L59" s="76">
        <v>0</v>
      </c>
      <c r="M59" s="72"/>
      <c r="Q59" s="69" t="str">
        <f t="shared" ca="1" si="79"/>
        <v>L75X75X9</v>
      </c>
      <c r="R59" s="43">
        <f t="shared" ca="1" si="79"/>
        <v>298.21499999999997</v>
      </c>
      <c r="S59" s="43">
        <f t="shared" ca="1" si="79"/>
        <v>91.690751445086704</v>
      </c>
      <c r="T59" s="43">
        <f t="shared" ca="1" si="79"/>
        <v>80.687861271676297</v>
      </c>
      <c r="U59" s="43">
        <f t="shared" ca="1" si="79"/>
        <v>0</v>
      </c>
      <c r="V59" s="43">
        <f t="shared" ca="1" si="79"/>
        <v>0</v>
      </c>
      <c r="X59" s="44" t="str">
        <f t="shared" ref="X59" ca="1" si="111">IF(ABS(G59)&gt;$X$4*$R59,ABS(G59),"-")</f>
        <v>-</v>
      </c>
      <c r="Y59" s="44" t="str">
        <f t="shared" ref="Y59" ca="1" si="112">IF(ABS(H59)&gt;$Y$4*S59,ABS(H59),"-")</f>
        <v>-</v>
      </c>
      <c r="Z59" s="44" t="str">
        <f t="shared" ref="Z59" ca="1" si="113">IF(ABS(I59)&gt;$Z$4*T59,ABS(I59),"-")</f>
        <v>-</v>
      </c>
      <c r="AA59" s="44" t="str">
        <f t="shared" ref="AA59" ca="1" si="114">IF(ABS(K59)&gt;$AA$4*U59,ABS(K59),"-")</f>
        <v>-</v>
      </c>
      <c r="AB59" s="44" t="str">
        <f t="shared" ref="AB59" ca="1" si="115">IF(ABS(L59)&gt;$AB$4*V59,ABS(L59),"-")</f>
        <v>-</v>
      </c>
      <c r="AD59" s="69" t="str">
        <f t="shared" ref="AD59:AF59" ca="1" si="116">IF(COUNT($X59:$AB59)&gt;0,IF(G59&gt;0,CEILING(G59,5),FLOOR(G59,5)),"")</f>
        <v/>
      </c>
      <c r="AE59" s="69" t="str">
        <f t="shared" ca="1" si="116"/>
        <v/>
      </c>
      <c r="AF59" s="69" t="str">
        <f t="shared" ca="1" si="116"/>
        <v/>
      </c>
      <c r="AG59" s="69" t="str">
        <f t="shared" ref="AG59:AH59" ca="1" si="117">IF(COUNT($X59:$AB59)&gt;0,IF(K59&gt;0,CEILING(K59,5),FLOOR(K59,5)),"")</f>
        <v/>
      </c>
      <c r="AH59" s="69" t="str">
        <f t="shared" ca="1" si="117"/>
        <v/>
      </c>
    </row>
    <row r="60" spans="1:34" x14ac:dyDescent="0.25">
      <c r="A60" s="69">
        <f t="shared" si="110"/>
        <v>187</v>
      </c>
      <c r="B60" s="69">
        <f t="shared" si="110"/>
        <v>119</v>
      </c>
      <c r="D60" s="76"/>
      <c r="E60" s="76"/>
      <c r="F60" s="76"/>
      <c r="G60" s="76" t="s">
        <v>9</v>
      </c>
      <c r="H60" s="76" t="s">
        <v>127</v>
      </c>
      <c r="I60" s="76" t="s">
        <v>535</v>
      </c>
      <c r="J60" s="76" t="s">
        <v>9</v>
      </c>
      <c r="K60" s="76" t="s">
        <v>9</v>
      </c>
      <c r="L60" s="76" t="s">
        <v>9</v>
      </c>
      <c r="M60" s="72"/>
    </row>
    <row r="61" spans="1:34" x14ac:dyDescent="0.25">
      <c r="A61" s="69">
        <f t="shared" si="102"/>
        <v>189</v>
      </c>
      <c r="B61" s="69">
        <f t="shared" si="102"/>
        <v>109</v>
      </c>
      <c r="C61" s="69" t="str">
        <f>INDEX(BEAMPROP,MATCH(D61,BLIST,0),2)</f>
        <v>L75X75X9</v>
      </c>
      <c r="D61" s="76">
        <v>189</v>
      </c>
      <c r="E61" s="76">
        <v>109</v>
      </c>
      <c r="F61" s="76" t="s">
        <v>8</v>
      </c>
      <c r="G61" s="76">
        <v>25.613</v>
      </c>
      <c r="H61" s="76">
        <v>9.2999999999999999E-2</v>
      </c>
      <c r="I61" s="76">
        <v>0.215</v>
      </c>
      <c r="J61" s="76">
        <v>0</v>
      </c>
      <c r="K61" s="76">
        <v>0</v>
      </c>
      <c r="L61" s="76">
        <v>0</v>
      </c>
      <c r="M61" s="72"/>
      <c r="Q61" s="69" t="str">
        <f t="shared" ca="1" si="79"/>
        <v>L75X75X9</v>
      </c>
      <c r="R61" s="43">
        <f t="shared" ca="1" si="79"/>
        <v>298.21499999999997</v>
      </c>
      <c r="S61" s="43">
        <f t="shared" ca="1" si="79"/>
        <v>91.690751445086704</v>
      </c>
      <c r="T61" s="43">
        <f t="shared" ca="1" si="79"/>
        <v>80.687861271676297</v>
      </c>
      <c r="U61" s="43">
        <f t="shared" ca="1" si="79"/>
        <v>0</v>
      </c>
      <c r="V61" s="43">
        <f t="shared" ca="1" si="79"/>
        <v>0</v>
      </c>
      <c r="X61" s="44">
        <f t="shared" ref="X61" ca="1" si="118">IF(ABS(G61)&gt;$X$4*$R61,ABS(G61),"-")</f>
        <v>25.613</v>
      </c>
      <c r="Y61" s="44" t="str">
        <f t="shared" ref="Y61" ca="1" si="119">IF(ABS(H61)&gt;$Y$4*S61,ABS(H61),"-")</f>
        <v>-</v>
      </c>
      <c r="Z61" s="44" t="str">
        <f t="shared" ref="Z61" ca="1" si="120">IF(ABS(I61)&gt;$Z$4*T61,ABS(I61),"-")</f>
        <v>-</v>
      </c>
      <c r="AA61" s="44" t="str">
        <f t="shared" ref="AA61" ca="1" si="121">IF(ABS(K61)&gt;$AA$4*U61,ABS(K61),"-")</f>
        <v>-</v>
      </c>
      <c r="AB61" s="44" t="str">
        <f t="shared" ref="AB61" ca="1" si="122">IF(ABS(L61)&gt;$AB$4*V61,ABS(L61),"-")</f>
        <v>-</v>
      </c>
      <c r="AD61" s="69">
        <f t="shared" ref="AD61:AF61" ca="1" si="123">IF(COUNT($X61:$AB61)&gt;0,IF(G61&gt;0,CEILING(G61,5),FLOOR(G61,5)),"")</f>
        <v>30</v>
      </c>
      <c r="AE61" s="69">
        <f t="shared" ca="1" si="123"/>
        <v>5</v>
      </c>
      <c r="AF61" s="69">
        <f t="shared" ca="1" si="123"/>
        <v>5</v>
      </c>
      <c r="AG61" s="69">
        <f t="shared" ref="AG61:AH61" ca="1" si="124">IF(COUNT($X61:$AB61)&gt;0,IF(K61&gt;0,CEILING(K61,5),FLOOR(K61,5)),"")</f>
        <v>0</v>
      </c>
      <c r="AH61" s="69">
        <f t="shared" ca="1" si="124"/>
        <v>0</v>
      </c>
    </row>
    <row r="62" spans="1:34" x14ac:dyDescent="0.25">
      <c r="A62" s="69">
        <f>+A61</f>
        <v>189</v>
      </c>
      <c r="B62" s="69">
        <f>+B61</f>
        <v>109</v>
      </c>
      <c r="D62" s="76"/>
      <c r="E62" s="76"/>
      <c r="F62" s="76"/>
      <c r="G62" s="76" t="s">
        <v>131</v>
      </c>
      <c r="H62" s="76" t="s">
        <v>127</v>
      </c>
      <c r="I62" s="76" t="s">
        <v>535</v>
      </c>
      <c r="J62" s="76" t="s">
        <v>9</v>
      </c>
      <c r="K62" s="76" t="s">
        <v>9</v>
      </c>
      <c r="L62" s="76" t="s">
        <v>9</v>
      </c>
      <c r="M62" s="72"/>
    </row>
    <row r="63" spans="1:34" x14ac:dyDescent="0.25">
      <c r="A63" s="69">
        <f t="shared" ref="A63:B64" si="125">+A62</f>
        <v>189</v>
      </c>
      <c r="B63" s="69">
        <f t="shared" si="125"/>
        <v>109</v>
      </c>
      <c r="D63" s="76"/>
      <c r="E63" s="76"/>
      <c r="F63" s="76" t="s">
        <v>10</v>
      </c>
      <c r="G63" s="76">
        <v>0</v>
      </c>
      <c r="H63" s="76">
        <v>0</v>
      </c>
      <c r="I63" s="76">
        <v>-0.215</v>
      </c>
      <c r="J63" s="76">
        <v>0</v>
      </c>
      <c r="K63" s="76">
        <v>0</v>
      </c>
      <c r="L63" s="76">
        <v>0</v>
      </c>
      <c r="M63" s="72"/>
      <c r="Q63" s="69" t="str">
        <f t="shared" ca="1" si="79"/>
        <v>L75X75X9</v>
      </c>
      <c r="R63" s="43">
        <f t="shared" ca="1" si="79"/>
        <v>298.21499999999997</v>
      </c>
      <c r="S63" s="43">
        <f t="shared" ca="1" si="79"/>
        <v>91.690751445086704</v>
      </c>
      <c r="T63" s="43">
        <f t="shared" ca="1" si="79"/>
        <v>80.687861271676297</v>
      </c>
      <c r="U63" s="43">
        <f t="shared" ca="1" si="79"/>
        <v>0</v>
      </c>
      <c r="V63" s="43">
        <f t="shared" ca="1" si="79"/>
        <v>0</v>
      </c>
      <c r="X63" s="44" t="str">
        <f t="shared" ref="X63" ca="1" si="126">IF(ABS(G63)&gt;$X$4*$R63,ABS(G63),"-")</f>
        <v>-</v>
      </c>
      <c r="Y63" s="44" t="str">
        <f t="shared" ref="Y63" ca="1" si="127">IF(ABS(H63)&gt;$Y$4*S63,ABS(H63),"-")</f>
        <v>-</v>
      </c>
      <c r="Z63" s="44" t="str">
        <f t="shared" ref="Z63" ca="1" si="128">IF(ABS(I63)&gt;$Z$4*T63,ABS(I63),"-")</f>
        <v>-</v>
      </c>
      <c r="AA63" s="44" t="str">
        <f t="shared" ref="AA63" ca="1" si="129">IF(ABS(K63)&gt;$AA$4*U63,ABS(K63),"-")</f>
        <v>-</v>
      </c>
      <c r="AB63" s="44" t="str">
        <f t="shared" ref="AB63" ca="1" si="130">IF(ABS(L63)&gt;$AB$4*V63,ABS(L63),"-")</f>
        <v>-</v>
      </c>
      <c r="AD63" s="69" t="str">
        <f t="shared" ref="AD63:AF63" ca="1" si="131">IF(COUNT($X63:$AB63)&gt;0,IF(G63&gt;0,CEILING(G63,5),FLOOR(G63,5)),"")</f>
        <v/>
      </c>
      <c r="AE63" s="69" t="str">
        <f t="shared" ca="1" si="131"/>
        <v/>
      </c>
      <c r="AF63" s="69" t="str">
        <f t="shared" ca="1" si="131"/>
        <v/>
      </c>
      <c r="AG63" s="69" t="str">
        <f t="shared" ref="AG63:AH63" ca="1" si="132">IF(COUNT($X63:$AB63)&gt;0,IF(K63&gt;0,CEILING(K63,5),FLOOR(K63,5)),"")</f>
        <v/>
      </c>
      <c r="AH63" s="69" t="str">
        <f t="shared" ca="1" si="132"/>
        <v/>
      </c>
    </row>
    <row r="64" spans="1:34" x14ac:dyDescent="0.25">
      <c r="A64" s="69">
        <f t="shared" si="125"/>
        <v>189</v>
      </c>
      <c r="B64" s="69">
        <f t="shared" si="125"/>
        <v>109</v>
      </c>
      <c r="D64" s="76"/>
      <c r="E64" s="76"/>
      <c r="F64" s="76"/>
      <c r="G64" s="76" t="s">
        <v>9</v>
      </c>
      <c r="H64" s="76" t="s">
        <v>9</v>
      </c>
      <c r="I64" s="76" t="s">
        <v>109</v>
      </c>
      <c r="J64" s="76" t="s">
        <v>9</v>
      </c>
      <c r="K64" s="76" t="s">
        <v>9</v>
      </c>
      <c r="L64" s="76" t="s">
        <v>9</v>
      </c>
      <c r="M64" s="72"/>
    </row>
    <row r="65" spans="1:34" x14ac:dyDescent="0.25">
      <c r="A65" s="69">
        <f t="shared" si="102"/>
        <v>189</v>
      </c>
      <c r="B65" s="69">
        <f t="shared" si="102"/>
        <v>117</v>
      </c>
      <c r="C65" s="69" t="str">
        <f>INDEX(BEAMPROP,MATCH(D65,BLIST,0),2)</f>
        <v>L75X75X9</v>
      </c>
      <c r="D65" s="76">
        <v>189</v>
      </c>
      <c r="E65" s="76">
        <v>117</v>
      </c>
      <c r="F65" s="76" t="s">
        <v>8</v>
      </c>
      <c r="G65" s="76">
        <v>25.427</v>
      </c>
      <c r="H65" s="76">
        <v>0</v>
      </c>
      <c r="I65" s="76">
        <v>0.215</v>
      </c>
      <c r="J65" s="76">
        <v>0</v>
      </c>
      <c r="K65" s="76">
        <v>0</v>
      </c>
      <c r="L65" s="76">
        <v>0</v>
      </c>
      <c r="M65" s="72"/>
      <c r="Q65" s="69" t="str">
        <f t="shared" ref="Q65:V115" ca="1" si="133">IF($F65=" -ve",INDEX(CAPACITY,MATCH(OFFSET($C65,-2,0),CAPACITYLIST,0),Q$3),INDEX(CAPACITY,MATCH($C65,CAPACITYLIST,0),Q$3))</f>
        <v>L75X75X9</v>
      </c>
      <c r="R65" s="43">
        <f t="shared" ca="1" si="133"/>
        <v>298.21499999999997</v>
      </c>
      <c r="S65" s="43">
        <f t="shared" ca="1" si="133"/>
        <v>91.690751445086704</v>
      </c>
      <c r="T65" s="43">
        <f t="shared" ca="1" si="133"/>
        <v>80.687861271676297</v>
      </c>
      <c r="U65" s="43">
        <f t="shared" ca="1" si="133"/>
        <v>0</v>
      </c>
      <c r="V65" s="43">
        <f t="shared" ca="1" si="133"/>
        <v>0</v>
      </c>
      <c r="X65" s="44">
        <f t="shared" ref="X65" ca="1" si="134">IF(ABS(G65)&gt;$X$4*$R65,ABS(G65),"-")</f>
        <v>25.427</v>
      </c>
      <c r="Y65" s="44" t="str">
        <f t="shared" ref="Y65" ca="1" si="135">IF(ABS(H65)&gt;$Y$4*S65,ABS(H65),"-")</f>
        <v>-</v>
      </c>
      <c r="Z65" s="44" t="str">
        <f t="shared" ref="Z65" ca="1" si="136">IF(ABS(I65)&gt;$Z$4*T65,ABS(I65),"-")</f>
        <v>-</v>
      </c>
      <c r="AA65" s="44" t="str">
        <f t="shared" ref="AA65" ca="1" si="137">IF(ABS(K65)&gt;$AA$4*U65,ABS(K65),"-")</f>
        <v>-</v>
      </c>
      <c r="AB65" s="44" t="str">
        <f t="shared" ref="AB65" ca="1" si="138">IF(ABS(L65)&gt;$AB$4*V65,ABS(L65),"-")</f>
        <v>-</v>
      </c>
      <c r="AD65" s="69">
        <f t="shared" ref="AD65:AF65" ca="1" si="139">IF(COUNT($X65:$AB65)&gt;0,IF(G65&gt;0,CEILING(G65,5),FLOOR(G65,5)),"")</f>
        <v>30</v>
      </c>
      <c r="AE65" s="69">
        <f t="shared" ca="1" si="139"/>
        <v>0</v>
      </c>
      <c r="AF65" s="69">
        <f t="shared" ca="1" si="139"/>
        <v>5</v>
      </c>
      <c r="AG65" s="69">
        <f t="shared" ref="AG65:AH65" ca="1" si="140">IF(COUNT($X65:$AB65)&gt;0,IF(K65&gt;0,CEILING(K65,5),FLOOR(K65,5)),"")</f>
        <v>0</v>
      </c>
      <c r="AH65" s="69">
        <f t="shared" ca="1" si="140"/>
        <v>0</v>
      </c>
    </row>
    <row r="66" spans="1:34" x14ac:dyDescent="0.25">
      <c r="A66" s="69">
        <f>+A65</f>
        <v>189</v>
      </c>
      <c r="B66" s="69">
        <f>+B65</f>
        <v>117</v>
      </c>
      <c r="D66" s="76"/>
      <c r="E66" s="76"/>
      <c r="F66" s="76"/>
      <c r="G66" s="76" t="s">
        <v>131</v>
      </c>
      <c r="H66" s="76" t="s">
        <v>9</v>
      </c>
      <c r="I66" s="76" t="s">
        <v>109</v>
      </c>
      <c r="J66" s="76" t="s">
        <v>9</v>
      </c>
      <c r="K66" s="76" t="s">
        <v>9</v>
      </c>
      <c r="L66" s="76" t="s">
        <v>9</v>
      </c>
      <c r="M66" s="72"/>
    </row>
    <row r="67" spans="1:34" x14ac:dyDescent="0.25">
      <c r="A67" s="69">
        <f t="shared" ref="A67:B68" si="141">+A66</f>
        <v>189</v>
      </c>
      <c r="B67" s="69">
        <f t="shared" si="141"/>
        <v>117</v>
      </c>
      <c r="D67" s="76"/>
      <c r="E67" s="76"/>
      <c r="F67" s="76" t="s">
        <v>10</v>
      </c>
      <c r="G67" s="76">
        <v>0</v>
      </c>
      <c r="H67" s="76">
        <v>-9.2999999999999999E-2</v>
      </c>
      <c r="I67" s="76">
        <v>-0.215</v>
      </c>
      <c r="J67" s="76">
        <v>0</v>
      </c>
      <c r="K67" s="76">
        <v>0</v>
      </c>
      <c r="L67" s="76">
        <v>0</v>
      </c>
      <c r="M67" s="72"/>
      <c r="Q67" s="69" t="str">
        <f t="shared" ca="1" si="133"/>
        <v>L75X75X9</v>
      </c>
      <c r="R67" s="43">
        <f t="shared" ca="1" si="133"/>
        <v>298.21499999999997</v>
      </c>
      <c r="S67" s="43">
        <f t="shared" ca="1" si="133"/>
        <v>91.690751445086704</v>
      </c>
      <c r="T67" s="43">
        <f t="shared" ca="1" si="133"/>
        <v>80.687861271676297</v>
      </c>
      <c r="U67" s="43">
        <f t="shared" ca="1" si="133"/>
        <v>0</v>
      </c>
      <c r="V67" s="43">
        <f t="shared" ca="1" si="133"/>
        <v>0</v>
      </c>
      <c r="X67" s="44" t="str">
        <f t="shared" ref="X67" ca="1" si="142">IF(ABS(G67)&gt;$X$4*$R67,ABS(G67),"-")</f>
        <v>-</v>
      </c>
      <c r="Y67" s="44" t="str">
        <f t="shared" ref="Y67" ca="1" si="143">IF(ABS(H67)&gt;$Y$4*S67,ABS(H67),"-")</f>
        <v>-</v>
      </c>
      <c r="Z67" s="44" t="str">
        <f t="shared" ref="Z67" ca="1" si="144">IF(ABS(I67)&gt;$Z$4*T67,ABS(I67),"-")</f>
        <v>-</v>
      </c>
      <c r="AA67" s="44" t="str">
        <f t="shared" ref="AA67" ca="1" si="145">IF(ABS(K67)&gt;$AA$4*U67,ABS(K67),"-")</f>
        <v>-</v>
      </c>
      <c r="AB67" s="44" t="str">
        <f t="shared" ref="AB67" ca="1" si="146">IF(ABS(L67)&gt;$AB$4*V67,ABS(L67),"-")</f>
        <v>-</v>
      </c>
      <c r="AD67" s="69" t="str">
        <f t="shared" ref="AD67:AF67" ca="1" si="147">IF(COUNT($X67:$AB67)&gt;0,IF(G67&gt;0,CEILING(G67,5),FLOOR(G67,5)),"")</f>
        <v/>
      </c>
      <c r="AE67" s="69" t="str">
        <f t="shared" ca="1" si="147"/>
        <v/>
      </c>
      <c r="AF67" s="69" t="str">
        <f t="shared" ca="1" si="147"/>
        <v/>
      </c>
      <c r="AG67" s="69" t="str">
        <f t="shared" ref="AG67:AH67" ca="1" si="148">IF(COUNT($X67:$AB67)&gt;0,IF(K67&gt;0,CEILING(K67,5),FLOOR(K67,5)),"")</f>
        <v/>
      </c>
      <c r="AH67" s="69" t="str">
        <f t="shared" ca="1" si="148"/>
        <v/>
      </c>
    </row>
    <row r="68" spans="1:34" x14ac:dyDescent="0.25">
      <c r="A68" s="69">
        <f t="shared" si="141"/>
        <v>189</v>
      </c>
      <c r="B68" s="69">
        <f t="shared" si="141"/>
        <v>117</v>
      </c>
      <c r="D68" s="76"/>
      <c r="E68" s="76"/>
      <c r="F68" s="76"/>
      <c r="G68" s="76" t="s">
        <v>9</v>
      </c>
      <c r="H68" s="76" t="s">
        <v>127</v>
      </c>
      <c r="I68" s="76" t="s">
        <v>535</v>
      </c>
      <c r="J68" s="76" t="s">
        <v>9</v>
      </c>
      <c r="K68" s="76" t="s">
        <v>9</v>
      </c>
      <c r="L68" s="76" t="s">
        <v>9</v>
      </c>
      <c r="M68" s="72"/>
    </row>
    <row r="69" spans="1:34" x14ac:dyDescent="0.25">
      <c r="A69" s="69">
        <f t="shared" si="102"/>
        <v>247</v>
      </c>
      <c r="B69" s="69">
        <f t="shared" si="102"/>
        <v>23</v>
      </c>
      <c r="C69" s="69" t="str">
        <f>INDEX(BEAMPROP,MATCH(D69,BLIST,0),2)</f>
        <v>L130X130X12</v>
      </c>
      <c r="D69" s="76">
        <v>247</v>
      </c>
      <c r="E69" s="76">
        <v>23</v>
      </c>
      <c r="F69" s="76" t="s">
        <v>8</v>
      </c>
      <c r="G69" s="76">
        <v>147.387</v>
      </c>
      <c r="H69" s="76">
        <v>0.39900000000000002</v>
      </c>
      <c r="I69" s="76">
        <v>0.60299999999999998</v>
      </c>
      <c r="J69" s="76">
        <v>0</v>
      </c>
      <c r="K69" s="76">
        <v>0</v>
      </c>
      <c r="L69" s="76">
        <v>0</v>
      </c>
      <c r="M69" s="72"/>
      <c r="Q69" s="69" t="str">
        <f t="shared" ca="1" si="133"/>
        <v>L130X130X12</v>
      </c>
      <c r="R69" s="43">
        <f t="shared" ca="1" si="133"/>
        <v>699.36</v>
      </c>
      <c r="S69" s="43">
        <f t="shared" ca="1" si="133"/>
        <v>264.88439306358384</v>
      </c>
      <c r="T69" s="43">
        <f t="shared" ca="1" si="133"/>
        <v>234.32080924855492</v>
      </c>
      <c r="U69" s="43">
        <f t="shared" ca="1" si="133"/>
        <v>0</v>
      </c>
      <c r="V69" s="43">
        <f t="shared" ca="1" si="133"/>
        <v>0</v>
      </c>
      <c r="X69" s="44">
        <f t="shared" ref="X69" ca="1" si="149">IF(ABS(G69)&gt;$X$4*$R69,ABS(G69),"-")</f>
        <v>147.387</v>
      </c>
      <c r="Y69" s="44" t="str">
        <f t="shared" ref="Y69" ca="1" si="150">IF(ABS(H69)&gt;$Y$4*S69,ABS(H69),"-")</f>
        <v>-</v>
      </c>
      <c r="Z69" s="44" t="str">
        <f t="shared" ref="Z69" ca="1" si="151">IF(ABS(I69)&gt;$Z$4*T69,ABS(I69),"-")</f>
        <v>-</v>
      </c>
      <c r="AA69" s="44" t="str">
        <f t="shared" ref="AA69" ca="1" si="152">IF(ABS(K69)&gt;$AA$4*U69,ABS(K69),"-")</f>
        <v>-</v>
      </c>
      <c r="AB69" s="44" t="str">
        <f t="shared" ref="AB69" ca="1" si="153">IF(ABS(L69)&gt;$AB$4*V69,ABS(L69),"-")</f>
        <v>-</v>
      </c>
      <c r="AD69" s="69">
        <f t="shared" ref="AD69:AF69" ca="1" si="154">IF(COUNT($X69:$AB69)&gt;0,IF(G69&gt;0,CEILING(G69,5),FLOOR(G69,5)),"")</f>
        <v>150</v>
      </c>
      <c r="AE69" s="69">
        <f t="shared" ca="1" si="154"/>
        <v>5</v>
      </c>
      <c r="AF69" s="69">
        <f t="shared" ca="1" si="154"/>
        <v>5</v>
      </c>
      <c r="AG69" s="69">
        <f t="shared" ref="AG69:AH69" ca="1" si="155">IF(COUNT($X69:$AB69)&gt;0,IF(K69&gt;0,CEILING(K69,5),FLOOR(K69,5)),"")</f>
        <v>0</v>
      </c>
      <c r="AH69" s="69">
        <f t="shared" ca="1" si="155"/>
        <v>0</v>
      </c>
    </row>
    <row r="70" spans="1:34" x14ac:dyDescent="0.25">
      <c r="A70" s="69">
        <f>+A69</f>
        <v>247</v>
      </c>
      <c r="B70" s="69">
        <f>+B69</f>
        <v>23</v>
      </c>
      <c r="D70" s="76"/>
      <c r="E70" s="76"/>
      <c r="F70" s="76"/>
      <c r="G70" s="76" t="s">
        <v>127</v>
      </c>
      <c r="H70" s="76" t="s">
        <v>127</v>
      </c>
      <c r="I70" s="76" t="s">
        <v>109</v>
      </c>
      <c r="J70" s="76" t="s">
        <v>9</v>
      </c>
      <c r="K70" s="76" t="s">
        <v>9</v>
      </c>
      <c r="L70" s="76" t="s">
        <v>9</v>
      </c>
      <c r="M70" s="72"/>
    </row>
    <row r="71" spans="1:34" x14ac:dyDescent="0.25">
      <c r="A71" s="69">
        <f t="shared" ref="A71:B72" si="156">+A70</f>
        <v>247</v>
      </c>
      <c r="B71" s="69">
        <f t="shared" si="156"/>
        <v>23</v>
      </c>
      <c r="D71" s="76"/>
      <c r="E71" s="76"/>
      <c r="F71" s="76" t="s">
        <v>10</v>
      </c>
      <c r="G71" s="76">
        <v>0</v>
      </c>
      <c r="H71" s="76">
        <v>0</v>
      </c>
      <c r="I71" s="76">
        <v>-0.60299999999999998</v>
      </c>
      <c r="J71" s="76">
        <v>0</v>
      </c>
      <c r="K71" s="76">
        <v>0</v>
      </c>
      <c r="L71" s="76">
        <v>0</v>
      </c>
      <c r="M71" s="72"/>
      <c r="Q71" s="69" t="str">
        <f t="shared" ca="1" si="133"/>
        <v>L130X130X12</v>
      </c>
      <c r="R71" s="43">
        <f t="shared" ca="1" si="133"/>
        <v>699.36</v>
      </c>
      <c r="S71" s="43">
        <f t="shared" ca="1" si="133"/>
        <v>264.88439306358384</v>
      </c>
      <c r="T71" s="43">
        <f t="shared" ca="1" si="133"/>
        <v>234.32080924855492</v>
      </c>
      <c r="U71" s="43">
        <f t="shared" ca="1" si="133"/>
        <v>0</v>
      </c>
      <c r="V71" s="43">
        <f t="shared" ca="1" si="133"/>
        <v>0</v>
      </c>
      <c r="X71" s="44" t="str">
        <f t="shared" ref="X71" ca="1" si="157">IF(ABS(G71)&gt;$X$4*$R71,ABS(G71),"-")</f>
        <v>-</v>
      </c>
      <c r="Y71" s="44" t="str">
        <f t="shared" ref="Y71" ca="1" si="158">IF(ABS(H71)&gt;$Y$4*S71,ABS(H71),"-")</f>
        <v>-</v>
      </c>
      <c r="Z71" s="44" t="str">
        <f t="shared" ref="Z71" ca="1" si="159">IF(ABS(I71)&gt;$Z$4*T71,ABS(I71),"-")</f>
        <v>-</v>
      </c>
      <c r="AA71" s="44" t="str">
        <f t="shared" ref="AA71" ca="1" si="160">IF(ABS(K71)&gt;$AA$4*U71,ABS(K71),"-")</f>
        <v>-</v>
      </c>
      <c r="AB71" s="44" t="str">
        <f t="shared" ref="AB71" ca="1" si="161">IF(ABS(L71)&gt;$AB$4*V71,ABS(L71),"-")</f>
        <v>-</v>
      </c>
      <c r="AD71" s="69" t="str">
        <f t="shared" ref="AD71:AF71" ca="1" si="162">IF(COUNT($X71:$AB71)&gt;0,IF(G71&gt;0,CEILING(G71,5),FLOOR(G71,5)),"")</f>
        <v/>
      </c>
      <c r="AE71" s="69" t="str">
        <f t="shared" ca="1" si="162"/>
        <v/>
      </c>
      <c r="AF71" s="69" t="str">
        <f t="shared" ca="1" si="162"/>
        <v/>
      </c>
      <c r="AG71" s="69" t="str">
        <f t="shared" ref="AG71:AH71" ca="1" si="163">IF(COUNT($X71:$AB71)&gt;0,IF(K71&gt;0,CEILING(K71,5),FLOOR(K71,5)),"")</f>
        <v/>
      </c>
      <c r="AH71" s="69" t="str">
        <f t="shared" ca="1" si="163"/>
        <v/>
      </c>
    </row>
    <row r="72" spans="1:34" x14ac:dyDescent="0.25">
      <c r="A72" s="69">
        <f t="shared" si="156"/>
        <v>247</v>
      </c>
      <c r="B72" s="69">
        <f t="shared" si="156"/>
        <v>23</v>
      </c>
      <c r="D72" s="76"/>
      <c r="E72" s="76"/>
      <c r="F72" s="76"/>
      <c r="G72" s="76" t="s">
        <v>9</v>
      </c>
      <c r="H72" s="76" t="s">
        <v>9</v>
      </c>
      <c r="I72" s="76" t="s">
        <v>535</v>
      </c>
      <c r="J72" s="76" t="s">
        <v>9</v>
      </c>
      <c r="K72" s="76" t="s">
        <v>9</v>
      </c>
      <c r="L72" s="76" t="s">
        <v>9</v>
      </c>
      <c r="M72" s="72"/>
    </row>
    <row r="73" spans="1:34" x14ac:dyDescent="0.25">
      <c r="A73" s="69">
        <f t="shared" si="102"/>
        <v>247</v>
      </c>
      <c r="B73" s="69">
        <f t="shared" si="102"/>
        <v>37</v>
      </c>
      <c r="C73" s="69" t="str">
        <f>INDEX(BEAMPROP,MATCH(D73,BLIST,0),2)</f>
        <v>L130X130X12</v>
      </c>
      <c r="D73" s="76">
        <v>247</v>
      </c>
      <c r="E73" s="76">
        <v>37</v>
      </c>
      <c r="F73" s="76" t="s">
        <v>8</v>
      </c>
      <c r="G73" s="76">
        <v>146.79300000000001</v>
      </c>
      <c r="H73" s="76">
        <v>0</v>
      </c>
      <c r="I73" s="76">
        <v>0.60299999999999998</v>
      </c>
      <c r="J73" s="76">
        <v>0</v>
      </c>
      <c r="K73" s="76">
        <v>0</v>
      </c>
      <c r="L73" s="76">
        <v>0</v>
      </c>
      <c r="M73" s="72"/>
      <c r="Q73" s="69" t="str">
        <f t="shared" ca="1" si="133"/>
        <v>L130X130X12</v>
      </c>
      <c r="R73" s="43">
        <f t="shared" ca="1" si="133"/>
        <v>699.36</v>
      </c>
      <c r="S73" s="43">
        <f t="shared" ca="1" si="133"/>
        <v>264.88439306358384</v>
      </c>
      <c r="T73" s="43">
        <f t="shared" ca="1" si="133"/>
        <v>234.32080924855492</v>
      </c>
      <c r="U73" s="43">
        <f t="shared" ca="1" si="133"/>
        <v>0</v>
      </c>
      <c r="V73" s="43">
        <f t="shared" ca="1" si="133"/>
        <v>0</v>
      </c>
      <c r="X73" s="44">
        <f t="shared" ref="X73" ca="1" si="164">IF(ABS(G73)&gt;$X$4*$R73,ABS(G73),"-")</f>
        <v>146.79300000000001</v>
      </c>
      <c r="Y73" s="44" t="str">
        <f t="shared" ref="Y73" ca="1" si="165">IF(ABS(H73)&gt;$Y$4*S73,ABS(H73),"-")</f>
        <v>-</v>
      </c>
      <c r="Z73" s="44" t="str">
        <f t="shared" ref="Z73" ca="1" si="166">IF(ABS(I73)&gt;$Z$4*T73,ABS(I73),"-")</f>
        <v>-</v>
      </c>
      <c r="AA73" s="44" t="str">
        <f t="shared" ref="AA73" ca="1" si="167">IF(ABS(K73)&gt;$AA$4*U73,ABS(K73),"-")</f>
        <v>-</v>
      </c>
      <c r="AB73" s="44" t="str">
        <f t="shared" ref="AB73" ca="1" si="168">IF(ABS(L73)&gt;$AB$4*V73,ABS(L73),"-")</f>
        <v>-</v>
      </c>
      <c r="AD73" s="69">
        <f t="shared" ref="AD73:AF73" ca="1" si="169">IF(COUNT($X73:$AB73)&gt;0,IF(G73&gt;0,CEILING(G73,5),FLOOR(G73,5)),"")</f>
        <v>150</v>
      </c>
      <c r="AE73" s="69">
        <f t="shared" ca="1" si="169"/>
        <v>0</v>
      </c>
      <c r="AF73" s="69">
        <f t="shared" ca="1" si="169"/>
        <v>5</v>
      </c>
      <c r="AG73" s="69">
        <f t="shared" ref="AG73:AH73" ca="1" si="170">IF(COUNT($X73:$AB73)&gt;0,IF(K73&gt;0,CEILING(K73,5),FLOOR(K73,5)),"")</f>
        <v>0</v>
      </c>
      <c r="AH73" s="69">
        <f t="shared" ca="1" si="170"/>
        <v>0</v>
      </c>
    </row>
    <row r="74" spans="1:34" x14ac:dyDescent="0.25">
      <c r="A74" s="69">
        <f>+A73</f>
        <v>247</v>
      </c>
      <c r="B74" s="69">
        <f>+B73</f>
        <v>37</v>
      </c>
      <c r="D74" s="76"/>
      <c r="E74" s="76"/>
      <c r="F74" s="76"/>
      <c r="G74" s="76" t="s">
        <v>127</v>
      </c>
      <c r="H74" s="76" t="s">
        <v>9</v>
      </c>
      <c r="I74" s="76" t="s">
        <v>535</v>
      </c>
      <c r="J74" s="76" t="s">
        <v>9</v>
      </c>
      <c r="K74" s="76" t="s">
        <v>9</v>
      </c>
      <c r="L74" s="76" t="s">
        <v>9</v>
      </c>
      <c r="M74" s="72"/>
    </row>
    <row r="75" spans="1:34" x14ac:dyDescent="0.25">
      <c r="A75" s="69">
        <f t="shared" ref="A75:B76" si="171">+A74</f>
        <v>247</v>
      </c>
      <c r="B75" s="69">
        <f t="shared" si="171"/>
        <v>37</v>
      </c>
      <c r="D75" s="76"/>
      <c r="E75" s="76"/>
      <c r="F75" s="76" t="s">
        <v>10</v>
      </c>
      <c r="G75" s="76">
        <v>0</v>
      </c>
      <c r="H75" s="76">
        <v>-0.39900000000000002</v>
      </c>
      <c r="I75" s="76">
        <v>-0.60299999999999998</v>
      </c>
      <c r="J75" s="76">
        <v>0</v>
      </c>
      <c r="K75" s="76">
        <v>0</v>
      </c>
      <c r="L75" s="76">
        <v>0</v>
      </c>
      <c r="M75" s="72"/>
      <c r="Q75" s="69" t="str">
        <f t="shared" ca="1" si="133"/>
        <v>L130X130X12</v>
      </c>
      <c r="R75" s="43">
        <f t="shared" ca="1" si="133"/>
        <v>699.36</v>
      </c>
      <c r="S75" s="43">
        <f t="shared" ca="1" si="133"/>
        <v>264.88439306358384</v>
      </c>
      <c r="T75" s="43">
        <f t="shared" ca="1" si="133"/>
        <v>234.32080924855492</v>
      </c>
      <c r="U75" s="43">
        <f t="shared" ca="1" si="133"/>
        <v>0</v>
      </c>
      <c r="V75" s="43">
        <f t="shared" ca="1" si="133"/>
        <v>0</v>
      </c>
      <c r="X75" s="44" t="str">
        <f t="shared" ref="X75" ca="1" si="172">IF(ABS(G75)&gt;$X$4*$R75,ABS(G75),"-")</f>
        <v>-</v>
      </c>
      <c r="Y75" s="44" t="str">
        <f t="shared" ref="Y75" ca="1" si="173">IF(ABS(H75)&gt;$Y$4*S75,ABS(H75),"-")</f>
        <v>-</v>
      </c>
      <c r="Z75" s="44" t="str">
        <f t="shared" ref="Z75" ca="1" si="174">IF(ABS(I75)&gt;$Z$4*T75,ABS(I75),"-")</f>
        <v>-</v>
      </c>
      <c r="AA75" s="44" t="str">
        <f t="shared" ref="AA75" ca="1" si="175">IF(ABS(K75)&gt;$AA$4*U75,ABS(K75),"-")</f>
        <v>-</v>
      </c>
      <c r="AB75" s="44" t="str">
        <f t="shared" ref="AB75" ca="1" si="176">IF(ABS(L75)&gt;$AB$4*V75,ABS(L75),"-")</f>
        <v>-</v>
      </c>
      <c r="AD75" s="69" t="str">
        <f t="shared" ref="AD75:AF75" ca="1" si="177">IF(COUNT($X75:$AB75)&gt;0,IF(G75&gt;0,CEILING(G75,5),FLOOR(G75,5)),"")</f>
        <v/>
      </c>
      <c r="AE75" s="69" t="str">
        <f t="shared" ca="1" si="177"/>
        <v/>
      </c>
      <c r="AF75" s="69" t="str">
        <f t="shared" ca="1" si="177"/>
        <v/>
      </c>
      <c r="AG75" s="69" t="str">
        <f t="shared" ref="AG75:AH75" ca="1" si="178">IF(COUNT($X75:$AB75)&gt;0,IF(K75&gt;0,CEILING(K75,5),FLOOR(K75,5)),"")</f>
        <v/>
      </c>
      <c r="AH75" s="69" t="str">
        <f t="shared" ca="1" si="178"/>
        <v/>
      </c>
    </row>
    <row r="76" spans="1:34" x14ac:dyDescent="0.25">
      <c r="A76" s="69">
        <f t="shared" si="171"/>
        <v>247</v>
      </c>
      <c r="B76" s="69">
        <f t="shared" si="171"/>
        <v>37</v>
      </c>
      <c r="D76" s="76"/>
      <c r="E76" s="76"/>
      <c r="F76" s="76"/>
      <c r="G76" s="76" t="s">
        <v>9</v>
      </c>
      <c r="H76" s="76" t="s">
        <v>127</v>
      </c>
      <c r="I76" s="76" t="s">
        <v>109</v>
      </c>
      <c r="J76" s="76" t="s">
        <v>9</v>
      </c>
      <c r="K76" s="76" t="s">
        <v>9</v>
      </c>
      <c r="L76" s="76" t="s">
        <v>9</v>
      </c>
      <c r="M76" s="72"/>
    </row>
    <row r="77" spans="1:34" x14ac:dyDescent="0.25">
      <c r="A77" s="69">
        <f t="shared" si="102"/>
        <v>248</v>
      </c>
      <c r="B77" s="69">
        <f t="shared" si="102"/>
        <v>45</v>
      </c>
      <c r="C77" s="69" t="str">
        <f>INDEX(BEAMPROP,MATCH(D77,BLIST,0),2)</f>
        <v>L130X130X12</v>
      </c>
      <c r="D77" s="76">
        <v>248</v>
      </c>
      <c r="E77" s="76">
        <v>45</v>
      </c>
      <c r="F77" s="76" t="s">
        <v>8</v>
      </c>
      <c r="G77" s="76">
        <v>165.01900000000001</v>
      </c>
      <c r="H77" s="76">
        <v>0.32100000000000001</v>
      </c>
      <c r="I77" s="76">
        <v>0.53</v>
      </c>
      <c r="J77" s="76">
        <v>0</v>
      </c>
      <c r="K77" s="76">
        <v>0</v>
      </c>
      <c r="L77" s="76">
        <v>0</v>
      </c>
      <c r="M77" s="72"/>
      <c r="Q77" s="69" t="str">
        <f t="shared" ca="1" si="133"/>
        <v>L130X130X12</v>
      </c>
      <c r="R77" s="43">
        <f t="shared" ca="1" si="133"/>
        <v>699.36</v>
      </c>
      <c r="S77" s="43">
        <f t="shared" ca="1" si="133"/>
        <v>264.88439306358384</v>
      </c>
      <c r="T77" s="43">
        <f t="shared" ca="1" si="133"/>
        <v>234.32080924855492</v>
      </c>
      <c r="U77" s="43">
        <f t="shared" ca="1" si="133"/>
        <v>0</v>
      </c>
      <c r="V77" s="43">
        <f t="shared" ca="1" si="133"/>
        <v>0</v>
      </c>
      <c r="X77" s="44">
        <f t="shared" ref="X77" ca="1" si="179">IF(ABS(G77)&gt;$X$4*$R77,ABS(G77),"-")</f>
        <v>165.01900000000001</v>
      </c>
      <c r="Y77" s="44" t="str">
        <f t="shared" ref="Y77" ca="1" si="180">IF(ABS(H77)&gt;$Y$4*S77,ABS(H77),"-")</f>
        <v>-</v>
      </c>
      <c r="Z77" s="44" t="str">
        <f t="shared" ref="Z77" ca="1" si="181">IF(ABS(I77)&gt;$Z$4*T77,ABS(I77),"-")</f>
        <v>-</v>
      </c>
      <c r="AA77" s="44" t="str">
        <f t="shared" ref="AA77" ca="1" si="182">IF(ABS(K77)&gt;$AA$4*U77,ABS(K77),"-")</f>
        <v>-</v>
      </c>
      <c r="AB77" s="44" t="str">
        <f t="shared" ref="AB77" ca="1" si="183">IF(ABS(L77)&gt;$AB$4*V77,ABS(L77),"-")</f>
        <v>-</v>
      </c>
      <c r="AD77" s="69">
        <f t="shared" ref="AD77:AF77" ca="1" si="184">IF(COUNT($X77:$AB77)&gt;0,IF(G77&gt;0,CEILING(G77,5),FLOOR(G77,5)),"")</f>
        <v>170</v>
      </c>
      <c r="AE77" s="69">
        <f t="shared" ca="1" si="184"/>
        <v>5</v>
      </c>
      <c r="AF77" s="69">
        <f t="shared" ca="1" si="184"/>
        <v>5</v>
      </c>
      <c r="AG77" s="69">
        <f t="shared" ref="AG77:AH77" ca="1" si="185">IF(COUNT($X77:$AB77)&gt;0,IF(K77&gt;0,CEILING(K77,5),FLOOR(K77,5)),"")</f>
        <v>0</v>
      </c>
      <c r="AH77" s="69">
        <f t="shared" ca="1" si="185"/>
        <v>0</v>
      </c>
    </row>
    <row r="78" spans="1:34" x14ac:dyDescent="0.25">
      <c r="A78" s="69">
        <f>+A77</f>
        <v>248</v>
      </c>
      <c r="B78" s="69">
        <f>+B77</f>
        <v>45</v>
      </c>
      <c r="D78" s="76"/>
      <c r="E78" s="76"/>
      <c r="F78" s="76"/>
      <c r="G78" s="76" t="s">
        <v>104</v>
      </c>
      <c r="H78" s="76" t="s">
        <v>127</v>
      </c>
      <c r="I78" s="76" t="s">
        <v>109</v>
      </c>
      <c r="J78" s="76" t="s">
        <v>9</v>
      </c>
      <c r="K78" s="76" t="s">
        <v>9</v>
      </c>
      <c r="L78" s="76" t="s">
        <v>9</v>
      </c>
      <c r="M78" s="72"/>
    </row>
    <row r="79" spans="1:34" x14ac:dyDescent="0.25">
      <c r="A79" s="69">
        <f t="shared" ref="A79:B80" si="186">+A78</f>
        <v>248</v>
      </c>
      <c r="B79" s="69">
        <f t="shared" si="186"/>
        <v>45</v>
      </c>
      <c r="D79" s="76"/>
      <c r="E79" s="76"/>
      <c r="F79" s="76" t="s">
        <v>10</v>
      </c>
      <c r="G79" s="76">
        <v>0</v>
      </c>
      <c r="H79" s="76">
        <v>0</v>
      </c>
      <c r="I79" s="76">
        <v>-0.53</v>
      </c>
      <c r="J79" s="76">
        <v>0</v>
      </c>
      <c r="K79" s="76">
        <v>0</v>
      </c>
      <c r="L79" s="76">
        <v>0</v>
      </c>
      <c r="M79" s="72"/>
      <c r="Q79" s="69" t="str">
        <f t="shared" ca="1" si="133"/>
        <v>L130X130X12</v>
      </c>
      <c r="R79" s="43">
        <f t="shared" ca="1" si="133"/>
        <v>699.36</v>
      </c>
      <c r="S79" s="43">
        <f t="shared" ca="1" si="133"/>
        <v>264.88439306358384</v>
      </c>
      <c r="T79" s="43">
        <f t="shared" ca="1" si="133"/>
        <v>234.32080924855492</v>
      </c>
      <c r="U79" s="43">
        <f t="shared" ca="1" si="133"/>
        <v>0</v>
      </c>
      <c r="V79" s="43">
        <f t="shared" ca="1" si="133"/>
        <v>0</v>
      </c>
      <c r="X79" s="44" t="str">
        <f t="shared" ref="X79" ca="1" si="187">IF(ABS(G79)&gt;$X$4*$R79,ABS(G79),"-")</f>
        <v>-</v>
      </c>
      <c r="Y79" s="44" t="str">
        <f t="shared" ref="Y79" ca="1" si="188">IF(ABS(H79)&gt;$Y$4*S79,ABS(H79),"-")</f>
        <v>-</v>
      </c>
      <c r="Z79" s="44" t="str">
        <f t="shared" ref="Z79" ca="1" si="189">IF(ABS(I79)&gt;$Z$4*T79,ABS(I79),"-")</f>
        <v>-</v>
      </c>
      <c r="AA79" s="44" t="str">
        <f t="shared" ref="AA79" ca="1" si="190">IF(ABS(K79)&gt;$AA$4*U79,ABS(K79),"-")</f>
        <v>-</v>
      </c>
      <c r="AB79" s="44" t="str">
        <f t="shared" ref="AB79" ca="1" si="191">IF(ABS(L79)&gt;$AB$4*V79,ABS(L79),"-")</f>
        <v>-</v>
      </c>
      <c r="AD79" s="69" t="str">
        <f t="shared" ref="AD79:AF79" ca="1" si="192">IF(COUNT($X79:$AB79)&gt;0,IF(G79&gt;0,CEILING(G79,5),FLOOR(G79,5)),"")</f>
        <v/>
      </c>
      <c r="AE79" s="69" t="str">
        <f t="shared" ca="1" si="192"/>
        <v/>
      </c>
      <c r="AF79" s="69" t="str">
        <f t="shared" ca="1" si="192"/>
        <v/>
      </c>
      <c r="AG79" s="69" t="str">
        <f t="shared" ref="AG79:AH79" ca="1" si="193">IF(COUNT($X79:$AB79)&gt;0,IF(K79&gt;0,CEILING(K79,5),FLOOR(K79,5)),"")</f>
        <v/>
      </c>
      <c r="AH79" s="69" t="str">
        <f t="shared" ca="1" si="193"/>
        <v/>
      </c>
    </row>
    <row r="80" spans="1:34" x14ac:dyDescent="0.25">
      <c r="A80" s="69">
        <f t="shared" si="186"/>
        <v>248</v>
      </c>
      <c r="B80" s="69">
        <f t="shared" si="186"/>
        <v>45</v>
      </c>
      <c r="D80" s="76"/>
      <c r="E80" s="76"/>
      <c r="F80" s="76"/>
      <c r="G80" s="76" t="s">
        <v>9</v>
      </c>
      <c r="H80" s="76" t="s">
        <v>9</v>
      </c>
      <c r="I80" s="76" t="s">
        <v>535</v>
      </c>
      <c r="J80" s="76" t="s">
        <v>9</v>
      </c>
      <c r="K80" s="76" t="s">
        <v>9</v>
      </c>
      <c r="L80" s="76" t="s">
        <v>9</v>
      </c>
      <c r="M80" s="72"/>
    </row>
    <row r="81" spans="1:34" x14ac:dyDescent="0.25">
      <c r="A81" s="69">
        <f t="shared" si="102"/>
        <v>248</v>
      </c>
      <c r="B81" s="69">
        <f t="shared" si="102"/>
        <v>24</v>
      </c>
      <c r="C81" s="69" t="str">
        <f>INDEX(BEAMPROP,MATCH(D81,BLIST,0),2)</f>
        <v>L130X130X12</v>
      </c>
      <c r="D81" s="76">
        <v>248</v>
      </c>
      <c r="E81" s="76">
        <v>24</v>
      </c>
      <c r="F81" s="76" t="s">
        <v>8</v>
      </c>
      <c r="G81" s="76">
        <v>165.613</v>
      </c>
      <c r="H81" s="76">
        <v>0</v>
      </c>
      <c r="I81" s="76">
        <v>0.53</v>
      </c>
      <c r="J81" s="76">
        <v>0</v>
      </c>
      <c r="K81" s="76">
        <v>0</v>
      </c>
      <c r="L81" s="76">
        <v>0</v>
      </c>
      <c r="M81" s="72"/>
      <c r="Q81" s="69" t="str">
        <f t="shared" ca="1" si="133"/>
        <v>L130X130X12</v>
      </c>
      <c r="R81" s="43">
        <f t="shared" ca="1" si="133"/>
        <v>699.36</v>
      </c>
      <c r="S81" s="43">
        <f t="shared" ca="1" si="133"/>
        <v>264.88439306358384</v>
      </c>
      <c r="T81" s="43">
        <f t="shared" ca="1" si="133"/>
        <v>234.32080924855492</v>
      </c>
      <c r="U81" s="43">
        <f t="shared" ca="1" si="133"/>
        <v>0</v>
      </c>
      <c r="V81" s="43">
        <f t="shared" ca="1" si="133"/>
        <v>0</v>
      </c>
      <c r="X81" s="44">
        <f t="shared" ref="X81" ca="1" si="194">IF(ABS(G81)&gt;$X$4*$R81,ABS(G81),"-")</f>
        <v>165.613</v>
      </c>
      <c r="Y81" s="44" t="str">
        <f t="shared" ref="Y81" ca="1" si="195">IF(ABS(H81)&gt;$Y$4*S81,ABS(H81),"-")</f>
        <v>-</v>
      </c>
      <c r="Z81" s="44" t="str">
        <f t="shared" ref="Z81" ca="1" si="196">IF(ABS(I81)&gt;$Z$4*T81,ABS(I81),"-")</f>
        <v>-</v>
      </c>
      <c r="AA81" s="44" t="str">
        <f t="shared" ref="AA81" ca="1" si="197">IF(ABS(K81)&gt;$AA$4*U81,ABS(K81),"-")</f>
        <v>-</v>
      </c>
      <c r="AB81" s="44" t="str">
        <f t="shared" ref="AB81" ca="1" si="198">IF(ABS(L81)&gt;$AB$4*V81,ABS(L81),"-")</f>
        <v>-</v>
      </c>
      <c r="AD81" s="69">
        <f t="shared" ref="AD81:AF81" ca="1" si="199">IF(COUNT($X81:$AB81)&gt;0,IF(G81&gt;0,CEILING(G81,5),FLOOR(G81,5)),"")</f>
        <v>170</v>
      </c>
      <c r="AE81" s="69">
        <f t="shared" ca="1" si="199"/>
        <v>0</v>
      </c>
      <c r="AF81" s="69">
        <f t="shared" ca="1" si="199"/>
        <v>5</v>
      </c>
      <c r="AG81" s="69">
        <f t="shared" ref="AG81:AH81" ca="1" si="200">IF(COUNT($X81:$AB81)&gt;0,IF(K81&gt;0,CEILING(K81,5),FLOOR(K81,5)),"")</f>
        <v>0</v>
      </c>
      <c r="AH81" s="69">
        <f t="shared" ca="1" si="200"/>
        <v>0</v>
      </c>
    </row>
    <row r="82" spans="1:34" x14ac:dyDescent="0.25">
      <c r="A82" s="69">
        <f>+A81</f>
        <v>248</v>
      </c>
      <c r="B82" s="69">
        <f>+B81</f>
        <v>24</v>
      </c>
      <c r="D82" s="76"/>
      <c r="E82" s="76"/>
      <c r="F82" s="76"/>
      <c r="G82" s="76" t="s">
        <v>104</v>
      </c>
      <c r="H82" s="76" t="s">
        <v>9</v>
      </c>
      <c r="I82" s="76" t="s">
        <v>535</v>
      </c>
      <c r="J82" s="76" t="s">
        <v>9</v>
      </c>
      <c r="K82" s="76" t="s">
        <v>9</v>
      </c>
      <c r="L82" s="76" t="s">
        <v>9</v>
      </c>
      <c r="M82" s="72"/>
    </row>
    <row r="83" spans="1:34" x14ac:dyDescent="0.25">
      <c r="A83" s="69">
        <f t="shared" ref="A83:B84" si="201">+A82</f>
        <v>248</v>
      </c>
      <c r="B83" s="69">
        <f t="shared" si="201"/>
        <v>24</v>
      </c>
      <c r="D83" s="76"/>
      <c r="E83" s="76"/>
      <c r="F83" s="76" t="s">
        <v>10</v>
      </c>
      <c r="G83" s="76">
        <v>0</v>
      </c>
      <c r="H83" s="76">
        <v>-0.32100000000000001</v>
      </c>
      <c r="I83" s="76">
        <v>-0.53</v>
      </c>
      <c r="J83" s="76">
        <v>0</v>
      </c>
      <c r="K83" s="76">
        <v>0</v>
      </c>
      <c r="L83" s="76">
        <v>0</v>
      </c>
      <c r="M83" s="72"/>
      <c r="Q83" s="69" t="str">
        <f t="shared" ca="1" si="133"/>
        <v>L130X130X12</v>
      </c>
      <c r="R83" s="43">
        <f t="shared" ca="1" si="133"/>
        <v>699.36</v>
      </c>
      <c r="S83" s="43">
        <f t="shared" ca="1" si="133"/>
        <v>264.88439306358384</v>
      </c>
      <c r="T83" s="43">
        <f t="shared" ca="1" si="133"/>
        <v>234.32080924855492</v>
      </c>
      <c r="U83" s="43">
        <f t="shared" ca="1" si="133"/>
        <v>0</v>
      </c>
      <c r="V83" s="43">
        <f t="shared" ca="1" si="133"/>
        <v>0</v>
      </c>
      <c r="X83" s="44" t="str">
        <f t="shared" ref="X83" ca="1" si="202">IF(ABS(G83)&gt;$X$4*$R83,ABS(G83),"-")</f>
        <v>-</v>
      </c>
      <c r="Y83" s="44" t="str">
        <f t="shared" ref="Y83" ca="1" si="203">IF(ABS(H83)&gt;$Y$4*S83,ABS(H83),"-")</f>
        <v>-</v>
      </c>
      <c r="Z83" s="44" t="str">
        <f t="shared" ref="Z83" ca="1" si="204">IF(ABS(I83)&gt;$Z$4*T83,ABS(I83),"-")</f>
        <v>-</v>
      </c>
      <c r="AA83" s="44" t="str">
        <f t="shared" ref="AA83" ca="1" si="205">IF(ABS(K83)&gt;$AA$4*U83,ABS(K83),"-")</f>
        <v>-</v>
      </c>
      <c r="AB83" s="44" t="str">
        <f t="shared" ref="AB83" ca="1" si="206">IF(ABS(L83)&gt;$AB$4*V83,ABS(L83),"-")</f>
        <v>-</v>
      </c>
      <c r="AD83" s="69" t="str">
        <f t="shared" ref="AD83:AF83" ca="1" si="207">IF(COUNT($X83:$AB83)&gt;0,IF(G83&gt;0,CEILING(G83,5),FLOOR(G83,5)),"")</f>
        <v/>
      </c>
      <c r="AE83" s="69" t="str">
        <f t="shared" ca="1" si="207"/>
        <v/>
      </c>
      <c r="AF83" s="69" t="str">
        <f t="shared" ca="1" si="207"/>
        <v/>
      </c>
      <c r="AG83" s="69" t="str">
        <f t="shared" ref="AG83:AH83" ca="1" si="208">IF(COUNT($X83:$AB83)&gt;0,IF(K83&gt;0,CEILING(K83,5),FLOOR(K83,5)),"")</f>
        <v/>
      </c>
      <c r="AH83" s="69" t="str">
        <f t="shared" ca="1" si="208"/>
        <v/>
      </c>
    </row>
    <row r="84" spans="1:34" x14ac:dyDescent="0.25">
      <c r="A84" s="69">
        <f t="shared" si="201"/>
        <v>248</v>
      </c>
      <c r="B84" s="69">
        <f t="shared" si="201"/>
        <v>24</v>
      </c>
      <c r="D84" s="76"/>
      <c r="E84" s="76"/>
      <c r="F84" s="76"/>
      <c r="G84" s="76" t="s">
        <v>9</v>
      </c>
      <c r="H84" s="76" t="s">
        <v>127</v>
      </c>
      <c r="I84" s="76" t="s">
        <v>109</v>
      </c>
      <c r="J84" s="76" t="s">
        <v>9</v>
      </c>
      <c r="K84" s="76" t="s">
        <v>9</v>
      </c>
      <c r="L84" s="76" t="s">
        <v>9</v>
      </c>
      <c r="M84" s="72"/>
    </row>
    <row r="85" spans="1:34" x14ac:dyDescent="0.25">
      <c r="A85" s="69">
        <f t="shared" si="102"/>
        <v>262</v>
      </c>
      <c r="B85" s="69">
        <f t="shared" si="102"/>
        <v>3</v>
      </c>
      <c r="C85" s="69" t="str">
        <f>INDEX(BEAMPROP,MATCH(D85,BLIST,0),2)</f>
        <v>L90X90X10</v>
      </c>
      <c r="D85" s="76">
        <v>262</v>
      </c>
      <c r="E85" s="76">
        <v>3</v>
      </c>
      <c r="F85" s="76" t="s">
        <v>8</v>
      </c>
      <c r="G85" s="76">
        <v>52.476999999999997</v>
      </c>
      <c r="H85" s="76">
        <v>0.18099999999999999</v>
      </c>
      <c r="I85" s="76">
        <v>0.439</v>
      </c>
      <c r="J85" s="76">
        <v>0</v>
      </c>
      <c r="K85" s="76">
        <v>0</v>
      </c>
      <c r="L85" s="76">
        <v>0</v>
      </c>
      <c r="M85" s="72"/>
      <c r="Q85" s="69" t="str">
        <f t="shared" ca="1" si="133"/>
        <v>L90X90X10</v>
      </c>
      <c r="R85" s="43">
        <f t="shared" ca="1" si="133"/>
        <v>399.5</v>
      </c>
      <c r="S85" s="43">
        <f t="shared" ca="1" si="133"/>
        <v>122.25433526011561</v>
      </c>
      <c r="T85" s="43">
        <f t="shared" ca="1" si="133"/>
        <v>108.67052023121387</v>
      </c>
      <c r="U85" s="43">
        <f t="shared" ca="1" si="133"/>
        <v>0</v>
      </c>
      <c r="V85" s="43">
        <f t="shared" ca="1" si="133"/>
        <v>0</v>
      </c>
      <c r="X85" s="44">
        <f t="shared" ref="X85" ca="1" si="209">IF(ABS(G85)&gt;$X$4*$R85,ABS(G85),"-")</f>
        <v>52.476999999999997</v>
      </c>
      <c r="Y85" s="44" t="str">
        <f t="shared" ref="Y85" ca="1" si="210">IF(ABS(H85)&gt;$Y$4*S85,ABS(H85),"-")</f>
        <v>-</v>
      </c>
      <c r="Z85" s="44" t="str">
        <f t="shared" ref="Z85" ca="1" si="211">IF(ABS(I85)&gt;$Z$4*T85,ABS(I85),"-")</f>
        <v>-</v>
      </c>
      <c r="AA85" s="44" t="str">
        <f t="shared" ref="AA85" ca="1" si="212">IF(ABS(K85)&gt;$AA$4*U85,ABS(K85),"-")</f>
        <v>-</v>
      </c>
      <c r="AB85" s="44" t="str">
        <f t="shared" ref="AB85" ca="1" si="213">IF(ABS(L85)&gt;$AB$4*V85,ABS(L85),"-")</f>
        <v>-</v>
      </c>
      <c r="AD85" s="69">
        <f t="shared" ref="AD85:AF85" ca="1" si="214">IF(COUNT($X85:$AB85)&gt;0,IF(G85&gt;0,CEILING(G85,5),FLOOR(G85,5)),"")</f>
        <v>55</v>
      </c>
      <c r="AE85" s="69">
        <f t="shared" ca="1" si="214"/>
        <v>5</v>
      </c>
      <c r="AF85" s="69">
        <f t="shared" ca="1" si="214"/>
        <v>5</v>
      </c>
      <c r="AG85" s="69">
        <f t="shared" ref="AG85:AH85" ca="1" si="215">IF(COUNT($X85:$AB85)&gt;0,IF(K85&gt;0,CEILING(K85,5),FLOOR(K85,5)),"")</f>
        <v>0</v>
      </c>
      <c r="AH85" s="69">
        <f t="shared" ca="1" si="215"/>
        <v>0</v>
      </c>
    </row>
    <row r="86" spans="1:34" x14ac:dyDescent="0.25">
      <c r="A86" s="69">
        <f>+A85</f>
        <v>262</v>
      </c>
      <c r="B86" s="69">
        <f>+B85</f>
        <v>3</v>
      </c>
      <c r="D86" s="76"/>
      <c r="E86" s="76"/>
      <c r="F86" s="76"/>
      <c r="G86" s="76" t="s">
        <v>114</v>
      </c>
      <c r="H86" s="76" t="s">
        <v>127</v>
      </c>
      <c r="I86" s="76" t="s">
        <v>535</v>
      </c>
      <c r="J86" s="76" t="s">
        <v>9</v>
      </c>
      <c r="K86" s="76" t="s">
        <v>9</v>
      </c>
      <c r="L86" s="76" t="s">
        <v>9</v>
      </c>
      <c r="M86" s="72"/>
    </row>
    <row r="87" spans="1:34" x14ac:dyDescent="0.25">
      <c r="A87" s="69">
        <f t="shared" ref="A87:B88" si="216">+A86</f>
        <v>262</v>
      </c>
      <c r="B87" s="69">
        <f t="shared" si="216"/>
        <v>3</v>
      </c>
      <c r="D87" s="76"/>
      <c r="E87" s="76"/>
      <c r="F87" s="76" t="s">
        <v>10</v>
      </c>
      <c r="G87" s="76">
        <v>-53.253999999999998</v>
      </c>
      <c r="H87" s="76">
        <v>0</v>
      </c>
      <c r="I87" s="76">
        <v>-0.439</v>
      </c>
      <c r="J87" s="76">
        <v>0</v>
      </c>
      <c r="K87" s="76">
        <v>0</v>
      </c>
      <c r="L87" s="76">
        <v>0</v>
      </c>
      <c r="M87" s="72"/>
      <c r="Q87" s="69" t="str">
        <f t="shared" ca="1" si="133"/>
        <v>L90X90X10</v>
      </c>
      <c r="R87" s="43">
        <f t="shared" ca="1" si="133"/>
        <v>399.5</v>
      </c>
      <c r="S87" s="43">
        <f t="shared" ca="1" si="133"/>
        <v>122.25433526011561</v>
      </c>
      <c r="T87" s="43">
        <f t="shared" ca="1" si="133"/>
        <v>108.67052023121387</v>
      </c>
      <c r="U87" s="43">
        <f t="shared" ca="1" si="133"/>
        <v>0</v>
      </c>
      <c r="V87" s="43">
        <f t="shared" ca="1" si="133"/>
        <v>0</v>
      </c>
      <c r="X87" s="44">
        <f t="shared" ref="X87" ca="1" si="217">IF(ABS(G87)&gt;$X$4*$R87,ABS(G87),"-")</f>
        <v>53.253999999999998</v>
      </c>
      <c r="Y87" s="44" t="str">
        <f t="shared" ref="Y87" ca="1" si="218">IF(ABS(H87)&gt;$Y$4*S87,ABS(H87),"-")</f>
        <v>-</v>
      </c>
      <c r="Z87" s="44" t="str">
        <f t="shared" ref="Z87" ca="1" si="219">IF(ABS(I87)&gt;$Z$4*T87,ABS(I87),"-")</f>
        <v>-</v>
      </c>
      <c r="AA87" s="44" t="str">
        <f t="shared" ref="AA87" ca="1" si="220">IF(ABS(K87)&gt;$AA$4*U87,ABS(K87),"-")</f>
        <v>-</v>
      </c>
      <c r="AB87" s="44" t="str">
        <f t="shared" ref="AB87" ca="1" si="221">IF(ABS(L87)&gt;$AB$4*V87,ABS(L87),"-")</f>
        <v>-</v>
      </c>
      <c r="AD87" s="69">
        <f t="shared" ref="AD87:AF87" ca="1" si="222">IF(COUNT($X87:$AB87)&gt;0,IF(G87&gt;0,CEILING(G87,5),FLOOR(G87,5)),"")</f>
        <v>-55</v>
      </c>
      <c r="AE87" s="69">
        <f t="shared" ca="1" si="222"/>
        <v>0</v>
      </c>
      <c r="AF87" s="69">
        <f t="shared" ca="1" si="222"/>
        <v>-5</v>
      </c>
      <c r="AG87" s="69">
        <f t="shared" ref="AG87:AH87" ca="1" si="223">IF(COUNT($X87:$AB87)&gt;0,IF(K87&gt;0,CEILING(K87,5),FLOOR(K87,5)),"")</f>
        <v>0</v>
      </c>
      <c r="AH87" s="69">
        <f t="shared" ca="1" si="223"/>
        <v>0</v>
      </c>
    </row>
    <row r="88" spans="1:34" x14ac:dyDescent="0.25">
      <c r="A88" s="69">
        <f t="shared" si="216"/>
        <v>262</v>
      </c>
      <c r="B88" s="69">
        <f t="shared" si="216"/>
        <v>3</v>
      </c>
      <c r="D88" s="76"/>
      <c r="E88" s="76"/>
      <c r="F88" s="76"/>
      <c r="G88" s="76" t="s">
        <v>116</v>
      </c>
      <c r="H88" s="76" t="s">
        <v>9</v>
      </c>
      <c r="I88" s="76" t="s">
        <v>109</v>
      </c>
      <c r="J88" s="76" t="s">
        <v>9</v>
      </c>
      <c r="K88" s="76" t="s">
        <v>9</v>
      </c>
      <c r="L88" s="76" t="s">
        <v>9</v>
      </c>
      <c r="M88" s="72"/>
    </row>
    <row r="89" spans="1:34" x14ac:dyDescent="0.25">
      <c r="A89" s="69">
        <f t="shared" si="102"/>
        <v>262</v>
      </c>
      <c r="B89" s="69">
        <f t="shared" si="102"/>
        <v>135</v>
      </c>
      <c r="C89" s="69" t="str">
        <f>INDEX(BEAMPROP,MATCH(D89,BLIST,0),2)</f>
        <v>L90X90X10</v>
      </c>
      <c r="D89" s="76">
        <v>262</v>
      </c>
      <c r="E89" s="76">
        <v>135</v>
      </c>
      <c r="F89" s="76" t="s">
        <v>8</v>
      </c>
      <c r="G89" s="76">
        <v>52.158999999999999</v>
      </c>
      <c r="H89" s="76">
        <v>0</v>
      </c>
      <c r="I89" s="76">
        <v>0.439</v>
      </c>
      <c r="J89" s="76">
        <v>0</v>
      </c>
      <c r="K89" s="76">
        <v>0</v>
      </c>
      <c r="L89" s="76">
        <v>0</v>
      </c>
      <c r="M89" s="72"/>
      <c r="Q89" s="69" t="str">
        <f t="shared" ca="1" si="133"/>
        <v>L90X90X10</v>
      </c>
      <c r="R89" s="43">
        <f t="shared" ca="1" si="133"/>
        <v>399.5</v>
      </c>
      <c r="S89" s="43">
        <f t="shared" ca="1" si="133"/>
        <v>122.25433526011561</v>
      </c>
      <c r="T89" s="43">
        <f t="shared" ca="1" si="133"/>
        <v>108.67052023121387</v>
      </c>
      <c r="U89" s="43">
        <f t="shared" ca="1" si="133"/>
        <v>0</v>
      </c>
      <c r="V89" s="43">
        <f t="shared" ca="1" si="133"/>
        <v>0</v>
      </c>
      <c r="X89" s="44">
        <f t="shared" ref="X89" ca="1" si="224">IF(ABS(G89)&gt;$X$4*$R89,ABS(G89),"-")</f>
        <v>52.158999999999999</v>
      </c>
      <c r="Y89" s="44" t="str">
        <f t="shared" ref="Y89" ca="1" si="225">IF(ABS(H89)&gt;$Y$4*S89,ABS(H89),"-")</f>
        <v>-</v>
      </c>
      <c r="Z89" s="44" t="str">
        <f t="shared" ref="Z89" ca="1" si="226">IF(ABS(I89)&gt;$Z$4*T89,ABS(I89),"-")</f>
        <v>-</v>
      </c>
      <c r="AA89" s="44" t="str">
        <f t="shared" ref="AA89" ca="1" si="227">IF(ABS(K89)&gt;$AA$4*U89,ABS(K89),"-")</f>
        <v>-</v>
      </c>
      <c r="AB89" s="44" t="str">
        <f t="shared" ref="AB89" ca="1" si="228">IF(ABS(L89)&gt;$AB$4*V89,ABS(L89),"-")</f>
        <v>-</v>
      </c>
      <c r="AD89" s="69">
        <f t="shared" ref="AD89:AF89" ca="1" si="229">IF(COUNT($X89:$AB89)&gt;0,IF(G89&gt;0,CEILING(G89,5),FLOOR(G89,5)),"")</f>
        <v>55</v>
      </c>
      <c r="AE89" s="69">
        <f t="shared" ca="1" si="229"/>
        <v>0</v>
      </c>
      <c r="AF89" s="69">
        <f t="shared" ca="1" si="229"/>
        <v>5</v>
      </c>
      <c r="AG89" s="69">
        <f t="shared" ref="AG89:AH89" ca="1" si="230">IF(COUNT($X89:$AB89)&gt;0,IF(K89&gt;0,CEILING(K89,5),FLOOR(K89,5)),"")</f>
        <v>0</v>
      </c>
      <c r="AH89" s="69">
        <f t="shared" ca="1" si="230"/>
        <v>0</v>
      </c>
    </row>
    <row r="90" spans="1:34" x14ac:dyDescent="0.25">
      <c r="A90" s="69">
        <f>+A89</f>
        <v>262</v>
      </c>
      <c r="B90" s="69">
        <f>+B89</f>
        <v>135</v>
      </c>
      <c r="D90" s="76"/>
      <c r="E90" s="76"/>
      <c r="F90" s="76"/>
      <c r="G90" s="76" t="s">
        <v>114</v>
      </c>
      <c r="H90" s="76" t="s">
        <v>9</v>
      </c>
      <c r="I90" s="76" t="s">
        <v>109</v>
      </c>
      <c r="J90" s="76" t="s">
        <v>9</v>
      </c>
      <c r="K90" s="76" t="s">
        <v>9</v>
      </c>
      <c r="L90" s="76" t="s">
        <v>9</v>
      </c>
      <c r="M90" s="72"/>
    </row>
    <row r="91" spans="1:34" x14ac:dyDescent="0.25">
      <c r="A91" s="69">
        <f t="shared" ref="A91:B92" si="231">+A90</f>
        <v>262</v>
      </c>
      <c r="B91" s="69">
        <f t="shared" si="231"/>
        <v>135</v>
      </c>
      <c r="D91" s="76"/>
      <c r="E91" s="76"/>
      <c r="F91" s="76" t="s">
        <v>10</v>
      </c>
      <c r="G91" s="76">
        <v>-53.572000000000003</v>
      </c>
      <c r="H91" s="76">
        <v>-0.18099999999999999</v>
      </c>
      <c r="I91" s="76">
        <v>-0.439</v>
      </c>
      <c r="J91" s="76">
        <v>0</v>
      </c>
      <c r="K91" s="76">
        <v>0</v>
      </c>
      <c r="L91" s="76">
        <v>0</v>
      </c>
      <c r="M91" s="72"/>
      <c r="Q91" s="69" t="str">
        <f t="shared" ca="1" si="133"/>
        <v>L90X90X10</v>
      </c>
      <c r="R91" s="43">
        <f t="shared" ca="1" si="133"/>
        <v>399.5</v>
      </c>
      <c r="S91" s="43">
        <f t="shared" ca="1" si="133"/>
        <v>122.25433526011561</v>
      </c>
      <c r="T91" s="43">
        <f t="shared" ca="1" si="133"/>
        <v>108.67052023121387</v>
      </c>
      <c r="U91" s="43">
        <f t="shared" ca="1" si="133"/>
        <v>0</v>
      </c>
      <c r="V91" s="43">
        <f t="shared" ca="1" si="133"/>
        <v>0</v>
      </c>
      <c r="X91" s="44">
        <f t="shared" ref="X91" ca="1" si="232">IF(ABS(G91)&gt;$X$4*$R91,ABS(G91),"-")</f>
        <v>53.572000000000003</v>
      </c>
      <c r="Y91" s="44" t="str">
        <f t="shared" ref="Y91" ca="1" si="233">IF(ABS(H91)&gt;$Y$4*S91,ABS(H91),"-")</f>
        <v>-</v>
      </c>
      <c r="Z91" s="44" t="str">
        <f t="shared" ref="Z91" ca="1" si="234">IF(ABS(I91)&gt;$Z$4*T91,ABS(I91),"-")</f>
        <v>-</v>
      </c>
      <c r="AA91" s="44" t="str">
        <f t="shared" ref="AA91" ca="1" si="235">IF(ABS(K91)&gt;$AA$4*U91,ABS(K91),"-")</f>
        <v>-</v>
      </c>
      <c r="AB91" s="44" t="str">
        <f t="shared" ref="AB91" ca="1" si="236">IF(ABS(L91)&gt;$AB$4*V91,ABS(L91),"-")</f>
        <v>-</v>
      </c>
      <c r="AD91" s="69">
        <f t="shared" ref="AD91:AF91" ca="1" si="237">IF(COUNT($X91:$AB91)&gt;0,IF(G91&gt;0,CEILING(G91,5),FLOOR(G91,5)),"")</f>
        <v>-55</v>
      </c>
      <c r="AE91" s="69">
        <f t="shared" ca="1" si="237"/>
        <v>-5</v>
      </c>
      <c r="AF91" s="69">
        <f t="shared" ca="1" si="237"/>
        <v>-5</v>
      </c>
      <c r="AG91" s="69">
        <f t="shared" ref="AG91:AH91" ca="1" si="238">IF(COUNT($X91:$AB91)&gt;0,IF(K91&gt;0,CEILING(K91,5),FLOOR(K91,5)),"")</f>
        <v>0</v>
      </c>
      <c r="AH91" s="69">
        <f t="shared" ca="1" si="238"/>
        <v>0</v>
      </c>
    </row>
    <row r="92" spans="1:34" x14ac:dyDescent="0.25">
      <c r="A92" s="69">
        <f t="shared" si="231"/>
        <v>262</v>
      </c>
      <c r="B92" s="69">
        <f t="shared" si="231"/>
        <v>135</v>
      </c>
      <c r="D92" s="76"/>
      <c r="E92" s="76"/>
      <c r="F92" s="76"/>
      <c r="G92" s="76" t="s">
        <v>116</v>
      </c>
      <c r="H92" s="76" t="s">
        <v>127</v>
      </c>
      <c r="I92" s="76" t="s">
        <v>535</v>
      </c>
      <c r="J92" s="76" t="s">
        <v>9</v>
      </c>
      <c r="K92" s="76" t="s">
        <v>9</v>
      </c>
      <c r="L92" s="76" t="s">
        <v>9</v>
      </c>
      <c r="M92" s="72"/>
    </row>
    <row r="93" spans="1:34" x14ac:dyDescent="0.25">
      <c r="A93" s="69">
        <f t="shared" si="102"/>
        <v>263</v>
      </c>
      <c r="B93" s="69">
        <f t="shared" si="102"/>
        <v>135</v>
      </c>
      <c r="C93" s="69" t="str">
        <f>INDEX(BEAMPROP,MATCH(D93,BLIST,0),2)</f>
        <v>L90X90X10</v>
      </c>
      <c r="D93" s="76">
        <v>263</v>
      </c>
      <c r="E93" s="76">
        <v>135</v>
      </c>
      <c r="F93" s="76" t="s">
        <v>8</v>
      </c>
      <c r="G93" s="76">
        <v>56.62</v>
      </c>
      <c r="H93" s="76">
        <v>0.18099999999999999</v>
      </c>
      <c r="I93" s="76">
        <v>0.439</v>
      </c>
      <c r="J93" s="76">
        <v>0</v>
      </c>
      <c r="K93" s="76">
        <v>0</v>
      </c>
      <c r="L93" s="76">
        <v>0</v>
      </c>
      <c r="M93" s="72"/>
      <c r="Q93" s="69" t="str">
        <f t="shared" ca="1" si="133"/>
        <v>L90X90X10</v>
      </c>
      <c r="R93" s="43">
        <f t="shared" ca="1" si="133"/>
        <v>399.5</v>
      </c>
      <c r="S93" s="43">
        <f t="shared" ca="1" si="133"/>
        <v>122.25433526011561</v>
      </c>
      <c r="T93" s="43">
        <f t="shared" ca="1" si="133"/>
        <v>108.67052023121387</v>
      </c>
      <c r="U93" s="43">
        <f t="shared" ca="1" si="133"/>
        <v>0</v>
      </c>
      <c r="V93" s="43">
        <f t="shared" ca="1" si="133"/>
        <v>0</v>
      </c>
      <c r="X93" s="44">
        <f t="shared" ref="X93" ca="1" si="239">IF(ABS(G93)&gt;$X$4*$R93,ABS(G93),"-")</f>
        <v>56.62</v>
      </c>
      <c r="Y93" s="44" t="str">
        <f t="shared" ref="Y93" ca="1" si="240">IF(ABS(H93)&gt;$Y$4*S93,ABS(H93),"-")</f>
        <v>-</v>
      </c>
      <c r="Z93" s="44" t="str">
        <f t="shared" ref="Z93" ca="1" si="241">IF(ABS(I93)&gt;$Z$4*T93,ABS(I93),"-")</f>
        <v>-</v>
      </c>
      <c r="AA93" s="44" t="str">
        <f t="shared" ref="AA93" ca="1" si="242">IF(ABS(K93)&gt;$AA$4*U93,ABS(K93),"-")</f>
        <v>-</v>
      </c>
      <c r="AB93" s="44" t="str">
        <f t="shared" ref="AB93" ca="1" si="243">IF(ABS(L93)&gt;$AB$4*V93,ABS(L93),"-")</f>
        <v>-</v>
      </c>
      <c r="AD93" s="69">
        <f t="shared" ref="AD93:AF93" ca="1" si="244">IF(COUNT($X93:$AB93)&gt;0,IF(G93&gt;0,CEILING(G93,5),FLOOR(G93,5)),"")</f>
        <v>60</v>
      </c>
      <c r="AE93" s="69">
        <f t="shared" ca="1" si="244"/>
        <v>5</v>
      </c>
      <c r="AF93" s="69">
        <f t="shared" ca="1" si="244"/>
        <v>5</v>
      </c>
      <c r="AG93" s="69">
        <f t="shared" ref="AG93:AH93" ca="1" si="245">IF(COUNT($X93:$AB93)&gt;0,IF(K93&gt;0,CEILING(K93,5),FLOOR(K93,5)),"")</f>
        <v>0</v>
      </c>
      <c r="AH93" s="69">
        <f t="shared" ca="1" si="245"/>
        <v>0</v>
      </c>
    </row>
    <row r="94" spans="1:34" x14ac:dyDescent="0.25">
      <c r="A94" s="69">
        <f>+A93</f>
        <v>263</v>
      </c>
      <c r="B94" s="69">
        <f>+B93</f>
        <v>135</v>
      </c>
      <c r="D94" s="76"/>
      <c r="E94" s="76"/>
      <c r="F94" s="76"/>
      <c r="G94" s="76" t="s">
        <v>110</v>
      </c>
      <c r="H94" s="76" t="s">
        <v>127</v>
      </c>
      <c r="I94" s="76" t="s">
        <v>535</v>
      </c>
      <c r="J94" s="76" t="s">
        <v>9</v>
      </c>
      <c r="K94" s="76" t="s">
        <v>9</v>
      </c>
      <c r="L94" s="76" t="s">
        <v>9</v>
      </c>
      <c r="M94" s="72"/>
    </row>
    <row r="95" spans="1:34" x14ac:dyDescent="0.25">
      <c r="A95" s="69">
        <f t="shared" ref="A95:B96" si="246">+A94</f>
        <v>263</v>
      </c>
      <c r="B95" s="69">
        <f t="shared" si="246"/>
        <v>135</v>
      </c>
      <c r="D95" s="76"/>
      <c r="E95" s="76"/>
      <c r="F95" s="76" t="s">
        <v>10</v>
      </c>
      <c r="G95" s="76">
        <v>-50.347999999999999</v>
      </c>
      <c r="H95" s="76">
        <v>0</v>
      </c>
      <c r="I95" s="76">
        <v>-0.439</v>
      </c>
      <c r="J95" s="76">
        <v>0</v>
      </c>
      <c r="K95" s="76">
        <v>0</v>
      </c>
      <c r="L95" s="76">
        <v>0</v>
      </c>
      <c r="M95" s="72"/>
      <c r="Q95" s="69" t="str">
        <f t="shared" ca="1" si="133"/>
        <v>L90X90X10</v>
      </c>
      <c r="R95" s="43">
        <f t="shared" ca="1" si="133"/>
        <v>399.5</v>
      </c>
      <c r="S95" s="43">
        <f t="shared" ca="1" si="133"/>
        <v>122.25433526011561</v>
      </c>
      <c r="T95" s="43">
        <f t="shared" ca="1" si="133"/>
        <v>108.67052023121387</v>
      </c>
      <c r="U95" s="43">
        <f t="shared" ca="1" si="133"/>
        <v>0</v>
      </c>
      <c r="V95" s="43">
        <f t="shared" ca="1" si="133"/>
        <v>0</v>
      </c>
      <c r="X95" s="44">
        <f t="shared" ref="X95" ca="1" si="247">IF(ABS(G95)&gt;$X$4*$R95,ABS(G95),"-")</f>
        <v>50.347999999999999</v>
      </c>
      <c r="Y95" s="44" t="str">
        <f t="shared" ref="Y95" ca="1" si="248">IF(ABS(H95)&gt;$Y$4*S95,ABS(H95),"-")</f>
        <v>-</v>
      </c>
      <c r="Z95" s="44" t="str">
        <f t="shared" ref="Z95" ca="1" si="249">IF(ABS(I95)&gt;$Z$4*T95,ABS(I95),"-")</f>
        <v>-</v>
      </c>
      <c r="AA95" s="44" t="str">
        <f t="shared" ref="AA95" ca="1" si="250">IF(ABS(K95)&gt;$AA$4*U95,ABS(K95),"-")</f>
        <v>-</v>
      </c>
      <c r="AB95" s="44" t="str">
        <f t="shared" ref="AB95" ca="1" si="251">IF(ABS(L95)&gt;$AB$4*V95,ABS(L95),"-")</f>
        <v>-</v>
      </c>
      <c r="AD95" s="69">
        <f t="shared" ref="AD95:AF95" ca="1" si="252">IF(COUNT($X95:$AB95)&gt;0,IF(G95&gt;0,CEILING(G95,5),FLOOR(G95,5)),"")</f>
        <v>-55</v>
      </c>
      <c r="AE95" s="69">
        <f t="shared" ca="1" si="252"/>
        <v>0</v>
      </c>
      <c r="AF95" s="69">
        <f t="shared" ca="1" si="252"/>
        <v>-5</v>
      </c>
      <c r="AG95" s="69">
        <f t="shared" ref="AG95:AH95" ca="1" si="253">IF(COUNT($X95:$AB95)&gt;0,IF(K95&gt;0,CEILING(K95,5),FLOOR(K95,5)),"")</f>
        <v>0</v>
      </c>
      <c r="AH95" s="69">
        <f t="shared" ca="1" si="253"/>
        <v>0</v>
      </c>
    </row>
    <row r="96" spans="1:34" x14ac:dyDescent="0.25">
      <c r="A96" s="69">
        <f t="shared" si="246"/>
        <v>263</v>
      </c>
      <c r="B96" s="69">
        <f t="shared" si="246"/>
        <v>135</v>
      </c>
      <c r="D96" s="76"/>
      <c r="E96" s="76"/>
      <c r="F96" s="76"/>
      <c r="G96" s="76" t="s">
        <v>117</v>
      </c>
      <c r="H96" s="76" t="s">
        <v>9</v>
      </c>
      <c r="I96" s="76" t="s">
        <v>109</v>
      </c>
      <c r="J96" s="76" t="s">
        <v>9</v>
      </c>
      <c r="K96" s="76" t="s">
        <v>9</v>
      </c>
      <c r="L96" s="76" t="s">
        <v>9</v>
      </c>
      <c r="M96" s="72"/>
    </row>
    <row r="97" spans="1:34" x14ac:dyDescent="0.25">
      <c r="A97" s="69">
        <f t="shared" si="102"/>
        <v>263</v>
      </c>
      <c r="B97" s="69">
        <f t="shared" si="102"/>
        <v>7</v>
      </c>
      <c r="C97" s="69" t="str">
        <f>INDEX(BEAMPROP,MATCH(D97,BLIST,0),2)</f>
        <v>L90X90X10</v>
      </c>
      <c r="D97" s="76">
        <v>263</v>
      </c>
      <c r="E97" s="76">
        <v>7</v>
      </c>
      <c r="F97" s="76" t="s">
        <v>8</v>
      </c>
      <c r="G97" s="76">
        <v>56.938000000000002</v>
      </c>
      <c r="H97" s="76">
        <v>0</v>
      </c>
      <c r="I97" s="76">
        <v>0.439</v>
      </c>
      <c r="J97" s="76">
        <v>0</v>
      </c>
      <c r="K97" s="76">
        <v>0</v>
      </c>
      <c r="L97" s="76">
        <v>0</v>
      </c>
      <c r="M97" s="72"/>
      <c r="Q97" s="69" t="str">
        <f t="shared" ca="1" si="133"/>
        <v>L90X90X10</v>
      </c>
      <c r="R97" s="43">
        <f t="shared" ca="1" si="133"/>
        <v>399.5</v>
      </c>
      <c r="S97" s="43">
        <f t="shared" ca="1" si="133"/>
        <v>122.25433526011561</v>
      </c>
      <c r="T97" s="43">
        <f t="shared" ca="1" si="133"/>
        <v>108.67052023121387</v>
      </c>
      <c r="U97" s="43">
        <f t="shared" ca="1" si="133"/>
        <v>0</v>
      </c>
      <c r="V97" s="43">
        <f t="shared" ca="1" si="133"/>
        <v>0</v>
      </c>
      <c r="X97" s="44">
        <f t="shared" ref="X97" ca="1" si="254">IF(ABS(G97)&gt;$X$4*$R97,ABS(G97),"-")</f>
        <v>56.938000000000002</v>
      </c>
      <c r="Y97" s="44" t="str">
        <f t="shared" ref="Y97" ca="1" si="255">IF(ABS(H97)&gt;$Y$4*S97,ABS(H97),"-")</f>
        <v>-</v>
      </c>
      <c r="Z97" s="44" t="str">
        <f t="shared" ref="Z97" ca="1" si="256">IF(ABS(I97)&gt;$Z$4*T97,ABS(I97),"-")</f>
        <v>-</v>
      </c>
      <c r="AA97" s="44" t="str">
        <f t="shared" ref="AA97" ca="1" si="257">IF(ABS(K97)&gt;$AA$4*U97,ABS(K97),"-")</f>
        <v>-</v>
      </c>
      <c r="AB97" s="44" t="str">
        <f t="shared" ref="AB97" ca="1" si="258">IF(ABS(L97)&gt;$AB$4*V97,ABS(L97),"-")</f>
        <v>-</v>
      </c>
      <c r="AD97" s="69">
        <f t="shared" ref="AD97:AF97" ca="1" si="259">IF(COUNT($X97:$AB97)&gt;0,IF(G97&gt;0,CEILING(G97,5),FLOOR(G97,5)),"")</f>
        <v>60</v>
      </c>
      <c r="AE97" s="69">
        <f t="shared" ca="1" si="259"/>
        <v>0</v>
      </c>
      <c r="AF97" s="69">
        <f t="shared" ca="1" si="259"/>
        <v>5</v>
      </c>
      <c r="AG97" s="69">
        <f t="shared" ref="AG97:AH97" ca="1" si="260">IF(COUNT($X97:$AB97)&gt;0,IF(K97&gt;0,CEILING(K97,5),FLOOR(K97,5)),"")</f>
        <v>0</v>
      </c>
      <c r="AH97" s="69">
        <f t="shared" ca="1" si="260"/>
        <v>0</v>
      </c>
    </row>
    <row r="98" spans="1:34" x14ac:dyDescent="0.25">
      <c r="A98" s="69">
        <f>+A97</f>
        <v>263</v>
      </c>
      <c r="B98" s="69">
        <f>+B97</f>
        <v>7</v>
      </c>
      <c r="D98" s="76"/>
      <c r="E98" s="76"/>
      <c r="F98" s="76"/>
      <c r="G98" s="76" t="s">
        <v>110</v>
      </c>
      <c r="H98" s="76" t="s">
        <v>9</v>
      </c>
      <c r="I98" s="76" t="s">
        <v>109</v>
      </c>
      <c r="J98" s="76" t="s">
        <v>9</v>
      </c>
      <c r="K98" s="76" t="s">
        <v>9</v>
      </c>
      <c r="L98" s="76" t="s">
        <v>9</v>
      </c>
      <c r="M98" s="72"/>
    </row>
    <row r="99" spans="1:34" x14ac:dyDescent="0.25">
      <c r="A99" s="69">
        <f t="shared" ref="A99:B100" si="261">+A98</f>
        <v>263</v>
      </c>
      <c r="B99" s="69">
        <f t="shared" si="261"/>
        <v>7</v>
      </c>
      <c r="D99" s="76"/>
      <c r="E99" s="76"/>
      <c r="F99" s="76" t="s">
        <v>10</v>
      </c>
      <c r="G99" s="76">
        <v>-50.030999999999999</v>
      </c>
      <c r="H99" s="76">
        <v>-0.18099999999999999</v>
      </c>
      <c r="I99" s="76">
        <v>-0.439</v>
      </c>
      <c r="J99" s="76">
        <v>0</v>
      </c>
      <c r="K99" s="76">
        <v>0</v>
      </c>
      <c r="L99" s="76">
        <v>0</v>
      </c>
      <c r="M99" s="72"/>
      <c r="Q99" s="69" t="str">
        <f t="shared" ca="1" si="133"/>
        <v>L90X90X10</v>
      </c>
      <c r="R99" s="43">
        <f t="shared" ca="1" si="133"/>
        <v>399.5</v>
      </c>
      <c r="S99" s="43">
        <f t="shared" ca="1" si="133"/>
        <v>122.25433526011561</v>
      </c>
      <c r="T99" s="43">
        <f t="shared" ca="1" si="133"/>
        <v>108.67052023121387</v>
      </c>
      <c r="U99" s="43">
        <f t="shared" ca="1" si="133"/>
        <v>0</v>
      </c>
      <c r="V99" s="43">
        <f t="shared" ca="1" si="133"/>
        <v>0</v>
      </c>
      <c r="X99" s="44">
        <f t="shared" ref="X99" ca="1" si="262">IF(ABS(G99)&gt;$X$4*$R99,ABS(G99),"-")</f>
        <v>50.030999999999999</v>
      </c>
      <c r="Y99" s="44" t="str">
        <f t="shared" ref="Y99" ca="1" si="263">IF(ABS(H99)&gt;$Y$4*S99,ABS(H99),"-")</f>
        <v>-</v>
      </c>
      <c r="Z99" s="44" t="str">
        <f t="shared" ref="Z99" ca="1" si="264">IF(ABS(I99)&gt;$Z$4*T99,ABS(I99),"-")</f>
        <v>-</v>
      </c>
      <c r="AA99" s="44" t="str">
        <f t="shared" ref="AA99" ca="1" si="265">IF(ABS(K99)&gt;$AA$4*U99,ABS(K99),"-")</f>
        <v>-</v>
      </c>
      <c r="AB99" s="44" t="str">
        <f t="shared" ref="AB99" ca="1" si="266">IF(ABS(L99)&gt;$AB$4*V99,ABS(L99),"-")</f>
        <v>-</v>
      </c>
      <c r="AD99" s="69">
        <f t="shared" ref="AD99:AF99" ca="1" si="267">IF(COUNT($X99:$AB99)&gt;0,IF(G99&gt;0,CEILING(G99,5),FLOOR(G99,5)),"")</f>
        <v>-55</v>
      </c>
      <c r="AE99" s="69">
        <f t="shared" ca="1" si="267"/>
        <v>-5</v>
      </c>
      <c r="AF99" s="69">
        <f t="shared" ca="1" si="267"/>
        <v>-5</v>
      </c>
      <c r="AG99" s="69">
        <f t="shared" ref="AG99:AH99" ca="1" si="268">IF(COUNT($X99:$AB99)&gt;0,IF(K99&gt;0,CEILING(K99,5),FLOOR(K99,5)),"")</f>
        <v>0</v>
      </c>
      <c r="AH99" s="69">
        <f t="shared" ca="1" si="268"/>
        <v>0</v>
      </c>
    </row>
    <row r="100" spans="1:34" x14ac:dyDescent="0.25">
      <c r="A100" s="69">
        <f t="shared" si="261"/>
        <v>263</v>
      </c>
      <c r="B100" s="69">
        <f t="shared" si="261"/>
        <v>7</v>
      </c>
      <c r="D100" s="76"/>
      <c r="E100" s="76"/>
      <c r="F100" s="76"/>
      <c r="G100" s="76" t="s">
        <v>117</v>
      </c>
      <c r="H100" s="76" t="s">
        <v>127</v>
      </c>
      <c r="I100" s="76" t="s">
        <v>535</v>
      </c>
      <c r="J100" s="76" t="s">
        <v>9</v>
      </c>
      <c r="K100" s="76" t="s">
        <v>9</v>
      </c>
      <c r="L100" s="76" t="s">
        <v>9</v>
      </c>
      <c r="M100" s="72"/>
    </row>
    <row r="101" spans="1:34" x14ac:dyDescent="0.25">
      <c r="A101" s="69">
        <f t="shared" si="102"/>
        <v>264</v>
      </c>
      <c r="B101" s="69">
        <f t="shared" si="102"/>
        <v>27</v>
      </c>
      <c r="C101" s="69" t="str">
        <f>INDEX(BEAMPROP,MATCH(D101,BLIST,0),2)</f>
        <v>L90X90X10</v>
      </c>
      <c r="D101" s="76">
        <v>264</v>
      </c>
      <c r="E101" s="76">
        <v>27</v>
      </c>
      <c r="F101" s="76" t="s">
        <v>8</v>
      </c>
      <c r="G101" s="76">
        <v>50.898000000000003</v>
      </c>
      <c r="H101" s="76">
        <v>0.183</v>
      </c>
      <c r="I101" s="76">
        <v>0.35199999999999998</v>
      </c>
      <c r="J101" s="76">
        <v>0</v>
      </c>
      <c r="K101" s="76">
        <v>0</v>
      </c>
      <c r="L101" s="76">
        <v>0</v>
      </c>
      <c r="M101" s="72"/>
      <c r="Q101" s="69" t="str">
        <f t="shared" ca="1" si="133"/>
        <v>L90X90X10</v>
      </c>
      <c r="R101" s="43">
        <f t="shared" ca="1" si="133"/>
        <v>399.5</v>
      </c>
      <c r="S101" s="43">
        <f t="shared" ca="1" si="133"/>
        <v>122.25433526011561</v>
      </c>
      <c r="T101" s="43">
        <f t="shared" ca="1" si="133"/>
        <v>108.67052023121387</v>
      </c>
      <c r="U101" s="43">
        <f t="shared" ca="1" si="133"/>
        <v>0</v>
      </c>
      <c r="V101" s="43">
        <f t="shared" ca="1" si="133"/>
        <v>0</v>
      </c>
      <c r="X101" s="44">
        <f t="shared" ref="X101" ca="1" si="269">IF(ABS(G101)&gt;$X$4*$R101,ABS(G101),"-")</f>
        <v>50.898000000000003</v>
      </c>
      <c r="Y101" s="44" t="str">
        <f t="shared" ref="Y101" ca="1" si="270">IF(ABS(H101)&gt;$Y$4*S101,ABS(H101),"-")</f>
        <v>-</v>
      </c>
      <c r="Z101" s="44" t="str">
        <f t="shared" ref="Z101" ca="1" si="271">IF(ABS(I101)&gt;$Z$4*T101,ABS(I101),"-")</f>
        <v>-</v>
      </c>
      <c r="AA101" s="44" t="str">
        <f t="shared" ref="AA101" ca="1" si="272">IF(ABS(K101)&gt;$AA$4*U101,ABS(K101),"-")</f>
        <v>-</v>
      </c>
      <c r="AB101" s="44" t="str">
        <f t="shared" ref="AB101" ca="1" si="273">IF(ABS(L101)&gt;$AB$4*V101,ABS(L101),"-")</f>
        <v>-</v>
      </c>
      <c r="AD101" s="69">
        <f t="shared" ref="AD101:AF101" ca="1" si="274">IF(COUNT($X101:$AB101)&gt;0,IF(G101&gt;0,CEILING(G101,5),FLOOR(G101,5)),"")</f>
        <v>55</v>
      </c>
      <c r="AE101" s="69">
        <f t="shared" ca="1" si="274"/>
        <v>5</v>
      </c>
      <c r="AF101" s="69">
        <f t="shared" ca="1" si="274"/>
        <v>5</v>
      </c>
      <c r="AG101" s="69">
        <f t="shared" ref="AG101:AH101" ca="1" si="275">IF(COUNT($X101:$AB101)&gt;0,IF(K101&gt;0,CEILING(K101,5),FLOOR(K101,5)),"")</f>
        <v>0</v>
      </c>
      <c r="AH101" s="69">
        <f t="shared" ca="1" si="275"/>
        <v>0</v>
      </c>
    </row>
    <row r="102" spans="1:34" x14ac:dyDescent="0.25">
      <c r="A102" s="69">
        <f>+A101</f>
        <v>264</v>
      </c>
      <c r="B102" s="69">
        <f>+B101</f>
        <v>27</v>
      </c>
      <c r="D102" s="76"/>
      <c r="E102" s="76"/>
      <c r="F102" s="76"/>
      <c r="G102" s="76" t="s">
        <v>115</v>
      </c>
      <c r="H102" s="76" t="s">
        <v>127</v>
      </c>
      <c r="I102" s="76" t="s">
        <v>535</v>
      </c>
      <c r="J102" s="76" t="s">
        <v>9</v>
      </c>
      <c r="K102" s="76" t="s">
        <v>9</v>
      </c>
      <c r="L102" s="76" t="s">
        <v>9</v>
      </c>
      <c r="M102" s="72"/>
    </row>
    <row r="103" spans="1:34" x14ac:dyDescent="0.25">
      <c r="A103" s="69">
        <f t="shared" ref="A103:B104" si="276">+A102</f>
        <v>264</v>
      </c>
      <c r="B103" s="69">
        <f t="shared" si="276"/>
        <v>27</v>
      </c>
      <c r="D103" s="76"/>
      <c r="E103" s="76"/>
      <c r="F103" s="76" t="s">
        <v>10</v>
      </c>
      <c r="G103" s="76">
        <v>-29.908999999999999</v>
      </c>
      <c r="H103" s="76">
        <v>0</v>
      </c>
      <c r="I103" s="76">
        <v>-0.35199999999999998</v>
      </c>
      <c r="J103" s="76">
        <v>0</v>
      </c>
      <c r="K103" s="76">
        <v>0</v>
      </c>
      <c r="L103" s="76">
        <v>0</v>
      </c>
      <c r="M103" s="72"/>
      <c r="Q103" s="69" t="str">
        <f t="shared" ca="1" si="133"/>
        <v>L90X90X10</v>
      </c>
      <c r="R103" s="43">
        <f t="shared" ca="1" si="133"/>
        <v>399.5</v>
      </c>
      <c r="S103" s="43">
        <f t="shared" ca="1" si="133"/>
        <v>122.25433526011561</v>
      </c>
      <c r="T103" s="43">
        <f t="shared" ca="1" si="133"/>
        <v>108.67052023121387</v>
      </c>
      <c r="U103" s="43">
        <f t="shared" ca="1" si="133"/>
        <v>0</v>
      </c>
      <c r="V103" s="43">
        <f t="shared" ca="1" si="133"/>
        <v>0</v>
      </c>
      <c r="X103" s="44">
        <f t="shared" ref="X103" ca="1" si="277">IF(ABS(G103)&gt;$X$4*$R103,ABS(G103),"-")</f>
        <v>29.908999999999999</v>
      </c>
      <c r="Y103" s="44" t="str">
        <f t="shared" ref="Y103" ca="1" si="278">IF(ABS(H103)&gt;$Y$4*S103,ABS(H103),"-")</f>
        <v>-</v>
      </c>
      <c r="Z103" s="44" t="str">
        <f t="shared" ref="Z103" ca="1" si="279">IF(ABS(I103)&gt;$Z$4*T103,ABS(I103),"-")</f>
        <v>-</v>
      </c>
      <c r="AA103" s="44" t="str">
        <f t="shared" ref="AA103" ca="1" si="280">IF(ABS(K103)&gt;$AA$4*U103,ABS(K103),"-")</f>
        <v>-</v>
      </c>
      <c r="AB103" s="44" t="str">
        <f t="shared" ref="AB103" ca="1" si="281">IF(ABS(L103)&gt;$AB$4*V103,ABS(L103),"-")</f>
        <v>-</v>
      </c>
      <c r="AD103" s="69">
        <f t="shared" ref="AD103:AF103" ca="1" si="282">IF(COUNT($X103:$AB103)&gt;0,IF(G103&gt;0,CEILING(G103,5),FLOOR(G103,5)),"")</f>
        <v>-30</v>
      </c>
      <c r="AE103" s="69">
        <f t="shared" ca="1" si="282"/>
        <v>0</v>
      </c>
      <c r="AF103" s="69">
        <f t="shared" ca="1" si="282"/>
        <v>-5</v>
      </c>
      <c r="AG103" s="69">
        <f t="shared" ref="AG103:AH103" ca="1" si="283">IF(COUNT($X103:$AB103)&gt;0,IF(K103&gt;0,CEILING(K103,5),FLOOR(K103,5)),"")</f>
        <v>0</v>
      </c>
      <c r="AH103" s="69">
        <f t="shared" ca="1" si="283"/>
        <v>0</v>
      </c>
    </row>
    <row r="104" spans="1:34" x14ac:dyDescent="0.25">
      <c r="A104" s="69">
        <f t="shared" si="276"/>
        <v>264</v>
      </c>
      <c r="B104" s="69">
        <f t="shared" si="276"/>
        <v>27</v>
      </c>
      <c r="D104" s="76"/>
      <c r="E104" s="76"/>
      <c r="F104" s="76"/>
      <c r="G104" s="76" t="s">
        <v>116</v>
      </c>
      <c r="H104" s="76" t="s">
        <v>9</v>
      </c>
      <c r="I104" s="76" t="s">
        <v>109</v>
      </c>
      <c r="J104" s="76" t="s">
        <v>9</v>
      </c>
      <c r="K104" s="76" t="s">
        <v>9</v>
      </c>
      <c r="L104" s="76" t="s">
        <v>9</v>
      </c>
      <c r="M104" s="72"/>
    </row>
    <row r="105" spans="1:34" x14ac:dyDescent="0.25">
      <c r="A105" s="69">
        <f t="shared" si="102"/>
        <v>264</v>
      </c>
      <c r="B105" s="69">
        <f t="shared" si="102"/>
        <v>46</v>
      </c>
      <c r="C105" s="69" t="str">
        <f>INDEX(BEAMPROP,MATCH(D105,BLIST,0),2)</f>
        <v>L90X90X10</v>
      </c>
      <c r="D105" s="76">
        <v>264</v>
      </c>
      <c r="E105" s="76">
        <v>46</v>
      </c>
      <c r="F105" s="76" t="s">
        <v>8</v>
      </c>
      <c r="G105" s="76">
        <v>50.587000000000003</v>
      </c>
      <c r="H105" s="76">
        <v>0</v>
      </c>
      <c r="I105" s="76">
        <v>0.35199999999999998</v>
      </c>
      <c r="J105" s="76">
        <v>0</v>
      </c>
      <c r="K105" s="76">
        <v>0</v>
      </c>
      <c r="L105" s="76">
        <v>0</v>
      </c>
      <c r="M105" s="72"/>
      <c r="Q105" s="69" t="str">
        <f t="shared" ca="1" si="133"/>
        <v>L90X90X10</v>
      </c>
      <c r="R105" s="43">
        <f t="shared" ca="1" si="133"/>
        <v>399.5</v>
      </c>
      <c r="S105" s="43">
        <f t="shared" ca="1" si="133"/>
        <v>122.25433526011561</v>
      </c>
      <c r="T105" s="43">
        <f t="shared" ca="1" si="133"/>
        <v>108.67052023121387</v>
      </c>
      <c r="U105" s="43">
        <f t="shared" ca="1" si="133"/>
        <v>0</v>
      </c>
      <c r="V105" s="43">
        <f t="shared" ca="1" si="133"/>
        <v>0</v>
      </c>
      <c r="X105" s="44">
        <f t="shared" ref="X105" ca="1" si="284">IF(ABS(G105)&gt;$X$4*$R105,ABS(G105),"-")</f>
        <v>50.587000000000003</v>
      </c>
      <c r="Y105" s="44" t="str">
        <f t="shared" ref="Y105" ca="1" si="285">IF(ABS(H105)&gt;$Y$4*S105,ABS(H105),"-")</f>
        <v>-</v>
      </c>
      <c r="Z105" s="44" t="str">
        <f t="shared" ref="Z105" ca="1" si="286">IF(ABS(I105)&gt;$Z$4*T105,ABS(I105),"-")</f>
        <v>-</v>
      </c>
      <c r="AA105" s="44" t="str">
        <f t="shared" ref="AA105" ca="1" si="287">IF(ABS(K105)&gt;$AA$4*U105,ABS(K105),"-")</f>
        <v>-</v>
      </c>
      <c r="AB105" s="44" t="str">
        <f t="shared" ref="AB105" ca="1" si="288">IF(ABS(L105)&gt;$AB$4*V105,ABS(L105),"-")</f>
        <v>-</v>
      </c>
      <c r="AD105" s="69">
        <f t="shared" ref="AD105:AF105" ca="1" si="289">IF(COUNT($X105:$AB105)&gt;0,IF(G105&gt;0,CEILING(G105,5),FLOOR(G105,5)),"")</f>
        <v>55</v>
      </c>
      <c r="AE105" s="69">
        <f t="shared" ca="1" si="289"/>
        <v>0</v>
      </c>
      <c r="AF105" s="69">
        <f t="shared" ca="1" si="289"/>
        <v>5</v>
      </c>
      <c r="AG105" s="69">
        <f t="shared" ref="AG105:AH105" ca="1" si="290">IF(COUNT($X105:$AB105)&gt;0,IF(K105&gt;0,CEILING(K105,5),FLOOR(K105,5)),"")</f>
        <v>0</v>
      </c>
      <c r="AH105" s="69">
        <f t="shared" ca="1" si="290"/>
        <v>0</v>
      </c>
    </row>
    <row r="106" spans="1:34" x14ac:dyDescent="0.25">
      <c r="A106" s="69">
        <f>+A105</f>
        <v>264</v>
      </c>
      <c r="B106" s="69">
        <f>+B105</f>
        <v>46</v>
      </c>
      <c r="D106" s="76"/>
      <c r="E106" s="76"/>
      <c r="F106" s="76"/>
      <c r="G106" s="76" t="s">
        <v>115</v>
      </c>
      <c r="H106" s="76" t="s">
        <v>9</v>
      </c>
      <c r="I106" s="76" t="s">
        <v>109</v>
      </c>
      <c r="J106" s="76" t="s">
        <v>9</v>
      </c>
      <c r="K106" s="76" t="s">
        <v>9</v>
      </c>
      <c r="L106" s="76" t="s">
        <v>9</v>
      </c>
      <c r="M106" s="72"/>
    </row>
    <row r="107" spans="1:34" x14ac:dyDescent="0.25">
      <c r="A107" s="69">
        <f t="shared" ref="A107:B108" si="291">+A106</f>
        <v>264</v>
      </c>
      <c r="B107" s="69">
        <f t="shared" si="291"/>
        <v>46</v>
      </c>
      <c r="D107" s="76"/>
      <c r="E107" s="76"/>
      <c r="F107" s="76" t="s">
        <v>10</v>
      </c>
      <c r="G107" s="76">
        <v>-30.116</v>
      </c>
      <c r="H107" s="76">
        <v>-0.183</v>
      </c>
      <c r="I107" s="76">
        <v>-0.35199999999999998</v>
      </c>
      <c r="J107" s="76">
        <v>0</v>
      </c>
      <c r="K107" s="76">
        <v>0</v>
      </c>
      <c r="L107" s="76">
        <v>0</v>
      </c>
      <c r="M107" s="72"/>
      <c r="Q107" s="69" t="str">
        <f t="shared" ca="1" si="133"/>
        <v>L90X90X10</v>
      </c>
      <c r="R107" s="43">
        <f t="shared" ca="1" si="133"/>
        <v>399.5</v>
      </c>
      <c r="S107" s="43">
        <f t="shared" ca="1" si="133"/>
        <v>122.25433526011561</v>
      </c>
      <c r="T107" s="43">
        <f t="shared" ca="1" si="133"/>
        <v>108.67052023121387</v>
      </c>
      <c r="U107" s="43">
        <f t="shared" ca="1" si="133"/>
        <v>0</v>
      </c>
      <c r="V107" s="43">
        <f t="shared" ca="1" si="133"/>
        <v>0</v>
      </c>
      <c r="X107" s="44">
        <f t="shared" ref="X107" ca="1" si="292">IF(ABS(G107)&gt;$X$4*$R107,ABS(G107),"-")</f>
        <v>30.116</v>
      </c>
      <c r="Y107" s="44" t="str">
        <f t="shared" ref="Y107" ca="1" si="293">IF(ABS(H107)&gt;$Y$4*S107,ABS(H107),"-")</f>
        <v>-</v>
      </c>
      <c r="Z107" s="44" t="str">
        <f t="shared" ref="Z107" ca="1" si="294">IF(ABS(I107)&gt;$Z$4*T107,ABS(I107),"-")</f>
        <v>-</v>
      </c>
      <c r="AA107" s="44" t="str">
        <f t="shared" ref="AA107" ca="1" si="295">IF(ABS(K107)&gt;$AA$4*U107,ABS(K107),"-")</f>
        <v>-</v>
      </c>
      <c r="AB107" s="44" t="str">
        <f t="shared" ref="AB107" ca="1" si="296">IF(ABS(L107)&gt;$AB$4*V107,ABS(L107),"-")</f>
        <v>-</v>
      </c>
      <c r="AD107" s="69">
        <f t="shared" ref="AD107:AF107" ca="1" si="297">IF(COUNT($X107:$AB107)&gt;0,IF(G107&gt;0,CEILING(G107,5),FLOOR(G107,5)),"")</f>
        <v>-35</v>
      </c>
      <c r="AE107" s="69">
        <f t="shared" ca="1" si="297"/>
        <v>-5</v>
      </c>
      <c r="AF107" s="69">
        <f t="shared" ca="1" si="297"/>
        <v>-5</v>
      </c>
      <c r="AG107" s="69">
        <f t="shared" ref="AG107:AH107" ca="1" si="298">IF(COUNT($X107:$AB107)&gt;0,IF(K107&gt;0,CEILING(K107,5),FLOOR(K107,5)),"")</f>
        <v>0</v>
      </c>
      <c r="AH107" s="69">
        <f t="shared" ca="1" si="298"/>
        <v>0</v>
      </c>
    </row>
    <row r="108" spans="1:34" x14ac:dyDescent="0.25">
      <c r="A108" s="69">
        <f t="shared" si="291"/>
        <v>264</v>
      </c>
      <c r="B108" s="69">
        <f t="shared" si="291"/>
        <v>46</v>
      </c>
      <c r="D108" s="76"/>
      <c r="E108" s="76"/>
      <c r="F108" s="76"/>
      <c r="G108" s="76" t="s">
        <v>116</v>
      </c>
      <c r="H108" s="76" t="s">
        <v>127</v>
      </c>
      <c r="I108" s="76" t="s">
        <v>535</v>
      </c>
      <c r="J108" s="76" t="s">
        <v>9</v>
      </c>
      <c r="K108" s="76" t="s">
        <v>9</v>
      </c>
      <c r="L108" s="76" t="s">
        <v>9</v>
      </c>
      <c r="M108" s="72"/>
    </row>
    <row r="109" spans="1:34" x14ac:dyDescent="0.25">
      <c r="A109" s="69">
        <f t="shared" si="102"/>
        <v>265</v>
      </c>
      <c r="B109" s="69">
        <f t="shared" si="102"/>
        <v>46</v>
      </c>
      <c r="C109" s="69" t="str">
        <f>INDEX(BEAMPROP,MATCH(D109,BLIST,0),2)</f>
        <v>L90X90X10</v>
      </c>
      <c r="D109" s="76">
        <v>265</v>
      </c>
      <c r="E109" s="76">
        <v>46</v>
      </c>
      <c r="F109" s="76" t="s">
        <v>8</v>
      </c>
      <c r="G109" s="76">
        <v>65.832999999999998</v>
      </c>
      <c r="H109" s="76">
        <v>0.17899999999999999</v>
      </c>
      <c r="I109" s="76">
        <v>0.34799999999999998</v>
      </c>
      <c r="J109" s="76">
        <v>0</v>
      </c>
      <c r="K109" s="76">
        <v>0</v>
      </c>
      <c r="L109" s="76">
        <v>0</v>
      </c>
      <c r="M109" s="72"/>
      <c r="Q109" s="69" t="str">
        <f t="shared" ca="1" si="133"/>
        <v>L90X90X10</v>
      </c>
      <c r="R109" s="43">
        <f t="shared" ca="1" si="133"/>
        <v>399.5</v>
      </c>
      <c r="S109" s="43">
        <f t="shared" ca="1" si="133"/>
        <v>122.25433526011561</v>
      </c>
      <c r="T109" s="43">
        <f t="shared" ca="1" si="133"/>
        <v>108.67052023121387</v>
      </c>
      <c r="U109" s="43">
        <f t="shared" ca="1" si="133"/>
        <v>0</v>
      </c>
      <c r="V109" s="43">
        <f t="shared" ca="1" si="133"/>
        <v>0</v>
      </c>
      <c r="X109" s="44">
        <f t="shared" ref="X109" ca="1" si="299">IF(ABS(G109)&gt;$X$4*$R109,ABS(G109),"-")</f>
        <v>65.832999999999998</v>
      </c>
      <c r="Y109" s="44" t="str">
        <f t="shared" ref="Y109" ca="1" si="300">IF(ABS(H109)&gt;$Y$4*S109,ABS(H109),"-")</f>
        <v>-</v>
      </c>
      <c r="Z109" s="44" t="str">
        <f t="shared" ref="Z109" ca="1" si="301">IF(ABS(I109)&gt;$Z$4*T109,ABS(I109),"-")</f>
        <v>-</v>
      </c>
      <c r="AA109" s="44" t="str">
        <f t="shared" ref="AA109" ca="1" si="302">IF(ABS(K109)&gt;$AA$4*U109,ABS(K109),"-")</f>
        <v>-</v>
      </c>
      <c r="AB109" s="44" t="str">
        <f t="shared" ref="AB109" ca="1" si="303">IF(ABS(L109)&gt;$AB$4*V109,ABS(L109),"-")</f>
        <v>-</v>
      </c>
      <c r="AD109" s="69">
        <f t="shared" ref="AD109:AF109" ca="1" si="304">IF(COUNT($X109:$AB109)&gt;0,IF(G109&gt;0,CEILING(G109,5),FLOOR(G109,5)),"")</f>
        <v>70</v>
      </c>
      <c r="AE109" s="69">
        <f t="shared" ca="1" si="304"/>
        <v>5</v>
      </c>
      <c r="AF109" s="69">
        <f t="shared" ca="1" si="304"/>
        <v>5</v>
      </c>
      <c r="AG109" s="69">
        <f t="shared" ref="AG109:AH109" ca="1" si="305">IF(COUNT($X109:$AB109)&gt;0,IF(K109&gt;0,CEILING(K109,5),FLOOR(K109,5)),"")</f>
        <v>0</v>
      </c>
      <c r="AH109" s="69">
        <f t="shared" ca="1" si="305"/>
        <v>0</v>
      </c>
    </row>
    <row r="110" spans="1:34" x14ac:dyDescent="0.25">
      <c r="A110" s="69">
        <f>+A109</f>
        <v>265</v>
      </c>
      <c r="B110" s="69">
        <f>+B109</f>
        <v>46</v>
      </c>
      <c r="D110" s="76"/>
      <c r="E110" s="76"/>
      <c r="F110" s="76"/>
      <c r="G110" s="76" t="s">
        <v>107</v>
      </c>
      <c r="H110" s="76" t="s">
        <v>127</v>
      </c>
      <c r="I110" s="76" t="s">
        <v>535</v>
      </c>
      <c r="J110" s="76" t="s">
        <v>9</v>
      </c>
      <c r="K110" s="76" t="s">
        <v>9</v>
      </c>
      <c r="L110" s="76" t="s">
        <v>9</v>
      </c>
      <c r="M110" s="72"/>
    </row>
    <row r="111" spans="1:34" x14ac:dyDescent="0.25">
      <c r="A111" s="69">
        <f t="shared" ref="A111:B112" si="306">+A110</f>
        <v>265</v>
      </c>
      <c r="B111" s="69">
        <f t="shared" si="306"/>
        <v>46</v>
      </c>
      <c r="D111" s="76"/>
      <c r="E111" s="76"/>
      <c r="F111" s="76" t="s">
        <v>10</v>
      </c>
      <c r="G111" s="76">
        <v>-24.704000000000001</v>
      </c>
      <c r="H111" s="76">
        <v>0</v>
      </c>
      <c r="I111" s="76">
        <v>-0.34799999999999998</v>
      </c>
      <c r="J111" s="76">
        <v>0</v>
      </c>
      <c r="K111" s="76">
        <v>0</v>
      </c>
      <c r="L111" s="76">
        <v>0</v>
      </c>
      <c r="M111" s="72"/>
      <c r="Q111" s="69" t="str">
        <f t="shared" ca="1" si="133"/>
        <v>L90X90X10</v>
      </c>
      <c r="R111" s="43">
        <f t="shared" ca="1" si="133"/>
        <v>399.5</v>
      </c>
      <c r="S111" s="43">
        <f t="shared" ca="1" si="133"/>
        <v>122.25433526011561</v>
      </c>
      <c r="T111" s="43">
        <f t="shared" ca="1" si="133"/>
        <v>108.67052023121387</v>
      </c>
      <c r="U111" s="43">
        <f t="shared" ca="1" si="133"/>
        <v>0</v>
      </c>
      <c r="V111" s="43">
        <f t="shared" ca="1" si="133"/>
        <v>0</v>
      </c>
      <c r="X111" s="44">
        <f t="shared" ref="X111" ca="1" si="307">IF(ABS(G111)&gt;$X$4*$R111,ABS(G111),"-")</f>
        <v>24.704000000000001</v>
      </c>
      <c r="Y111" s="44" t="str">
        <f t="shared" ref="Y111" ca="1" si="308">IF(ABS(H111)&gt;$Y$4*S111,ABS(H111),"-")</f>
        <v>-</v>
      </c>
      <c r="Z111" s="44" t="str">
        <f t="shared" ref="Z111" ca="1" si="309">IF(ABS(I111)&gt;$Z$4*T111,ABS(I111),"-")</f>
        <v>-</v>
      </c>
      <c r="AA111" s="44" t="str">
        <f t="shared" ref="AA111" ca="1" si="310">IF(ABS(K111)&gt;$AA$4*U111,ABS(K111),"-")</f>
        <v>-</v>
      </c>
      <c r="AB111" s="44" t="str">
        <f t="shared" ref="AB111" ca="1" si="311">IF(ABS(L111)&gt;$AB$4*V111,ABS(L111),"-")</f>
        <v>-</v>
      </c>
      <c r="AD111" s="69">
        <f t="shared" ref="AD111:AF111" ca="1" si="312">IF(COUNT($X111:$AB111)&gt;0,IF(G111&gt;0,CEILING(G111,5),FLOOR(G111,5)),"")</f>
        <v>-25</v>
      </c>
      <c r="AE111" s="69">
        <f t="shared" ca="1" si="312"/>
        <v>0</v>
      </c>
      <c r="AF111" s="69">
        <f t="shared" ca="1" si="312"/>
        <v>-5</v>
      </c>
      <c r="AG111" s="69">
        <f t="shared" ref="AG111:AH111" ca="1" si="313">IF(COUNT($X111:$AB111)&gt;0,IF(K111&gt;0,CEILING(K111,5),FLOOR(K111,5)),"")</f>
        <v>0</v>
      </c>
      <c r="AH111" s="69">
        <f t="shared" ca="1" si="313"/>
        <v>0</v>
      </c>
    </row>
    <row r="112" spans="1:34" x14ac:dyDescent="0.25">
      <c r="A112" s="69">
        <f t="shared" si="306"/>
        <v>265</v>
      </c>
      <c r="B112" s="69">
        <f t="shared" si="306"/>
        <v>46</v>
      </c>
      <c r="D112" s="76"/>
      <c r="E112" s="76"/>
      <c r="F112" s="76"/>
      <c r="G112" s="76" t="s">
        <v>117</v>
      </c>
      <c r="H112" s="76" t="s">
        <v>9</v>
      </c>
      <c r="I112" s="76" t="s">
        <v>109</v>
      </c>
      <c r="J112" s="76" t="s">
        <v>9</v>
      </c>
      <c r="K112" s="76" t="s">
        <v>9</v>
      </c>
      <c r="L112" s="76" t="s">
        <v>9</v>
      </c>
      <c r="M112" s="72"/>
    </row>
    <row r="113" spans="1:34" x14ac:dyDescent="0.25">
      <c r="A113" s="69">
        <f t="shared" si="102"/>
        <v>265</v>
      </c>
      <c r="B113" s="69">
        <f t="shared" si="102"/>
        <v>28</v>
      </c>
      <c r="C113" s="69" t="str">
        <f>INDEX(BEAMPROP,MATCH(D113,BLIST,0),2)</f>
        <v>L90X90X10</v>
      </c>
      <c r="D113" s="76">
        <v>265</v>
      </c>
      <c r="E113" s="76">
        <v>28</v>
      </c>
      <c r="F113" s="76" t="s">
        <v>8</v>
      </c>
      <c r="G113" s="76">
        <v>66.143000000000001</v>
      </c>
      <c r="H113" s="76">
        <v>0</v>
      </c>
      <c r="I113" s="76">
        <v>0.34799999999999998</v>
      </c>
      <c r="J113" s="76">
        <v>0</v>
      </c>
      <c r="K113" s="76">
        <v>0</v>
      </c>
      <c r="L113" s="76">
        <v>0</v>
      </c>
      <c r="M113" s="72"/>
      <c r="Q113" s="69" t="str">
        <f t="shared" ca="1" si="133"/>
        <v>L90X90X10</v>
      </c>
      <c r="R113" s="43">
        <f t="shared" ca="1" si="133"/>
        <v>399.5</v>
      </c>
      <c r="S113" s="43">
        <f t="shared" ca="1" si="133"/>
        <v>122.25433526011561</v>
      </c>
      <c r="T113" s="43">
        <f t="shared" ca="1" si="133"/>
        <v>108.67052023121387</v>
      </c>
      <c r="U113" s="43">
        <f t="shared" ca="1" si="133"/>
        <v>0</v>
      </c>
      <c r="V113" s="43">
        <f t="shared" ca="1" si="133"/>
        <v>0</v>
      </c>
      <c r="X113" s="44">
        <f t="shared" ref="X113" ca="1" si="314">IF(ABS(G113)&gt;$X$4*$R113,ABS(G113),"-")</f>
        <v>66.143000000000001</v>
      </c>
      <c r="Y113" s="44" t="str">
        <f t="shared" ref="Y113" ca="1" si="315">IF(ABS(H113)&gt;$Y$4*S113,ABS(H113),"-")</f>
        <v>-</v>
      </c>
      <c r="Z113" s="44" t="str">
        <f t="shared" ref="Z113" ca="1" si="316">IF(ABS(I113)&gt;$Z$4*T113,ABS(I113),"-")</f>
        <v>-</v>
      </c>
      <c r="AA113" s="44" t="str">
        <f t="shared" ref="AA113" ca="1" si="317">IF(ABS(K113)&gt;$AA$4*U113,ABS(K113),"-")</f>
        <v>-</v>
      </c>
      <c r="AB113" s="44" t="str">
        <f t="shared" ref="AB113" ca="1" si="318">IF(ABS(L113)&gt;$AB$4*V113,ABS(L113),"-")</f>
        <v>-</v>
      </c>
      <c r="AD113" s="69">
        <f t="shared" ref="AD113:AF113" ca="1" si="319">IF(COUNT($X113:$AB113)&gt;0,IF(G113&gt;0,CEILING(G113,5),FLOOR(G113,5)),"")</f>
        <v>70</v>
      </c>
      <c r="AE113" s="69">
        <f t="shared" ca="1" si="319"/>
        <v>0</v>
      </c>
      <c r="AF113" s="69">
        <f t="shared" ca="1" si="319"/>
        <v>5</v>
      </c>
      <c r="AG113" s="69">
        <f t="shared" ref="AG113:AH113" ca="1" si="320">IF(COUNT($X113:$AB113)&gt;0,IF(K113&gt;0,CEILING(K113,5),FLOOR(K113,5)),"")</f>
        <v>0</v>
      </c>
      <c r="AH113" s="69">
        <f t="shared" ca="1" si="320"/>
        <v>0</v>
      </c>
    </row>
    <row r="114" spans="1:34" x14ac:dyDescent="0.25">
      <c r="A114" s="69">
        <f>+A113</f>
        <v>265</v>
      </c>
      <c r="B114" s="69">
        <f>+B113</f>
        <v>28</v>
      </c>
      <c r="D114" s="76"/>
      <c r="E114" s="76"/>
      <c r="F114" s="76"/>
      <c r="G114" s="76" t="s">
        <v>107</v>
      </c>
      <c r="H114" s="76" t="s">
        <v>9</v>
      </c>
      <c r="I114" s="76" t="s">
        <v>109</v>
      </c>
      <c r="J114" s="76" t="s">
        <v>9</v>
      </c>
      <c r="K114" s="76" t="s">
        <v>9</v>
      </c>
      <c r="L114" s="76" t="s">
        <v>9</v>
      </c>
      <c r="M114" s="72"/>
    </row>
    <row r="115" spans="1:34" x14ac:dyDescent="0.25">
      <c r="A115" s="69">
        <f t="shared" ref="A115:B116" si="321">+A114</f>
        <v>265</v>
      </c>
      <c r="B115" s="69">
        <f t="shared" si="321"/>
        <v>28</v>
      </c>
      <c r="D115" s="76"/>
      <c r="E115" s="76"/>
      <c r="F115" s="76" t="s">
        <v>10</v>
      </c>
      <c r="G115" s="76">
        <v>-24.495999999999999</v>
      </c>
      <c r="H115" s="76">
        <v>-0.17899999999999999</v>
      </c>
      <c r="I115" s="76">
        <v>-0.34799999999999998</v>
      </c>
      <c r="J115" s="76">
        <v>0</v>
      </c>
      <c r="K115" s="76">
        <v>0</v>
      </c>
      <c r="L115" s="76">
        <v>0</v>
      </c>
      <c r="M115" s="72"/>
      <c r="Q115" s="69" t="str">
        <f t="shared" ca="1" si="133"/>
        <v>L90X90X10</v>
      </c>
      <c r="R115" s="43">
        <f t="shared" ca="1" si="133"/>
        <v>399.5</v>
      </c>
      <c r="S115" s="43">
        <f t="shared" ca="1" si="133"/>
        <v>122.25433526011561</v>
      </c>
      <c r="T115" s="43">
        <f t="shared" ca="1" si="133"/>
        <v>108.67052023121387</v>
      </c>
      <c r="U115" s="43">
        <f t="shared" ca="1" si="133"/>
        <v>0</v>
      </c>
      <c r="V115" s="43">
        <f t="shared" ca="1" si="133"/>
        <v>0</v>
      </c>
      <c r="X115" s="44">
        <f t="shared" ref="X115" ca="1" si="322">IF(ABS(G115)&gt;$X$4*$R115,ABS(G115),"-")</f>
        <v>24.495999999999999</v>
      </c>
      <c r="Y115" s="44" t="str">
        <f t="shared" ref="Y115" ca="1" si="323">IF(ABS(H115)&gt;$Y$4*S115,ABS(H115),"-")</f>
        <v>-</v>
      </c>
      <c r="Z115" s="44" t="str">
        <f t="shared" ref="Z115" ca="1" si="324">IF(ABS(I115)&gt;$Z$4*T115,ABS(I115),"-")</f>
        <v>-</v>
      </c>
      <c r="AA115" s="44" t="str">
        <f t="shared" ref="AA115" ca="1" si="325">IF(ABS(K115)&gt;$AA$4*U115,ABS(K115),"-")</f>
        <v>-</v>
      </c>
      <c r="AB115" s="44" t="str">
        <f t="shared" ref="AB115" ca="1" si="326">IF(ABS(L115)&gt;$AB$4*V115,ABS(L115),"-")</f>
        <v>-</v>
      </c>
      <c r="AD115" s="69">
        <f t="shared" ref="AD115:AF115" ca="1" si="327">IF(COUNT($X115:$AB115)&gt;0,IF(G115&gt;0,CEILING(G115,5),FLOOR(G115,5)),"")</f>
        <v>-25</v>
      </c>
      <c r="AE115" s="69">
        <f t="shared" ca="1" si="327"/>
        <v>-5</v>
      </c>
      <c r="AF115" s="69">
        <f t="shared" ca="1" si="327"/>
        <v>-5</v>
      </c>
      <c r="AG115" s="69">
        <f t="shared" ref="AG115:AH115" ca="1" si="328">IF(COUNT($X115:$AB115)&gt;0,IF(K115&gt;0,CEILING(K115,5),FLOOR(K115,5)),"")</f>
        <v>0</v>
      </c>
      <c r="AH115" s="69">
        <f t="shared" ca="1" si="328"/>
        <v>0</v>
      </c>
    </row>
    <row r="116" spans="1:34" x14ac:dyDescent="0.25">
      <c r="A116" s="69">
        <f t="shared" si="321"/>
        <v>265</v>
      </c>
      <c r="B116" s="69">
        <f t="shared" si="321"/>
        <v>28</v>
      </c>
      <c r="D116" s="76"/>
      <c r="E116" s="76"/>
      <c r="F116" s="76"/>
      <c r="G116" s="76" t="s">
        <v>117</v>
      </c>
      <c r="H116" s="76" t="s">
        <v>127</v>
      </c>
      <c r="I116" s="76" t="s">
        <v>535</v>
      </c>
      <c r="J116" s="76" t="s">
        <v>9</v>
      </c>
      <c r="K116" s="76" t="s">
        <v>9</v>
      </c>
      <c r="L116" s="76" t="s">
        <v>9</v>
      </c>
      <c r="M116" s="72"/>
    </row>
    <row r="117" spans="1:34" x14ac:dyDescent="0.25">
      <c r="R117" s="43"/>
      <c r="S117" s="43"/>
      <c r="T117" s="43"/>
      <c r="U117" s="43"/>
      <c r="V117" s="43"/>
      <c r="X117" s="44"/>
      <c r="Y117" s="44"/>
      <c r="Z117" s="44"/>
      <c r="AA117" s="44"/>
      <c r="AB117" s="44"/>
    </row>
    <row r="119" spans="1:34" x14ac:dyDescent="0.25">
      <c r="R119" s="43"/>
      <c r="S119" s="43"/>
      <c r="T119" s="43"/>
      <c r="U119" s="43"/>
      <c r="V119" s="43"/>
      <c r="X119" s="44"/>
      <c r="Y119" s="44"/>
      <c r="Z119" s="44"/>
      <c r="AA119" s="44"/>
      <c r="AB119" s="44"/>
    </row>
    <row r="121" spans="1:34" x14ac:dyDescent="0.25">
      <c r="R121" s="43"/>
      <c r="S121" s="43"/>
      <c r="T121" s="43"/>
      <c r="U121" s="43"/>
      <c r="V121" s="43"/>
      <c r="X121" s="44"/>
      <c r="Y121" s="44"/>
      <c r="Z121" s="44"/>
      <c r="AA121" s="44"/>
      <c r="AB121" s="44"/>
    </row>
    <row r="123" spans="1:34" x14ac:dyDescent="0.25">
      <c r="R123" s="43"/>
      <c r="S123" s="43"/>
      <c r="T123" s="43"/>
      <c r="U123" s="43"/>
      <c r="V123" s="43"/>
      <c r="X123" s="44"/>
      <c r="Y123" s="44"/>
      <c r="Z123" s="44"/>
      <c r="AA123" s="44"/>
      <c r="AB123" s="44"/>
    </row>
    <row r="125" spans="1:34" x14ac:dyDescent="0.25">
      <c r="R125" s="43"/>
      <c r="S125" s="43"/>
      <c r="T125" s="43"/>
      <c r="U125" s="43"/>
      <c r="V125" s="43"/>
      <c r="X125" s="44"/>
      <c r="Y125" s="44"/>
      <c r="Z125" s="44"/>
      <c r="AA125" s="44"/>
      <c r="AB125" s="44"/>
    </row>
    <row r="127" spans="1:34" x14ac:dyDescent="0.25">
      <c r="R127" s="43"/>
      <c r="S127" s="43"/>
      <c r="T127" s="43"/>
      <c r="U127" s="43"/>
      <c r="V127" s="43"/>
      <c r="X127" s="44"/>
      <c r="Y127" s="44"/>
      <c r="Z127" s="44"/>
      <c r="AA127" s="44"/>
      <c r="AB127" s="44"/>
    </row>
    <row r="129" spans="18:28" x14ac:dyDescent="0.25">
      <c r="R129" s="43"/>
      <c r="S129" s="43"/>
      <c r="T129" s="43"/>
      <c r="U129" s="43"/>
      <c r="V129" s="43"/>
      <c r="X129" s="44"/>
      <c r="Y129" s="44"/>
      <c r="Z129" s="44"/>
      <c r="AA129" s="44"/>
      <c r="AB129" s="44"/>
    </row>
    <row r="131" spans="18:28" x14ac:dyDescent="0.25">
      <c r="R131" s="43"/>
      <c r="S131" s="43"/>
      <c r="T131" s="43"/>
      <c r="U131" s="43"/>
      <c r="V131" s="43"/>
      <c r="X131" s="44"/>
      <c r="Y131" s="44"/>
      <c r="Z131" s="44"/>
      <c r="AA131" s="44"/>
      <c r="AB131" s="44"/>
    </row>
    <row r="133" spans="18:28" x14ac:dyDescent="0.25">
      <c r="R133" s="43"/>
      <c r="S133" s="43"/>
      <c r="T133" s="43"/>
      <c r="U133" s="43"/>
      <c r="V133" s="43"/>
      <c r="X133" s="44"/>
      <c r="Y133" s="44"/>
      <c r="Z133" s="44"/>
      <c r="AA133" s="44"/>
      <c r="AB133" s="44"/>
    </row>
    <row r="135" spans="18:28" x14ac:dyDescent="0.25">
      <c r="R135" s="43"/>
      <c r="S135" s="43"/>
      <c r="T135" s="43"/>
      <c r="U135" s="43"/>
      <c r="V135" s="43"/>
      <c r="X135" s="44"/>
      <c r="Y135" s="44"/>
      <c r="Z135" s="44"/>
      <c r="AA135" s="44"/>
      <c r="AB135" s="44"/>
    </row>
    <row r="137" spans="18:28" x14ac:dyDescent="0.25">
      <c r="R137" s="43"/>
      <c r="S137" s="43"/>
      <c r="T137" s="43"/>
      <c r="U137" s="43"/>
      <c r="V137" s="43"/>
      <c r="X137" s="44"/>
      <c r="Y137" s="44"/>
      <c r="Z137" s="44"/>
      <c r="AA137" s="44"/>
      <c r="AB137" s="44"/>
    </row>
    <row r="139" spans="18:28" x14ac:dyDescent="0.25">
      <c r="R139" s="43"/>
      <c r="S139" s="43"/>
      <c r="T139" s="43"/>
      <c r="U139" s="43"/>
      <c r="V139" s="43"/>
      <c r="X139" s="44"/>
      <c r="Y139" s="44"/>
      <c r="Z139" s="44"/>
      <c r="AA139" s="44"/>
      <c r="AB139" s="44"/>
    </row>
    <row r="141" spans="18:28" x14ac:dyDescent="0.25">
      <c r="R141" s="43"/>
      <c r="S141" s="43"/>
      <c r="T141" s="43"/>
      <c r="U141" s="43"/>
      <c r="V141" s="43"/>
      <c r="X141" s="44"/>
      <c r="Y141" s="44"/>
      <c r="Z141" s="44"/>
      <c r="AA141" s="44"/>
      <c r="AB141" s="44"/>
    </row>
    <row r="143" spans="18:28" x14ac:dyDescent="0.25">
      <c r="R143" s="43"/>
      <c r="S143" s="43"/>
      <c r="T143" s="43"/>
      <c r="U143" s="43"/>
      <c r="V143" s="43"/>
      <c r="X143" s="44"/>
      <c r="Y143" s="44"/>
      <c r="Z143" s="44"/>
      <c r="AA143" s="44"/>
      <c r="AB143" s="44"/>
    </row>
    <row r="145" spans="18:28" x14ac:dyDescent="0.25">
      <c r="R145" s="43"/>
      <c r="S145" s="43"/>
      <c r="T145" s="43"/>
      <c r="U145" s="43"/>
      <c r="V145" s="43"/>
      <c r="X145" s="44"/>
      <c r="Y145" s="44"/>
      <c r="Z145" s="44"/>
      <c r="AA145" s="44"/>
      <c r="AB145" s="44"/>
    </row>
    <row r="147" spans="18:28" x14ac:dyDescent="0.25">
      <c r="R147" s="43"/>
      <c r="S147" s="43"/>
      <c r="T147" s="43"/>
      <c r="U147" s="43"/>
      <c r="V147" s="43"/>
      <c r="X147" s="44"/>
      <c r="Y147" s="44"/>
      <c r="Z147" s="44"/>
      <c r="AA147" s="44"/>
      <c r="AB147" s="44"/>
    </row>
    <row r="149" spans="18:28" x14ac:dyDescent="0.25">
      <c r="R149" s="43"/>
      <c r="S149" s="43"/>
      <c r="T149" s="43"/>
      <c r="U149" s="43"/>
      <c r="V149" s="43"/>
      <c r="X149" s="44"/>
      <c r="Y149" s="44"/>
      <c r="Z149" s="44"/>
      <c r="AA149" s="44"/>
      <c r="AB149" s="44"/>
    </row>
    <row r="151" spans="18:28" x14ac:dyDescent="0.25">
      <c r="R151" s="43"/>
      <c r="S151" s="43"/>
      <c r="T151" s="43"/>
      <c r="U151" s="43"/>
      <c r="V151" s="43"/>
      <c r="X151" s="44"/>
      <c r="Y151" s="44"/>
      <c r="Z151" s="44"/>
      <c r="AA151" s="44"/>
      <c r="AB151" s="44"/>
    </row>
    <row r="153" spans="18:28" x14ac:dyDescent="0.25">
      <c r="R153" s="43"/>
      <c r="S153" s="43"/>
      <c r="T153" s="43"/>
      <c r="U153" s="43"/>
      <c r="V153" s="43"/>
      <c r="X153" s="44"/>
      <c r="Y153" s="44"/>
      <c r="Z153" s="44"/>
      <c r="AA153" s="44"/>
      <c r="AB153" s="44"/>
    </row>
    <row r="155" spans="18:28" x14ac:dyDescent="0.25">
      <c r="R155" s="43"/>
      <c r="S155" s="43"/>
      <c r="T155" s="43"/>
      <c r="U155" s="43"/>
      <c r="V155" s="43"/>
      <c r="X155" s="44"/>
      <c r="Y155" s="44"/>
      <c r="Z155" s="44"/>
      <c r="AA155" s="44"/>
      <c r="AB155" s="44"/>
    </row>
    <row r="157" spans="18:28" x14ac:dyDescent="0.25">
      <c r="R157" s="43"/>
      <c r="S157" s="43"/>
      <c r="T157" s="43"/>
      <c r="U157" s="43"/>
      <c r="V157" s="43"/>
      <c r="X157" s="44"/>
      <c r="Y157" s="44"/>
      <c r="Z157" s="44"/>
      <c r="AA157" s="44"/>
      <c r="AB157" s="44"/>
    </row>
    <row r="159" spans="18:28" x14ac:dyDescent="0.25">
      <c r="R159" s="43"/>
      <c r="S159" s="43"/>
      <c r="T159" s="43"/>
      <c r="U159" s="43"/>
      <c r="V159" s="43"/>
      <c r="X159" s="44"/>
      <c r="Y159" s="44"/>
      <c r="Z159" s="44"/>
      <c r="AA159" s="44"/>
      <c r="AB159" s="44"/>
    </row>
    <row r="161" spans="18:28" x14ac:dyDescent="0.25">
      <c r="R161" s="43"/>
      <c r="S161" s="43"/>
      <c r="T161" s="43"/>
      <c r="U161" s="43"/>
      <c r="V161" s="43"/>
      <c r="X161" s="44"/>
      <c r="Y161" s="44"/>
      <c r="Z161" s="44"/>
      <c r="AA161" s="44"/>
      <c r="AB161" s="44"/>
    </row>
    <row r="163" spans="18:28" x14ac:dyDescent="0.25">
      <c r="R163" s="43"/>
      <c r="S163" s="43"/>
      <c r="T163" s="43"/>
      <c r="U163" s="43"/>
      <c r="V163" s="43"/>
      <c r="X163" s="44"/>
      <c r="Y163" s="44"/>
      <c r="Z163" s="44"/>
      <c r="AA163" s="44"/>
      <c r="AB163" s="44"/>
    </row>
    <row r="165" spans="18:28" x14ac:dyDescent="0.25">
      <c r="R165" s="43"/>
      <c r="S165" s="43"/>
      <c r="T165" s="43"/>
      <c r="U165" s="43"/>
      <c r="V165" s="43"/>
      <c r="X165" s="44"/>
      <c r="Y165" s="44"/>
      <c r="Z165" s="44"/>
      <c r="AA165" s="44"/>
      <c r="AB165" s="44"/>
    </row>
    <row r="167" spans="18:28" x14ac:dyDescent="0.25">
      <c r="R167" s="43"/>
      <c r="S167" s="43"/>
      <c r="T167" s="43"/>
      <c r="U167" s="43"/>
      <c r="V167" s="43"/>
      <c r="X167" s="44"/>
      <c r="Y167" s="44"/>
      <c r="Z167" s="44"/>
      <c r="AA167" s="44"/>
      <c r="AB167" s="44"/>
    </row>
    <row r="169" spans="18:28" x14ac:dyDescent="0.25">
      <c r="R169" s="43"/>
      <c r="S169" s="43"/>
      <c r="T169" s="43"/>
      <c r="U169" s="43"/>
      <c r="V169" s="43"/>
      <c r="X169" s="44"/>
      <c r="Y169" s="44"/>
      <c r="Z169" s="44"/>
      <c r="AA169" s="44"/>
      <c r="AB169" s="44"/>
    </row>
    <row r="171" spans="18:28" x14ac:dyDescent="0.25">
      <c r="R171" s="43"/>
      <c r="S171" s="43"/>
      <c r="T171" s="43"/>
      <c r="U171" s="43"/>
      <c r="V171" s="43"/>
      <c r="X171" s="44"/>
      <c r="Y171" s="44"/>
      <c r="Z171" s="44"/>
      <c r="AA171" s="44"/>
      <c r="AB171" s="44"/>
    </row>
    <row r="173" spans="18:28" x14ac:dyDescent="0.25">
      <c r="R173" s="43"/>
      <c r="S173" s="43"/>
      <c r="T173" s="43"/>
      <c r="U173" s="43"/>
      <c r="V173" s="43"/>
      <c r="X173" s="44"/>
      <c r="Y173" s="44"/>
      <c r="Z173" s="44"/>
      <c r="AA173" s="44"/>
      <c r="AB173" s="44"/>
    </row>
    <row r="175" spans="18:28" x14ac:dyDescent="0.25">
      <c r="R175" s="43"/>
      <c r="S175" s="43"/>
      <c r="T175" s="43"/>
      <c r="U175" s="43"/>
      <c r="V175" s="43"/>
      <c r="X175" s="44"/>
      <c r="Y175" s="44"/>
      <c r="Z175" s="44"/>
      <c r="AA175" s="44"/>
      <c r="AB175" s="44"/>
    </row>
    <row r="177" spans="18:28" x14ac:dyDescent="0.25">
      <c r="R177" s="43"/>
      <c r="S177" s="43"/>
      <c r="T177" s="43"/>
      <c r="U177" s="43"/>
      <c r="V177" s="43"/>
      <c r="X177" s="44"/>
      <c r="Y177" s="44"/>
      <c r="Z177" s="44"/>
      <c r="AA177" s="44"/>
      <c r="AB177" s="44"/>
    </row>
    <row r="179" spans="18:28" x14ac:dyDescent="0.25">
      <c r="R179" s="43"/>
      <c r="S179" s="43"/>
      <c r="T179" s="43"/>
      <c r="U179" s="43"/>
      <c r="V179" s="43"/>
      <c r="X179" s="44"/>
      <c r="Y179" s="44"/>
      <c r="Z179" s="44"/>
      <c r="AA179" s="44"/>
      <c r="AB179" s="44"/>
    </row>
    <row r="181" spans="18:28" x14ac:dyDescent="0.25">
      <c r="R181" s="43"/>
      <c r="S181" s="43"/>
      <c r="T181" s="43"/>
      <c r="U181" s="43"/>
      <c r="V181" s="43"/>
      <c r="X181" s="44"/>
      <c r="Y181" s="44"/>
      <c r="Z181" s="44"/>
      <c r="AA181" s="44"/>
      <c r="AB181" s="44"/>
    </row>
    <row r="183" spans="18:28" x14ac:dyDescent="0.25">
      <c r="R183" s="43"/>
      <c r="S183" s="43"/>
      <c r="T183" s="43"/>
      <c r="U183" s="43"/>
      <c r="V183" s="43"/>
      <c r="X183" s="44"/>
      <c r="Y183" s="44"/>
      <c r="Z183" s="44"/>
      <c r="AA183" s="44"/>
      <c r="AB183" s="44"/>
    </row>
    <row r="185" spans="18:28" x14ac:dyDescent="0.25">
      <c r="R185" s="43"/>
      <c r="S185" s="43"/>
      <c r="T185" s="43"/>
      <c r="U185" s="43"/>
      <c r="V185" s="43"/>
      <c r="X185" s="44"/>
      <c r="Y185" s="44"/>
      <c r="Z185" s="44"/>
      <c r="AA185" s="44"/>
      <c r="AB185" s="44"/>
    </row>
    <row r="187" spans="18:28" x14ac:dyDescent="0.25">
      <c r="R187" s="43"/>
      <c r="S187" s="43"/>
      <c r="T187" s="43"/>
      <c r="U187" s="43"/>
      <c r="V187" s="43"/>
      <c r="X187" s="44"/>
      <c r="Y187" s="44"/>
      <c r="Z187" s="44"/>
      <c r="AA187" s="44"/>
      <c r="AB187" s="44"/>
    </row>
    <row r="189" spans="18:28" x14ac:dyDescent="0.25">
      <c r="R189" s="43"/>
      <c r="S189" s="43"/>
      <c r="T189" s="43"/>
      <c r="U189" s="43"/>
      <c r="V189" s="43"/>
      <c r="X189" s="44"/>
      <c r="Y189" s="44"/>
      <c r="Z189" s="44"/>
      <c r="AA189" s="44"/>
      <c r="AB189" s="44"/>
    </row>
    <row r="191" spans="18:28" x14ac:dyDescent="0.25">
      <c r="R191" s="43"/>
      <c r="S191" s="43"/>
      <c r="T191" s="43"/>
      <c r="U191" s="43"/>
      <c r="V191" s="43"/>
      <c r="X191" s="44"/>
      <c r="Y191" s="44"/>
      <c r="Z191" s="44"/>
      <c r="AA191" s="44"/>
      <c r="AB191" s="44"/>
    </row>
    <row r="193" spans="18:28" x14ac:dyDescent="0.25">
      <c r="R193" s="43"/>
      <c r="S193" s="43"/>
      <c r="T193" s="43"/>
      <c r="U193" s="43"/>
      <c r="V193" s="43"/>
      <c r="X193" s="44"/>
      <c r="Y193" s="44"/>
      <c r="Z193" s="44"/>
      <c r="AA193" s="44"/>
      <c r="AB193" s="44"/>
    </row>
    <row r="195" spans="18:28" x14ac:dyDescent="0.25">
      <c r="R195" s="43"/>
      <c r="S195" s="43"/>
      <c r="T195" s="43"/>
      <c r="U195" s="43"/>
      <c r="V195" s="43"/>
      <c r="X195" s="44"/>
      <c r="Y195" s="44"/>
      <c r="Z195" s="44"/>
      <c r="AA195" s="44"/>
      <c r="AB195" s="44"/>
    </row>
    <row r="197" spans="18:28" x14ac:dyDescent="0.25">
      <c r="R197" s="43"/>
      <c r="S197" s="43"/>
      <c r="T197" s="43"/>
      <c r="U197" s="43"/>
      <c r="V197" s="43"/>
      <c r="X197" s="44"/>
      <c r="Y197" s="44"/>
      <c r="Z197" s="44"/>
      <c r="AA197" s="44"/>
      <c r="AB197" s="44"/>
    </row>
    <row r="199" spans="18:28" x14ac:dyDescent="0.25">
      <c r="R199" s="43"/>
      <c r="S199" s="43"/>
      <c r="T199" s="43"/>
      <c r="U199" s="43"/>
      <c r="V199" s="43"/>
      <c r="X199" s="44"/>
      <c r="Y199" s="44"/>
      <c r="Z199" s="44"/>
      <c r="AA199" s="44"/>
      <c r="AB199" s="44"/>
    </row>
    <row r="201" spans="18:28" x14ac:dyDescent="0.25">
      <c r="R201" s="43"/>
      <c r="S201" s="43"/>
      <c r="T201" s="43"/>
      <c r="U201" s="43"/>
      <c r="V201" s="43"/>
      <c r="X201" s="44"/>
      <c r="Y201" s="44"/>
      <c r="Z201" s="44"/>
      <c r="AA201" s="44"/>
      <c r="AB201" s="44"/>
    </row>
    <row r="203" spans="18:28" x14ac:dyDescent="0.25">
      <c r="R203" s="43"/>
      <c r="S203" s="43"/>
      <c r="T203" s="43"/>
      <c r="U203" s="43"/>
      <c r="V203" s="43"/>
      <c r="X203" s="44"/>
      <c r="Y203" s="44"/>
      <c r="Z203" s="44"/>
      <c r="AA203" s="44"/>
      <c r="AB203" s="44"/>
    </row>
    <row r="205" spans="18:28" x14ac:dyDescent="0.25">
      <c r="R205" s="43"/>
      <c r="S205" s="43"/>
      <c r="T205" s="43"/>
      <c r="U205" s="43"/>
      <c r="V205" s="43"/>
      <c r="X205" s="44"/>
      <c r="Y205" s="44"/>
      <c r="Z205" s="44"/>
      <c r="AA205" s="44"/>
      <c r="AB205" s="44"/>
    </row>
    <row r="207" spans="18:28" x14ac:dyDescent="0.25">
      <c r="R207" s="43"/>
      <c r="S207" s="43"/>
      <c r="T207" s="43"/>
      <c r="U207" s="43"/>
      <c r="V207" s="43"/>
      <c r="X207" s="44"/>
      <c r="Y207" s="44"/>
      <c r="Z207" s="44"/>
      <c r="AA207" s="44"/>
      <c r="AB207" s="44"/>
    </row>
    <row r="209" spans="18:28" x14ac:dyDescent="0.25">
      <c r="R209" s="43"/>
      <c r="S209" s="43"/>
      <c r="T209" s="43"/>
      <c r="U209" s="43"/>
      <c r="V209" s="43"/>
      <c r="X209" s="44"/>
      <c r="Y209" s="44"/>
      <c r="Z209" s="44"/>
      <c r="AA209" s="44"/>
      <c r="AB209" s="44"/>
    </row>
    <row r="211" spans="18:28" x14ac:dyDescent="0.25">
      <c r="R211" s="43"/>
      <c r="S211" s="43"/>
      <c r="T211" s="43"/>
      <c r="U211" s="43"/>
      <c r="V211" s="43"/>
      <c r="X211" s="44"/>
      <c r="Y211" s="44"/>
      <c r="Z211" s="44"/>
      <c r="AA211" s="44"/>
      <c r="AB211" s="44"/>
    </row>
    <row r="213" spans="18:28" x14ac:dyDescent="0.25">
      <c r="R213" s="43"/>
      <c r="S213" s="43"/>
      <c r="T213" s="43"/>
      <c r="U213" s="43"/>
      <c r="V213" s="43"/>
      <c r="X213" s="44"/>
      <c r="Y213" s="44"/>
      <c r="Z213" s="44"/>
      <c r="AA213" s="44"/>
      <c r="AB213" s="44"/>
    </row>
    <row r="215" spans="18:28" x14ac:dyDescent="0.25">
      <c r="R215" s="43"/>
      <c r="S215" s="43"/>
      <c r="T215" s="43"/>
      <c r="U215" s="43"/>
      <c r="V215" s="43"/>
      <c r="X215" s="44"/>
      <c r="Y215" s="44"/>
      <c r="Z215" s="44"/>
      <c r="AA215" s="44"/>
      <c r="AB215" s="44"/>
    </row>
    <row r="217" spans="18:28" x14ac:dyDescent="0.25">
      <c r="R217" s="43"/>
      <c r="S217" s="43"/>
      <c r="T217" s="43"/>
      <c r="U217" s="43"/>
      <c r="V217" s="43"/>
      <c r="X217" s="44"/>
      <c r="Y217" s="44"/>
      <c r="Z217" s="44"/>
      <c r="AA217" s="44"/>
      <c r="AB217" s="44"/>
    </row>
    <row r="219" spans="18:28" x14ac:dyDescent="0.25">
      <c r="R219" s="43"/>
      <c r="S219" s="43"/>
      <c r="T219" s="43"/>
      <c r="U219" s="43"/>
      <c r="V219" s="43"/>
      <c r="X219" s="44"/>
      <c r="Y219" s="44"/>
      <c r="Z219" s="44"/>
      <c r="AA219" s="44"/>
      <c r="AB219" s="44"/>
    </row>
    <row r="221" spans="18:28" x14ac:dyDescent="0.25">
      <c r="R221" s="43"/>
      <c r="S221" s="43"/>
      <c r="T221" s="43"/>
      <c r="U221" s="43"/>
      <c r="V221" s="43"/>
      <c r="X221" s="44"/>
      <c r="Y221" s="44"/>
      <c r="Z221" s="44"/>
      <c r="AA221" s="44"/>
      <c r="AB221" s="44"/>
    </row>
    <row r="223" spans="18:28" x14ac:dyDescent="0.25">
      <c r="R223" s="43"/>
      <c r="S223" s="43"/>
      <c r="T223" s="43"/>
      <c r="U223" s="43"/>
      <c r="V223" s="43"/>
      <c r="X223" s="44"/>
      <c r="Y223" s="44"/>
      <c r="Z223" s="44"/>
      <c r="AA223" s="44"/>
      <c r="AB223" s="44"/>
    </row>
    <row r="225" spans="18:28" x14ac:dyDescent="0.25">
      <c r="R225" s="43"/>
      <c r="S225" s="43"/>
      <c r="T225" s="43"/>
      <c r="U225" s="43"/>
      <c r="V225" s="43"/>
      <c r="X225" s="44"/>
      <c r="Y225" s="44"/>
      <c r="Z225" s="44"/>
      <c r="AA225" s="44"/>
      <c r="AB225" s="44"/>
    </row>
    <row r="227" spans="18:28" x14ac:dyDescent="0.25">
      <c r="R227" s="43"/>
      <c r="S227" s="43"/>
      <c r="T227" s="43"/>
      <c r="U227" s="43"/>
      <c r="V227" s="43"/>
      <c r="X227" s="44"/>
      <c r="Y227" s="44"/>
      <c r="Z227" s="44"/>
      <c r="AA227" s="44"/>
      <c r="AB227" s="44"/>
    </row>
    <row r="229" spans="18:28" x14ac:dyDescent="0.25">
      <c r="R229" s="43"/>
      <c r="S229" s="43"/>
      <c r="T229" s="43"/>
      <c r="U229" s="43"/>
      <c r="V229" s="43"/>
      <c r="X229" s="44"/>
      <c r="Y229" s="44"/>
      <c r="Z229" s="44"/>
      <c r="AA229" s="44"/>
      <c r="AB229" s="44"/>
    </row>
    <row r="231" spans="18:28" x14ac:dyDescent="0.25">
      <c r="R231" s="43"/>
      <c r="S231" s="43"/>
      <c r="T231" s="43"/>
      <c r="U231" s="43"/>
      <c r="V231" s="43"/>
      <c r="X231" s="44"/>
      <c r="Y231" s="44"/>
      <c r="Z231" s="44"/>
      <c r="AA231" s="44"/>
      <c r="AB231" s="44"/>
    </row>
    <row r="233" spans="18:28" x14ac:dyDescent="0.25">
      <c r="R233" s="43"/>
      <c r="S233" s="43"/>
      <c r="T233" s="43"/>
      <c r="U233" s="43"/>
      <c r="V233" s="43"/>
      <c r="X233" s="44"/>
      <c r="Y233" s="44"/>
      <c r="Z233" s="44"/>
      <c r="AA233" s="44"/>
      <c r="AB233" s="44"/>
    </row>
    <row r="235" spans="18:28" x14ac:dyDescent="0.25">
      <c r="R235" s="43"/>
      <c r="S235" s="43"/>
      <c r="T235" s="43"/>
      <c r="U235" s="43"/>
      <c r="V235" s="43"/>
      <c r="X235" s="44"/>
      <c r="Y235" s="44"/>
      <c r="Z235" s="44"/>
      <c r="AA235" s="44"/>
      <c r="AB235" s="44"/>
    </row>
    <row r="237" spans="18:28" x14ac:dyDescent="0.25">
      <c r="R237" s="43"/>
      <c r="S237" s="43"/>
      <c r="T237" s="43"/>
      <c r="U237" s="43"/>
      <c r="V237" s="43"/>
      <c r="X237" s="44"/>
      <c r="Y237" s="44"/>
      <c r="Z237" s="44"/>
      <c r="AA237" s="44"/>
      <c r="AB237" s="44"/>
    </row>
    <row r="239" spans="18:28" x14ac:dyDescent="0.25">
      <c r="R239" s="43"/>
      <c r="S239" s="43"/>
      <c r="T239" s="43"/>
      <c r="U239" s="43"/>
      <c r="V239" s="43"/>
      <c r="X239" s="44"/>
      <c r="Y239" s="44"/>
      <c r="Z239" s="44"/>
      <c r="AA239" s="44"/>
      <c r="AB239" s="44"/>
    </row>
    <row r="241" spans="18:28" x14ac:dyDescent="0.25">
      <c r="R241" s="43"/>
      <c r="S241" s="43"/>
      <c r="T241" s="43"/>
      <c r="U241" s="43"/>
      <c r="V241" s="43"/>
      <c r="X241" s="44"/>
      <c r="Y241" s="44"/>
      <c r="Z241" s="44"/>
      <c r="AA241" s="44"/>
      <c r="AB241" s="44"/>
    </row>
    <row r="243" spans="18:28" x14ac:dyDescent="0.25">
      <c r="R243" s="43"/>
      <c r="S243" s="43"/>
      <c r="T243" s="43"/>
      <c r="U243" s="43"/>
      <c r="V243" s="43"/>
      <c r="X243" s="44"/>
      <c r="Y243" s="44"/>
      <c r="Z243" s="44"/>
      <c r="AA243" s="44"/>
      <c r="AB243" s="44"/>
    </row>
    <row r="245" spans="18:28" x14ac:dyDescent="0.25">
      <c r="R245" s="43"/>
      <c r="S245" s="43"/>
      <c r="T245" s="43"/>
      <c r="U245" s="43"/>
      <c r="V245" s="43"/>
      <c r="X245" s="44"/>
      <c r="Y245" s="44"/>
      <c r="Z245" s="44"/>
      <c r="AA245" s="44"/>
      <c r="AB245" s="44"/>
    </row>
    <row r="247" spans="18:28" x14ac:dyDescent="0.25">
      <c r="R247" s="43"/>
      <c r="S247" s="43"/>
      <c r="T247" s="43"/>
      <c r="U247" s="43"/>
      <c r="V247" s="43"/>
      <c r="X247" s="44"/>
      <c r="Y247" s="44"/>
      <c r="Z247" s="44"/>
      <c r="AA247" s="44"/>
      <c r="AB247" s="44"/>
    </row>
    <row r="249" spans="18:28" x14ac:dyDescent="0.25">
      <c r="R249" s="43"/>
      <c r="S249" s="43"/>
      <c r="T249" s="43"/>
      <c r="U249" s="43"/>
      <c r="V249" s="43"/>
      <c r="X249" s="44"/>
      <c r="Y249" s="44"/>
      <c r="Z249" s="44"/>
      <c r="AA249" s="44"/>
      <c r="AB249" s="44"/>
    </row>
    <row r="251" spans="18:28" x14ac:dyDescent="0.25">
      <c r="R251" s="43"/>
      <c r="S251" s="43"/>
      <c r="T251" s="43"/>
      <c r="U251" s="43"/>
      <c r="V251" s="43"/>
      <c r="X251" s="44"/>
      <c r="Y251" s="44"/>
      <c r="Z251" s="44"/>
      <c r="AA251" s="44"/>
      <c r="AB251" s="44"/>
    </row>
    <row r="253" spans="18:28" x14ac:dyDescent="0.25">
      <c r="R253" s="43"/>
      <c r="S253" s="43"/>
      <c r="T253" s="43"/>
      <c r="U253" s="43"/>
      <c r="V253" s="43"/>
      <c r="X253" s="44"/>
      <c r="Y253" s="44"/>
      <c r="Z253" s="44"/>
      <c r="AA253" s="44"/>
      <c r="AB253" s="44"/>
    </row>
    <row r="255" spans="18:28" x14ac:dyDescent="0.25">
      <c r="R255" s="43"/>
      <c r="S255" s="43"/>
      <c r="T255" s="43"/>
      <c r="U255" s="43"/>
      <c r="V255" s="43"/>
      <c r="X255" s="44"/>
      <c r="Y255" s="44"/>
      <c r="Z255" s="44"/>
      <c r="AA255" s="44"/>
      <c r="AB255" s="44"/>
    </row>
    <row r="257" spans="18:28" x14ac:dyDescent="0.25">
      <c r="R257" s="43"/>
      <c r="S257" s="43"/>
      <c r="T257" s="43"/>
      <c r="U257" s="43"/>
      <c r="V257" s="43"/>
      <c r="X257" s="44"/>
      <c r="Y257" s="44"/>
      <c r="Z257" s="44"/>
      <c r="AA257" s="44"/>
      <c r="AB257" s="44"/>
    </row>
    <row r="259" spans="18:28" x14ac:dyDescent="0.25">
      <c r="R259" s="43"/>
      <c r="S259" s="43"/>
      <c r="T259" s="43"/>
      <c r="U259" s="43"/>
      <c r="V259" s="43"/>
      <c r="X259" s="44"/>
      <c r="Y259" s="44"/>
      <c r="Z259" s="44"/>
      <c r="AA259" s="44"/>
      <c r="AB259" s="44"/>
    </row>
    <row r="261" spans="18:28" x14ac:dyDescent="0.25">
      <c r="R261" s="43"/>
      <c r="S261" s="43"/>
      <c r="T261" s="43"/>
      <c r="U261" s="43"/>
      <c r="V261" s="43"/>
      <c r="X261" s="44"/>
      <c r="Y261" s="44"/>
      <c r="Z261" s="44"/>
      <c r="AA261" s="44"/>
      <c r="AB261" s="44"/>
    </row>
    <row r="263" spans="18:28" x14ac:dyDescent="0.25">
      <c r="R263" s="43"/>
      <c r="S263" s="43"/>
      <c r="T263" s="43"/>
      <c r="U263" s="43"/>
      <c r="V263" s="43"/>
      <c r="X263" s="44"/>
      <c r="Y263" s="44"/>
      <c r="Z263" s="44"/>
      <c r="AA263" s="44"/>
      <c r="AB263" s="44"/>
    </row>
    <row r="265" spans="18:28" x14ac:dyDescent="0.25">
      <c r="R265" s="43"/>
      <c r="S265" s="43"/>
      <c r="T265" s="43"/>
      <c r="U265" s="43"/>
      <c r="V265" s="43"/>
      <c r="X265" s="44"/>
      <c r="Y265" s="44"/>
      <c r="Z265" s="44"/>
      <c r="AA265" s="44"/>
      <c r="AB265" s="44"/>
    </row>
    <row r="267" spans="18:28" x14ac:dyDescent="0.25">
      <c r="R267" s="43"/>
      <c r="S267" s="43"/>
      <c r="T267" s="43"/>
      <c r="U267" s="43"/>
      <c r="V267" s="43"/>
      <c r="X267" s="44"/>
      <c r="Y267" s="44"/>
      <c r="Z267" s="44"/>
      <c r="AA267" s="44"/>
      <c r="AB267" s="44"/>
    </row>
    <row r="269" spans="18:28" x14ac:dyDescent="0.25">
      <c r="R269" s="43"/>
      <c r="S269" s="43"/>
      <c r="T269" s="43"/>
      <c r="U269" s="43"/>
      <c r="V269" s="43"/>
      <c r="X269" s="44"/>
      <c r="Y269" s="44"/>
      <c r="Z269" s="44"/>
      <c r="AA269" s="44"/>
      <c r="AB269" s="44"/>
    </row>
    <row r="271" spans="18:28" x14ac:dyDescent="0.25">
      <c r="R271" s="43"/>
      <c r="S271" s="43"/>
      <c r="T271" s="43"/>
      <c r="U271" s="43"/>
      <c r="V271" s="43"/>
      <c r="X271" s="44"/>
      <c r="Y271" s="44"/>
      <c r="Z271" s="44"/>
      <c r="AA271" s="44"/>
      <c r="AB271" s="44"/>
    </row>
    <row r="273" spans="18:28" x14ac:dyDescent="0.25">
      <c r="R273" s="43"/>
      <c r="S273" s="43"/>
      <c r="T273" s="43"/>
      <c r="U273" s="43"/>
      <c r="V273" s="43"/>
      <c r="X273" s="44"/>
      <c r="Y273" s="44"/>
      <c r="Z273" s="44"/>
      <c r="AA273" s="44"/>
      <c r="AB273" s="44"/>
    </row>
    <row r="275" spans="18:28" x14ac:dyDescent="0.25">
      <c r="R275" s="43"/>
      <c r="S275" s="43"/>
      <c r="T275" s="43"/>
      <c r="U275" s="43"/>
      <c r="V275" s="43"/>
      <c r="X275" s="44"/>
      <c r="Y275" s="44"/>
      <c r="Z275" s="44"/>
      <c r="AA275" s="44"/>
      <c r="AB275" s="44"/>
    </row>
    <row r="277" spans="18:28" x14ac:dyDescent="0.25">
      <c r="R277" s="43"/>
      <c r="S277" s="43"/>
      <c r="T277" s="43"/>
      <c r="U277" s="43"/>
      <c r="V277" s="43"/>
      <c r="X277" s="44"/>
      <c r="Y277" s="44"/>
      <c r="Z277" s="44"/>
      <c r="AA277" s="44"/>
      <c r="AB277" s="44"/>
    </row>
    <row r="279" spans="18:28" x14ac:dyDescent="0.25">
      <c r="R279" s="43"/>
      <c r="S279" s="43"/>
      <c r="T279" s="43"/>
      <c r="U279" s="43"/>
      <c r="V279" s="43"/>
      <c r="X279" s="44"/>
      <c r="Y279" s="44"/>
      <c r="Z279" s="44"/>
      <c r="AA279" s="44"/>
      <c r="AB279" s="44"/>
    </row>
    <row r="281" spans="18:28" x14ac:dyDescent="0.25">
      <c r="R281" s="43"/>
      <c r="S281" s="43"/>
      <c r="T281" s="43"/>
      <c r="U281" s="43"/>
      <c r="V281" s="43"/>
      <c r="X281" s="44"/>
      <c r="Y281" s="44"/>
      <c r="Z281" s="44"/>
      <c r="AA281" s="44"/>
      <c r="AB281" s="44"/>
    </row>
    <row r="283" spans="18:28" x14ac:dyDescent="0.25">
      <c r="R283" s="43"/>
      <c r="S283" s="43"/>
      <c r="T283" s="43"/>
      <c r="U283" s="43"/>
      <c r="V283" s="43"/>
      <c r="X283" s="44"/>
      <c r="Y283" s="44"/>
      <c r="Z283" s="44"/>
      <c r="AA283" s="44"/>
      <c r="AB283" s="44"/>
    </row>
    <row r="285" spans="18:28" x14ac:dyDescent="0.25">
      <c r="R285" s="43"/>
      <c r="S285" s="43"/>
      <c r="T285" s="43"/>
      <c r="U285" s="43"/>
      <c r="V285" s="43"/>
      <c r="X285" s="44"/>
      <c r="Y285" s="44"/>
      <c r="Z285" s="44"/>
      <c r="AA285" s="44"/>
      <c r="AB285" s="44"/>
    </row>
    <row r="287" spans="18:28" x14ac:dyDescent="0.25">
      <c r="R287" s="43"/>
      <c r="S287" s="43"/>
      <c r="T287" s="43"/>
      <c r="U287" s="43"/>
      <c r="V287" s="43"/>
      <c r="X287" s="44"/>
      <c r="Y287" s="44"/>
      <c r="Z287" s="44"/>
      <c r="AA287" s="44"/>
      <c r="AB287" s="44"/>
    </row>
    <row r="289" spans="18:28" x14ac:dyDescent="0.25">
      <c r="R289" s="43"/>
      <c r="S289" s="43"/>
      <c r="T289" s="43"/>
      <c r="U289" s="43"/>
      <c r="V289" s="43"/>
      <c r="X289" s="44"/>
      <c r="Y289" s="44"/>
      <c r="Z289" s="44"/>
      <c r="AA289" s="44"/>
      <c r="AB289" s="44"/>
    </row>
    <row r="291" spans="18:28" x14ac:dyDescent="0.25">
      <c r="R291" s="43"/>
      <c r="S291" s="43"/>
      <c r="T291" s="43"/>
      <c r="U291" s="43"/>
      <c r="V291" s="43"/>
      <c r="X291" s="44"/>
      <c r="Y291" s="44"/>
      <c r="Z291" s="44"/>
      <c r="AA291" s="44"/>
      <c r="AB291" s="44"/>
    </row>
    <row r="293" spans="18:28" x14ac:dyDescent="0.25">
      <c r="R293" s="43"/>
      <c r="S293" s="43"/>
      <c r="T293" s="43"/>
      <c r="U293" s="43"/>
      <c r="V293" s="43"/>
      <c r="X293" s="44"/>
      <c r="Y293" s="44"/>
      <c r="Z293" s="44"/>
      <c r="AA293" s="44"/>
      <c r="AB293" s="44"/>
    </row>
    <row r="295" spans="18:28" x14ac:dyDescent="0.25">
      <c r="R295" s="43"/>
      <c r="S295" s="43"/>
      <c r="T295" s="43"/>
      <c r="U295" s="43"/>
      <c r="V295" s="43"/>
      <c r="X295" s="44"/>
      <c r="Y295" s="44"/>
      <c r="Z295" s="44"/>
      <c r="AA295" s="44"/>
      <c r="AB295" s="44"/>
    </row>
    <row r="297" spans="18:28" x14ac:dyDescent="0.25">
      <c r="R297" s="43"/>
      <c r="S297" s="43"/>
      <c r="T297" s="43"/>
      <c r="U297" s="43"/>
      <c r="V297" s="43"/>
      <c r="X297" s="44"/>
      <c r="Y297" s="44"/>
      <c r="Z297" s="44"/>
      <c r="AA297" s="44"/>
      <c r="AB297" s="44"/>
    </row>
    <row r="299" spans="18:28" x14ac:dyDescent="0.25">
      <c r="R299" s="43"/>
      <c r="S299" s="43"/>
      <c r="T299" s="43"/>
      <c r="U299" s="43"/>
      <c r="V299" s="43"/>
      <c r="X299" s="44"/>
      <c r="Y299" s="44"/>
      <c r="Z299" s="44"/>
      <c r="AA299" s="44"/>
      <c r="AB299" s="44"/>
    </row>
    <row r="301" spans="18:28" x14ac:dyDescent="0.25">
      <c r="R301" s="43"/>
      <c r="S301" s="43"/>
      <c r="T301" s="43"/>
      <c r="U301" s="43"/>
      <c r="V301" s="43"/>
      <c r="X301" s="44"/>
      <c r="Y301" s="44"/>
      <c r="Z301" s="44"/>
      <c r="AA301" s="44"/>
      <c r="AB301" s="44"/>
    </row>
    <row r="303" spans="18:28" x14ac:dyDescent="0.25">
      <c r="R303" s="43"/>
      <c r="S303" s="43"/>
      <c r="T303" s="43"/>
      <c r="U303" s="43"/>
      <c r="V303" s="43"/>
      <c r="X303" s="44"/>
      <c r="Y303" s="44"/>
      <c r="Z303" s="44"/>
      <c r="AA303" s="44"/>
      <c r="AB303" s="44"/>
    </row>
    <row r="305" spans="18:28" x14ac:dyDescent="0.25">
      <c r="R305" s="43"/>
      <c r="S305" s="43"/>
      <c r="T305" s="43"/>
      <c r="U305" s="43"/>
      <c r="V305" s="43"/>
      <c r="X305" s="44"/>
      <c r="Y305" s="44"/>
      <c r="Z305" s="44"/>
      <c r="AA305" s="44"/>
      <c r="AB305" s="44"/>
    </row>
    <row r="307" spans="18:28" x14ac:dyDescent="0.25">
      <c r="R307" s="43"/>
      <c r="S307" s="43"/>
      <c r="T307" s="43"/>
      <c r="U307" s="43"/>
      <c r="V307" s="43"/>
      <c r="X307" s="44"/>
      <c r="Y307" s="44"/>
      <c r="Z307" s="44"/>
      <c r="AA307" s="44"/>
      <c r="AB307" s="44"/>
    </row>
    <row r="309" spans="18:28" x14ac:dyDescent="0.25">
      <c r="R309" s="43"/>
      <c r="S309" s="43"/>
      <c r="T309" s="43"/>
      <c r="U309" s="43"/>
      <c r="V309" s="43"/>
      <c r="X309" s="44"/>
      <c r="Y309" s="44"/>
      <c r="Z309" s="44"/>
      <c r="AA309" s="44"/>
      <c r="AB309" s="44"/>
    </row>
    <row r="311" spans="18:28" x14ac:dyDescent="0.25">
      <c r="R311" s="43"/>
      <c r="S311" s="43"/>
      <c r="T311" s="43"/>
      <c r="U311" s="43"/>
      <c r="V311" s="43"/>
      <c r="X311" s="44"/>
      <c r="Y311" s="44"/>
      <c r="Z311" s="44"/>
      <c r="AA311" s="44"/>
      <c r="AB311" s="44"/>
    </row>
    <row r="313" spans="18:28" x14ac:dyDescent="0.25">
      <c r="R313" s="43"/>
      <c r="S313" s="43"/>
      <c r="T313" s="43"/>
      <c r="U313" s="43"/>
      <c r="V313" s="43"/>
      <c r="X313" s="44"/>
      <c r="Y313" s="44"/>
      <c r="Z313" s="44"/>
      <c r="AA313" s="44"/>
      <c r="AB313" s="44"/>
    </row>
    <row r="315" spans="18:28" x14ac:dyDescent="0.25">
      <c r="R315" s="43"/>
      <c r="S315" s="43"/>
      <c r="T315" s="43"/>
      <c r="U315" s="43"/>
      <c r="V315" s="43"/>
      <c r="X315" s="44"/>
      <c r="Y315" s="44"/>
      <c r="Z315" s="44"/>
      <c r="AA315" s="44"/>
      <c r="AB315" s="44"/>
    </row>
    <row r="317" spans="18:28" x14ac:dyDescent="0.25">
      <c r="R317" s="43"/>
      <c r="S317" s="43"/>
      <c r="T317" s="43"/>
      <c r="U317" s="43"/>
      <c r="V317" s="43"/>
      <c r="X317" s="44"/>
      <c r="Y317" s="44"/>
      <c r="Z317" s="44"/>
      <c r="AA317" s="44"/>
      <c r="AB317" s="44"/>
    </row>
    <row r="319" spans="18:28" x14ac:dyDescent="0.25">
      <c r="R319" s="43"/>
      <c r="S319" s="43"/>
      <c r="T319" s="43"/>
      <c r="U319" s="43"/>
      <c r="V319" s="43"/>
      <c r="X319" s="44"/>
      <c r="Y319" s="44"/>
      <c r="Z319" s="44"/>
      <c r="AA319" s="44"/>
      <c r="AB319" s="44"/>
    </row>
    <row r="321" spans="18:28" x14ac:dyDescent="0.25">
      <c r="R321" s="43"/>
      <c r="S321" s="43"/>
      <c r="T321" s="43"/>
      <c r="U321" s="43"/>
      <c r="V321" s="43"/>
      <c r="X321" s="44"/>
      <c r="Y321" s="44"/>
      <c r="Z321" s="44"/>
      <c r="AA321" s="44"/>
      <c r="AB321" s="44"/>
    </row>
    <row r="323" spans="18:28" x14ac:dyDescent="0.25">
      <c r="R323" s="43"/>
      <c r="S323" s="43"/>
      <c r="T323" s="43"/>
      <c r="U323" s="43"/>
      <c r="V323" s="43"/>
      <c r="X323" s="44"/>
      <c r="Y323" s="44"/>
      <c r="Z323" s="44"/>
      <c r="AA323" s="44"/>
      <c r="AB323" s="44"/>
    </row>
    <row r="325" spans="18:28" x14ac:dyDescent="0.25">
      <c r="R325" s="43"/>
      <c r="S325" s="43"/>
      <c r="T325" s="43"/>
      <c r="U325" s="43"/>
      <c r="V325" s="43"/>
      <c r="X325" s="44"/>
      <c r="Y325" s="44"/>
      <c r="Z325" s="44"/>
      <c r="AA325" s="44"/>
      <c r="AB325" s="44"/>
    </row>
    <row r="327" spans="18:28" x14ac:dyDescent="0.25">
      <c r="R327" s="43"/>
      <c r="S327" s="43"/>
      <c r="T327" s="43"/>
      <c r="U327" s="43"/>
      <c r="V327" s="43"/>
      <c r="X327" s="44"/>
      <c r="Y327" s="44"/>
      <c r="Z327" s="44"/>
      <c r="AA327" s="44"/>
      <c r="AB327" s="44"/>
    </row>
    <row r="329" spans="18:28" x14ac:dyDescent="0.25">
      <c r="R329" s="43"/>
      <c r="S329" s="43"/>
      <c r="T329" s="43"/>
      <c r="U329" s="43"/>
      <c r="V329" s="43"/>
      <c r="X329" s="44"/>
      <c r="Y329" s="44"/>
      <c r="Z329" s="44"/>
      <c r="AA329" s="44"/>
      <c r="AB329" s="44"/>
    </row>
    <row r="331" spans="18:28" x14ac:dyDescent="0.25">
      <c r="R331" s="43"/>
      <c r="S331" s="43"/>
      <c r="T331" s="43"/>
      <c r="U331" s="43"/>
      <c r="V331" s="43"/>
      <c r="X331" s="44"/>
      <c r="Y331" s="44"/>
      <c r="Z331" s="44"/>
      <c r="AA331" s="44"/>
      <c r="AB331" s="44"/>
    </row>
    <row r="333" spans="18:28" x14ac:dyDescent="0.25">
      <c r="R333" s="43"/>
      <c r="S333" s="43"/>
      <c r="T333" s="43"/>
      <c r="U333" s="43"/>
      <c r="V333" s="43"/>
      <c r="X333" s="44"/>
      <c r="Y333" s="44"/>
      <c r="Z333" s="44"/>
      <c r="AA333" s="44"/>
      <c r="AB333" s="44"/>
    </row>
    <row r="335" spans="18:28" x14ac:dyDescent="0.25">
      <c r="R335" s="43"/>
      <c r="S335" s="43"/>
      <c r="T335" s="43"/>
      <c r="U335" s="43"/>
      <c r="V335" s="43"/>
      <c r="X335" s="44"/>
      <c r="Y335" s="44"/>
      <c r="Z335" s="44"/>
      <c r="AA335" s="44"/>
      <c r="AB335" s="44"/>
    </row>
    <row r="337" spans="18:28" x14ac:dyDescent="0.25">
      <c r="R337" s="43"/>
      <c r="S337" s="43"/>
      <c r="T337" s="43"/>
      <c r="U337" s="43"/>
      <c r="V337" s="43"/>
      <c r="X337" s="44"/>
      <c r="Y337" s="44"/>
      <c r="Z337" s="44"/>
      <c r="AA337" s="44"/>
      <c r="AB337" s="44"/>
    </row>
    <row r="339" spans="18:28" x14ac:dyDescent="0.25">
      <c r="R339" s="43"/>
      <c r="S339" s="43"/>
      <c r="T339" s="43"/>
      <c r="U339" s="43"/>
      <c r="V339" s="43"/>
      <c r="X339" s="44"/>
      <c r="Y339" s="44"/>
      <c r="Z339" s="44"/>
      <c r="AA339" s="44"/>
      <c r="AB339" s="44"/>
    </row>
    <row r="341" spans="18:28" x14ac:dyDescent="0.25">
      <c r="R341" s="43"/>
      <c r="S341" s="43"/>
      <c r="T341" s="43"/>
      <c r="U341" s="43"/>
      <c r="V341" s="43"/>
      <c r="X341" s="44"/>
      <c r="Y341" s="44"/>
      <c r="Z341" s="44"/>
      <c r="AA341" s="44"/>
      <c r="AB341" s="44"/>
    </row>
    <row r="343" spans="18:28" x14ac:dyDescent="0.25">
      <c r="R343" s="43"/>
      <c r="S343" s="43"/>
      <c r="T343" s="43"/>
      <c r="U343" s="43"/>
      <c r="V343" s="43"/>
      <c r="X343" s="44"/>
      <c r="Y343" s="44"/>
      <c r="Z343" s="44"/>
      <c r="AA343" s="44"/>
      <c r="AB343" s="44"/>
    </row>
    <row r="345" spans="18:28" x14ac:dyDescent="0.25">
      <c r="R345" s="43"/>
      <c r="S345" s="43"/>
      <c r="T345" s="43"/>
      <c r="U345" s="43"/>
      <c r="V345" s="43"/>
      <c r="X345" s="44"/>
      <c r="Y345" s="44"/>
      <c r="Z345" s="44"/>
      <c r="AA345" s="44"/>
      <c r="AB345" s="44"/>
    </row>
    <row r="347" spans="18:28" x14ac:dyDescent="0.25">
      <c r="R347" s="43"/>
      <c r="S347" s="43"/>
      <c r="T347" s="43"/>
      <c r="U347" s="43"/>
      <c r="V347" s="43"/>
      <c r="X347" s="44"/>
      <c r="Y347" s="44"/>
      <c r="Z347" s="44"/>
      <c r="AA347" s="44"/>
      <c r="AB347" s="44"/>
    </row>
    <row r="349" spans="18:28" x14ac:dyDescent="0.25">
      <c r="R349" s="43"/>
      <c r="S349" s="43"/>
      <c r="T349" s="43"/>
      <c r="U349" s="43"/>
      <c r="V349" s="43"/>
      <c r="X349" s="44"/>
      <c r="Y349" s="44"/>
      <c r="Z349" s="44"/>
      <c r="AA349" s="44"/>
      <c r="AB349" s="44"/>
    </row>
    <row r="351" spans="18:28" x14ac:dyDescent="0.25">
      <c r="R351" s="43"/>
      <c r="S351" s="43"/>
      <c r="T351" s="43"/>
      <c r="U351" s="43"/>
      <c r="V351" s="43"/>
      <c r="X351" s="44"/>
      <c r="Y351" s="44"/>
      <c r="Z351" s="44"/>
      <c r="AA351" s="44"/>
      <c r="AB351" s="44"/>
    </row>
    <row r="353" spans="18:28" x14ac:dyDescent="0.25">
      <c r="R353" s="43"/>
      <c r="S353" s="43"/>
      <c r="T353" s="43"/>
      <c r="U353" s="43"/>
      <c r="V353" s="43"/>
      <c r="X353" s="44"/>
      <c r="Y353" s="44"/>
      <c r="Z353" s="44"/>
      <c r="AA353" s="44"/>
      <c r="AB353" s="44"/>
    </row>
    <row r="355" spans="18:28" x14ac:dyDescent="0.25">
      <c r="R355" s="43"/>
      <c r="S355" s="43"/>
      <c r="T355" s="43"/>
      <c r="U355" s="43"/>
      <c r="V355" s="43"/>
      <c r="X355" s="44"/>
      <c r="Y355" s="44"/>
      <c r="Z355" s="44"/>
      <c r="AA355" s="44"/>
      <c r="AB355" s="44"/>
    </row>
    <row r="357" spans="18:28" x14ac:dyDescent="0.25">
      <c r="R357" s="43"/>
      <c r="S357" s="43"/>
      <c r="T357" s="43"/>
      <c r="U357" s="43"/>
      <c r="V357" s="43"/>
      <c r="X357" s="44"/>
      <c r="Y357" s="44"/>
      <c r="Z357" s="44"/>
      <c r="AA357" s="44"/>
      <c r="AB357" s="44"/>
    </row>
    <row r="359" spans="18:28" x14ac:dyDescent="0.25">
      <c r="R359" s="43"/>
      <c r="S359" s="43"/>
      <c r="T359" s="43"/>
      <c r="U359" s="43"/>
      <c r="V359" s="43"/>
      <c r="X359" s="44"/>
      <c r="Y359" s="44"/>
      <c r="Z359" s="44"/>
      <c r="AA359" s="44"/>
      <c r="AB359" s="44"/>
    </row>
    <row r="361" spans="18:28" x14ac:dyDescent="0.25">
      <c r="R361" s="43"/>
      <c r="S361" s="43"/>
      <c r="T361" s="43"/>
      <c r="U361" s="43"/>
      <c r="V361" s="43"/>
      <c r="X361" s="44"/>
      <c r="Y361" s="44"/>
      <c r="Z361" s="44"/>
      <c r="AA361" s="44"/>
      <c r="AB361" s="44"/>
    </row>
    <row r="363" spans="18:28" x14ac:dyDescent="0.25">
      <c r="R363" s="43"/>
      <c r="S363" s="43"/>
      <c r="T363" s="43"/>
      <c r="U363" s="43"/>
      <c r="V363" s="43"/>
      <c r="X363" s="44"/>
      <c r="Y363" s="44"/>
      <c r="Z363" s="44"/>
      <c r="AA363" s="44"/>
      <c r="AB363" s="44"/>
    </row>
    <row r="365" spans="18:28" x14ac:dyDescent="0.25">
      <c r="R365" s="43"/>
      <c r="S365" s="43"/>
      <c r="T365" s="43"/>
      <c r="U365" s="43"/>
      <c r="V365" s="43"/>
      <c r="X365" s="44"/>
      <c r="Y365" s="44"/>
      <c r="Z365" s="44"/>
      <c r="AA365" s="44"/>
      <c r="AB365" s="44"/>
    </row>
    <row r="367" spans="18:28" x14ac:dyDescent="0.25">
      <c r="R367" s="43"/>
      <c r="S367" s="43"/>
      <c r="T367" s="43"/>
      <c r="U367" s="43"/>
      <c r="V367" s="43"/>
      <c r="X367" s="44"/>
      <c r="Y367" s="44"/>
      <c r="Z367" s="44"/>
      <c r="AA367" s="44"/>
      <c r="AB367" s="44"/>
    </row>
    <row r="369" spans="18:28" x14ac:dyDescent="0.25">
      <c r="R369" s="43"/>
      <c r="S369" s="43"/>
      <c r="T369" s="43"/>
      <c r="U369" s="43"/>
      <c r="V369" s="43"/>
      <c r="X369" s="44"/>
      <c r="Y369" s="44"/>
      <c r="Z369" s="44"/>
      <c r="AA369" s="44"/>
      <c r="AB369" s="44"/>
    </row>
    <row r="371" spans="18:28" x14ac:dyDescent="0.25">
      <c r="R371" s="43"/>
      <c r="S371" s="43"/>
      <c r="T371" s="43"/>
      <c r="U371" s="43"/>
      <c r="V371" s="43"/>
      <c r="X371" s="44"/>
      <c r="Y371" s="44"/>
      <c r="Z371" s="44"/>
      <c r="AA371" s="44"/>
      <c r="AB371" s="44"/>
    </row>
    <row r="373" spans="18:28" x14ac:dyDescent="0.25">
      <c r="R373" s="43"/>
      <c r="S373" s="43"/>
      <c r="T373" s="43"/>
      <c r="U373" s="43"/>
      <c r="V373" s="43"/>
      <c r="X373" s="44"/>
      <c r="Y373" s="44"/>
      <c r="Z373" s="44"/>
      <c r="AA373" s="44"/>
      <c r="AB373" s="44"/>
    </row>
    <row r="375" spans="18:28" x14ac:dyDescent="0.25">
      <c r="R375" s="43"/>
      <c r="S375" s="43"/>
      <c r="T375" s="43"/>
      <c r="U375" s="43"/>
      <c r="V375" s="43"/>
      <c r="X375" s="44"/>
      <c r="Y375" s="44"/>
      <c r="Z375" s="44"/>
      <c r="AA375" s="44"/>
      <c r="AB375" s="44"/>
    </row>
    <row r="377" spans="18:28" x14ac:dyDescent="0.25">
      <c r="R377" s="43"/>
      <c r="S377" s="43"/>
      <c r="T377" s="43"/>
      <c r="U377" s="43"/>
      <c r="V377" s="43"/>
      <c r="X377" s="44"/>
      <c r="Y377" s="44"/>
      <c r="Z377" s="44"/>
      <c r="AA377" s="44"/>
      <c r="AB377" s="44"/>
    </row>
    <row r="379" spans="18:28" x14ac:dyDescent="0.25">
      <c r="R379" s="43"/>
      <c r="S379" s="43"/>
      <c r="T379" s="43"/>
      <c r="U379" s="43"/>
      <c r="V379" s="43"/>
      <c r="X379" s="44"/>
      <c r="Y379" s="44"/>
      <c r="Z379" s="44"/>
      <c r="AA379" s="44"/>
      <c r="AB379" s="44"/>
    </row>
    <row r="381" spans="18:28" x14ac:dyDescent="0.25">
      <c r="R381" s="43"/>
      <c r="S381" s="43"/>
      <c r="T381" s="43"/>
      <c r="U381" s="43"/>
      <c r="V381" s="43"/>
      <c r="X381" s="44"/>
      <c r="Y381" s="44"/>
      <c r="Z381" s="44"/>
      <c r="AA381" s="44"/>
      <c r="AB381" s="44"/>
    </row>
    <row r="383" spans="18:28" x14ac:dyDescent="0.25">
      <c r="R383" s="43"/>
      <c r="S383" s="43"/>
      <c r="T383" s="43"/>
      <c r="U383" s="43"/>
      <c r="V383" s="43"/>
      <c r="X383" s="44"/>
      <c r="Y383" s="44"/>
      <c r="Z383" s="44"/>
      <c r="AA383" s="44"/>
      <c r="AB383" s="44"/>
    </row>
    <row r="385" spans="18:28" x14ac:dyDescent="0.25">
      <c r="R385" s="43"/>
      <c r="S385" s="43"/>
      <c r="T385" s="43"/>
      <c r="U385" s="43"/>
      <c r="V385" s="43"/>
      <c r="X385" s="44"/>
      <c r="Y385" s="44"/>
      <c r="Z385" s="44"/>
      <c r="AA385" s="44"/>
      <c r="AB385" s="44"/>
    </row>
    <row r="387" spans="18:28" x14ac:dyDescent="0.25">
      <c r="R387" s="43"/>
      <c r="S387" s="43"/>
      <c r="T387" s="43"/>
      <c r="U387" s="43"/>
      <c r="V387" s="43"/>
      <c r="X387" s="44"/>
      <c r="Y387" s="44"/>
      <c r="Z387" s="44"/>
      <c r="AA387" s="44"/>
      <c r="AB387" s="44"/>
    </row>
    <row r="389" spans="18:28" x14ac:dyDescent="0.25">
      <c r="R389" s="43"/>
      <c r="S389" s="43"/>
      <c r="T389" s="43"/>
      <c r="U389" s="43"/>
      <c r="V389" s="43"/>
      <c r="X389" s="44"/>
      <c r="Y389" s="44"/>
      <c r="Z389" s="44"/>
      <c r="AA389" s="44"/>
      <c r="AB389" s="44"/>
    </row>
    <row r="391" spans="18:28" x14ac:dyDescent="0.25">
      <c r="R391" s="43"/>
      <c r="S391" s="43"/>
      <c r="T391" s="43"/>
      <c r="U391" s="43"/>
      <c r="V391" s="43"/>
      <c r="X391" s="44"/>
      <c r="Y391" s="44"/>
      <c r="Z391" s="44"/>
      <c r="AA391" s="44"/>
      <c r="AB391" s="44"/>
    </row>
    <row r="393" spans="18:28" x14ac:dyDescent="0.25">
      <c r="R393" s="43"/>
      <c r="S393" s="43"/>
      <c r="T393" s="43"/>
      <c r="U393" s="43"/>
      <c r="V393" s="43"/>
      <c r="X393" s="44"/>
      <c r="Y393" s="44"/>
      <c r="Z393" s="44"/>
      <c r="AA393" s="44"/>
      <c r="AB393" s="44"/>
    </row>
    <row r="395" spans="18:28" x14ac:dyDescent="0.25">
      <c r="R395" s="43"/>
      <c r="S395" s="43"/>
      <c r="T395" s="43"/>
      <c r="U395" s="43"/>
      <c r="V395" s="43"/>
      <c r="X395" s="44"/>
      <c r="Y395" s="44"/>
      <c r="Z395" s="44"/>
      <c r="AA395" s="44"/>
      <c r="AB395" s="44"/>
    </row>
    <row r="397" spans="18:28" x14ac:dyDescent="0.25">
      <c r="R397" s="43"/>
      <c r="S397" s="43"/>
      <c r="T397" s="43"/>
      <c r="U397" s="43"/>
      <c r="V397" s="43"/>
      <c r="X397" s="44"/>
      <c r="Y397" s="44"/>
      <c r="Z397" s="44"/>
      <c r="AA397" s="44"/>
      <c r="AB397" s="44"/>
    </row>
    <row r="399" spans="18:28" x14ac:dyDescent="0.25">
      <c r="R399" s="43"/>
      <c r="S399" s="43"/>
      <c r="T399" s="43"/>
      <c r="U399" s="43"/>
      <c r="V399" s="43"/>
      <c r="X399" s="44"/>
      <c r="Y399" s="44"/>
      <c r="Z399" s="44"/>
      <c r="AA399" s="44"/>
      <c r="AB399" s="44"/>
    </row>
    <row r="401" spans="18:28" x14ac:dyDescent="0.25">
      <c r="R401" s="43"/>
      <c r="S401" s="43"/>
      <c r="T401" s="43"/>
      <c r="U401" s="43"/>
      <c r="V401" s="43"/>
      <c r="X401" s="44"/>
      <c r="Y401" s="44"/>
      <c r="Z401" s="44"/>
      <c r="AA401" s="44"/>
      <c r="AB401" s="44"/>
    </row>
    <row r="403" spans="18:28" x14ac:dyDescent="0.25">
      <c r="R403" s="43"/>
      <c r="S403" s="43"/>
      <c r="T403" s="43"/>
      <c r="U403" s="43"/>
      <c r="V403" s="43"/>
      <c r="X403" s="44"/>
      <c r="Y403" s="44"/>
      <c r="Z403" s="44"/>
      <c r="AA403" s="44"/>
      <c r="AB403" s="44"/>
    </row>
  </sheetData>
  <mergeCells count="4">
    <mergeCell ref="C1:L1"/>
    <mergeCell ref="Q2:V2"/>
    <mergeCell ref="X2:AB2"/>
    <mergeCell ref="AD2:AH2"/>
  </mergeCells>
  <conditionalFormatting sqref="AD4:AH403">
    <cfRule type="notContainsBlanks" dxfId="3" priority="1">
      <formula>LEN(TRIM(AD4))&gt;0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404"/>
  <sheetViews>
    <sheetView zoomScale="85" zoomScaleNormal="85" workbookViewId="0">
      <selection activeCell="AB26" sqref="AB26"/>
    </sheetView>
  </sheetViews>
  <sheetFormatPr defaultRowHeight="15" x14ac:dyDescent="0.25"/>
  <cols>
    <col min="1" max="2" width="9.140625" style="68"/>
    <col min="3" max="3" width="16.42578125" style="68" customWidth="1"/>
    <col min="4" max="4" width="9.140625" style="68" customWidth="1"/>
    <col min="5" max="5" width="10.5703125" style="68" bestFit="1" customWidth="1"/>
    <col min="6" max="6" width="9.28515625" style="68" customWidth="1"/>
    <col min="7" max="7" width="9.7109375" style="68" customWidth="1"/>
    <col min="8" max="8" width="9" style="68" customWidth="1"/>
    <col min="9" max="9" width="8.7109375" style="68" customWidth="1"/>
    <col min="10" max="10" width="9" style="68" customWidth="1"/>
    <col min="11" max="11" width="8.85546875" style="68" customWidth="1"/>
    <col min="12" max="14" width="9.5703125" style="68" customWidth="1"/>
    <col min="15" max="15" width="7.42578125" style="68" customWidth="1"/>
    <col min="16" max="16" width="3.5703125" style="68" customWidth="1"/>
    <col min="17" max="17" width="15.42578125" style="68" bestFit="1" customWidth="1"/>
    <col min="18" max="18" width="9.140625" style="68"/>
    <col min="19" max="19" width="10.85546875" style="68" bestFit="1" customWidth="1"/>
    <col min="20" max="20" width="11" style="68" bestFit="1" customWidth="1"/>
    <col min="21" max="21" width="9.5703125" style="68" customWidth="1"/>
    <col min="22" max="22" width="9.140625" style="68"/>
    <col min="23" max="23" width="4.5703125" style="68" customWidth="1"/>
    <col min="24" max="28" width="9.140625" style="68"/>
    <col min="29" max="29" width="3.42578125" style="68" customWidth="1"/>
    <col min="30" max="16384" width="9.140625" style="68"/>
  </cols>
  <sheetData>
    <row r="1" spans="1:34" x14ac:dyDescent="0.25"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67"/>
      <c r="N1" s="67"/>
      <c r="O1" s="67"/>
      <c r="W1" s="49" t="s">
        <v>28</v>
      </c>
      <c r="X1" s="48">
        <f ca="1">SUBTOTAL(2,X5:X33127)</f>
        <v>10</v>
      </c>
      <c r="Y1" s="48">
        <f ca="1">SUBTOTAL(2,Y5:Y33127)</f>
        <v>6</v>
      </c>
      <c r="Z1" s="48">
        <f ca="1">SUBTOTAL(2,Z5:Z33127)</f>
        <v>12</v>
      </c>
      <c r="AA1" s="48">
        <f ca="1">SUBTOTAL(2,AA5:AA33127)</f>
        <v>20</v>
      </c>
      <c r="AB1" s="48">
        <f ca="1">SUBTOTAL(2,AB5:AB33127)</f>
        <v>9</v>
      </c>
      <c r="AD1" s="48">
        <f ca="1">SUBTOTAL(2,AD5:AD33127)</f>
        <v>36</v>
      </c>
      <c r="AE1" s="48">
        <f ca="1">SUBTOTAL(2,AE5:AE33127)</f>
        <v>36</v>
      </c>
      <c r="AF1" s="48">
        <f ca="1">SUBTOTAL(2,AF5:AF33127)</f>
        <v>36</v>
      </c>
      <c r="AG1" s="48">
        <f ca="1">SUBTOTAL(2,AG5:AG33127)</f>
        <v>36</v>
      </c>
      <c r="AH1" s="48">
        <f ca="1">SUBTOTAL(2,AH5:AH33127)</f>
        <v>36</v>
      </c>
    </row>
    <row r="2" spans="1:34" x14ac:dyDescent="0.25">
      <c r="C2" s="68" t="s">
        <v>27</v>
      </c>
      <c r="Q2" s="133" t="s">
        <v>551</v>
      </c>
      <c r="R2" s="133"/>
      <c r="S2" s="133"/>
      <c r="T2" s="133"/>
      <c r="U2" s="133"/>
      <c r="V2" s="133"/>
      <c r="X2" s="133" t="s">
        <v>26</v>
      </c>
      <c r="Y2" s="133"/>
      <c r="Z2" s="133"/>
      <c r="AA2" s="133"/>
      <c r="AB2" s="133"/>
      <c r="AD2" s="133" t="s">
        <v>29</v>
      </c>
      <c r="AE2" s="133"/>
      <c r="AF2" s="133"/>
      <c r="AG2" s="133"/>
      <c r="AH2" s="133"/>
    </row>
    <row r="3" spans="1:34" x14ac:dyDescent="0.25">
      <c r="C3" s="48">
        <f>COUNTA(C5:C33127)</f>
        <v>100</v>
      </c>
      <c r="Q3" s="66">
        <v>2</v>
      </c>
      <c r="R3" s="66">
        <v>3</v>
      </c>
      <c r="S3" s="66">
        <v>4</v>
      </c>
      <c r="T3" s="66">
        <v>5</v>
      </c>
      <c r="U3" s="66">
        <v>6</v>
      </c>
      <c r="V3" s="66">
        <v>7</v>
      </c>
      <c r="X3" s="66" t="s">
        <v>3</v>
      </c>
      <c r="Y3" s="66" t="s">
        <v>4</v>
      </c>
      <c r="Z3" s="66" t="s">
        <v>5</v>
      </c>
      <c r="AA3" s="66" t="s">
        <v>6</v>
      </c>
      <c r="AB3" s="66" t="s">
        <v>7</v>
      </c>
      <c r="AD3" s="45" t="s">
        <v>3</v>
      </c>
      <c r="AE3" s="45" t="s">
        <v>4</v>
      </c>
      <c r="AF3" s="45" t="s">
        <v>5</v>
      </c>
      <c r="AG3" s="45" t="s">
        <v>6</v>
      </c>
      <c r="AH3" s="45" t="s">
        <v>7</v>
      </c>
    </row>
    <row r="4" spans="1:34" x14ac:dyDescent="0.25">
      <c r="A4" s="68" t="s">
        <v>0</v>
      </c>
      <c r="B4" s="68" t="s">
        <v>1</v>
      </c>
      <c r="C4" s="66" t="s">
        <v>13</v>
      </c>
      <c r="D4" s="45" t="s">
        <v>0</v>
      </c>
      <c r="E4" s="73" t="s">
        <v>1</v>
      </c>
      <c r="F4" s="73" t="s">
        <v>2</v>
      </c>
      <c r="G4" s="73" t="s">
        <v>3</v>
      </c>
      <c r="H4" s="73" t="s">
        <v>4</v>
      </c>
      <c r="I4" s="73" t="s">
        <v>5</v>
      </c>
      <c r="J4" s="73" t="s">
        <v>100</v>
      </c>
      <c r="K4" s="73" t="s">
        <v>101</v>
      </c>
      <c r="L4" s="73" t="s">
        <v>102</v>
      </c>
      <c r="M4" s="54" t="s">
        <v>102</v>
      </c>
      <c r="N4" s="54"/>
      <c r="O4" s="54"/>
      <c r="Q4" s="5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X4" s="47">
        <v>0.03</v>
      </c>
      <c r="Y4" s="47">
        <v>0.4</v>
      </c>
      <c r="Z4" s="47">
        <v>0.02</v>
      </c>
      <c r="AA4" s="47">
        <v>0.1</v>
      </c>
      <c r="AB4" s="47">
        <v>0.4</v>
      </c>
      <c r="AC4" s="40"/>
    </row>
    <row r="5" spans="1:34" x14ac:dyDescent="0.25">
      <c r="A5" s="68">
        <f>D5</f>
        <v>17</v>
      </c>
      <c r="B5" s="68">
        <f>E5</f>
        <v>14</v>
      </c>
      <c r="C5" s="2" t="str">
        <f>INDEX(BEAMPROP,MATCH(D5,BLIST,0),2)</f>
        <v>H200X100X5.5X8</v>
      </c>
      <c r="D5" s="72">
        <v>17</v>
      </c>
      <c r="E5" s="72">
        <v>14</v>
      </c>
      <c r="F5" s="72" t="s">
        <v>8</v>
      </c>
      <c r="G5" s="72">
        <v>0.84299999999999997</v>
      </c>
      <c r="H5" s="72">
        <v>10.044</v>
      </c>
      <c r="I5" s="72">
        <v>0.64900000000000002</v>
      </c>
      <c r="J5" s="72">
        <v>0.47499999999999998</v>
      </c>
      <c r="K5" s="72">
        <v>0</v>
      </c>
      <c r="L5" s="72">
        <v>0</v>
      </c>
      <c r="M5" s="72"/>
      <c r="Q5" s="68" t="str">
        <f ca="1">IF($F5=" -ve",INDEX(CAPACITY,MATCH(OFFSET($C5,-2,0),CAPACITYLIST,0),Q$3),INDEX(CAPACITY,MATCH($C5,CAPACITYLIST,0),Q$3))</f>
        <v>H200x100x5.5x8</v>
      </c>
      <c r="R5" s="43">
        <f t="shared" ref="R5:V5" ca="1" si="0">IF($F5=" -ve",INDEX(CAPACITY,MATCH(OFFSET($C5,-2,0),CAPACITYLIST,0),R$3),INDEX(CAPACITY,MATCH($C5,CAPACITYLIST,0),R$3))</f>
        <v>626.745</v>
      </c>
      <c r="S5" s="43">
        <f t="shared" ca="1" si="0"/>
        <v>143.44508670520233</v>
      </c>
      <c r="T5" s="43">
        <f t="shared" ca="1" si="0"/>
        <v>217.34104046242774</v>
      </c>
      <c r="U5" s="43">
        <f t="shared" ca="1" si="0"/>
        <v>9.4</v>
      </c>
      <c r="V5" s="43">
        <f t="shared" ca="1" si="0"/>
        <v>47.035719999999998</v>
      </c>
      <c r="X5" s="44" t="str">
        <f ca="1">IF(ABS(G5)&gt;$X$4*$R5,ABS(G5),"-")</f>
        <v>-</v>
      </c>
      <c r="Y5" s="44" t="str">
        <f ca="1">IF(ABS(H5)&gt;$Y$4*S5,ABS(H5),"-")</f>
        <v>-</v>
      </c>
      <c r="Z5" s="44" t="str">
        <f ca="1">IF(ABS(I5)&gt;$Z$4*T5,ABS(I5),"-")</f>
        <v>-</v>
      </c>
      <c r="AA5" s="44" t="str">
        <f ca="1">IF(ABS(K5)&gt;$AA$4*U5,ABS(K5),"-")</f>
        <v>-</v>
      </c>
      <c r="AB5" s="44" t="str">
        <f ca="1">IF(ABS(L5)&gt;$AB$4*V5,ABS(L5),"-")</f>
        <v>-</v>
      </c>
      <c r="AD5" s="68" t="str">
        <f ca="1">IF(COUNT($X5:$AB5)&gt;0,IF(G5&gt;0,CEILING(G5,5),FLOOR(G5,5)),"")</f>
        <v/>
      </c>
      <c r="AE5" s="68" t="str">
        <f ca="1">IF(COUNT($X5:$AB5)&gt;0,IF(H5&gt;0,CEILING(H5,5),FLOOR(H5,5)),"")</f>
        <v/>
      </c>
      <c r="AF5" s="68" t="str">
        <f ca="1">IF(COUNT($X5:$AB5)&gt;0,IF(I5&gt;0,CEILING(I5,5),FLOOR(I5,5)),"")</f>
        <v/>
      </c>
      <c r="AG5" s="68" t="str">
        <f ca="1">IF(COUNT($X5:$AB5)&gt;0,IF(K5&gt;0,CEILING(K5,5),FLOOR(K5,5)),"")</f>
        <v/>
      </c>
      <c r="AH5" s="68" t="str">
        <f ca="1">IF(COUNT($X5:$AB5)&gt;0,IF(L5&gt;0,CEILING(L5,5),FLOOR(L5,5)),"")</f>
        <v/>
      </c>
    </row>
    <row r="6" spans="1:34" ht="15" customHeight="1" x14ac:dyDescent="0.25">
      <c r="A6" s="68">
        <f>D5</f>
        <v>17</v>
      </c>
      <c r="B6" s="68">
        <f>E5</f>
        <v>14</v>
      </c>
      <c r="D6" s="72"/>
      <c r="E6" s="72"/>
      <c r="F6" s="72"/>
      <c r="G6" s="72" t="s">
        <v>106</v>
      </c>
      <c r="H6" s="72" t="s">
        <v>128</v>
      </c>
      <c r="I6" s="72" t="s">
        <v>114</v>
      </c>
      <c r="J6" s="72" t="s">
        <v>128</v>
      </c>
      <c r="K6" s="72" t="s">
        <v>9</v>
      </c>
      <c r="L6" s="72" t="s">
        <v>9</v>
      </c>
      <c r="M6" s="72"/>
    </row>
    <row r="7" spans="1:34" x14ac:dyDescent="0.25">
      <c r="A7" s="68">
        <f>D5</f>
        <v>17</v>
      </c>
      <c r="B7" s="68">
        <f>E5</f>
        <v>14</v>
      </c>
      <c r="D7" s="72"/>
      <c r="E7" s="72"/>
      <c r="F7" s="72" t="s">
        <v>10</v>
      </c>
      <c r="G7" s="72">
        <v>-0.83299999999999996</v>
      </c>
      <c r="H7" s="72">
        <v>0</v>
      </c>
      <c r="I7" s="72">
        <v>-0.72199999999999998</v>
      </c>
      <c r="J7" s="72">
        <v>0</v>
      </c>
      <c r="K7" s="72">
        <v>0</v>
      </c>
      <c r="L7" s="72">
        <v>0</v>
      </c>
      <c r="M7" s="72"/>
      <c r="Q7" s="68" t="str">
        <f t="shared" ref="Q7:V7" ca="1" si="1">IF($F7=" -ve",INDEX(CAPACITY,MATCH(OFFSET($C7,-2,0),CAPACITYLIST,0),Q$3),INDEX(CAPACITY,MATCH($C7,CAPACITYLIST,0),Q$3))</f>
        <v>H200x100x5.5x8</v>
      </c>
      <c r="R7" s="43">
        <f t="shared" ca="1" si="1"/>
        <v>626.745</v>
      </c>
      <c r="S7" s="43">
        <f t="shared" ca="1" si="1"/>
        <v>143.44508670520233</v>
      </c>
      <c r="T7" s="43">
        <f t="shared" ca="1" si="1"/>
        <v>217.34104046242774</v>
      </c>
      <c r="U7" s="43">
        <f t="shared" ca="1" si="1"/>
        <v>9.4</v>
      </c>
      <c r="V7" s="43">
        <f t="shared" ca="1" si="1"/>
        <v>47.035719999999998</v>
      </c>
      <c r="X7" s="44" t="str">
        <f ca="1">IF(ABS(G7)&gt;$X$4*$R7,ABS(G7),"-")</f>
        <v>-</v>
      </c>
      <c r="Y7" s="44" t="str">
        <f ca="1">IF(ABS(H7)&gt;$Y$4*S7,ABS(H7),"-")</f>
        <v>-</v>
      </c>
      <c r="Z7" s="44" t="str">
        <f ca="1">IF(ABS(I7)&gt;$Z$4*T7,ABS(I7),"-")</f>
        <v>-</v>
      </c>
      <c r="AA7" s="44" t="str">
        <f ca="1">IF(ABS(K7)&gt;$AA$4*U7,ABS(K7),"-")</f>
        <v>-</v>
      </c>
      <c r="AB7" s="44" t="str">
        <f ca="1">IF(ABS(L7)&gt;$AB$4*V7,ABS(L7),"-")</f>
        <v>-</v>
      </c>
      <c r="AD7" s="68" t="str">
        <f ca="1">IF(COUNT($X7:$AB7)&gt;0,IF(G7&gt;0,CEILING(G7,5),FLOOR(G7,5)),"")</f>
        <v/>
      </c>
      <c r="AE7" s="68" t="str">
        <f ca="1">IF(COUNT($X7:$AB7)&gt;0,IF(H7&gt;0,CEILING(H7,5),FLOOR(H7,5)),"")</f>
        <v/>
      </c>
      <c r="AF7" s="68" t="str">
        <f ca="1">IF(COUNT($X7:$AB7)&gt;0,IF(I7&gt;0,CEILING(I7,5),FLOOR(I7,5)),"")</f>
        <v/>
      </c>
      <c r="AG7" s="68" t="str">
        <f ca="1">IF(COUNT($X7:$AB7)&gt;0,IF(K7&gt;0,CEILING(K7,5),FLOOR(K7,5)),"")</f>
        <v/>
      </c>
      <c r="AH7" s="68" t="str">
        <f ca="1">IF(COUNT($X7:$AB7)&gt;0,IF(L7&gt;0,CEILING(L7,5),FLOOR(L7,5)),"")</f>
        <v/>
      </c>
    </row>
    <row r="8" spans="1:34" ht="15" customHeight="1" x14ac:dyDescent="0.25">
      <c r="A8" s="68">
        <f>D5</f>
        <v>17</v>
      </c>
      <c r="B8" s="68">
        <f>E5</f>
        <v>14</v>
      </c>
      <c r="D8" s="72"/>
      <c r="E8" s="72"/>
      <c r="F8" s="72"/>
      <c r="G8" s="72" t="s">
        <v>125</v>
      </c>
      <c r="H8" s="72" t="s">
        <v>9</v>
      </c>
      <c r="I8" s="72" t="s">
        <v>113</v>
      </c>
      <c r="J8" s="72" t="s">
        <v>9</v>
      </c>
      <c r="K8" s="72" t="s">
        <v>9</v>
      </c>
      <c r="L8" s="72" t="s">
        <v>9</v>
      </c>
      <c r="M8" s="72"/>
    </row>
    <row r="9" spans="1:34" x14ac:dyDescent="0.25">
      <c r="A9" s="68">
        <f t="shared" ref="A9:B9" si="2">D9</f>
        <v>17</v>
      </c>
      <c r="B9" s="68">
        <f t="shared" si="2"/>
        <v>139</v>
      </c>
      <c r="C9" s="68" t="str">
        <f>INDEX(BEAMPROP,MATCH(D9,BLIST,0),2)</f>
        <v>H200X100X5.5X8</v>
      </c>
      <c r="D9" s="72">
        <v>17</v>
      </c>
      <c r="E9" s="72">
        <v>139</v>
      </c>
      <c r="F9" s="72" t="s">
        <v>8</v>
      </c>
      <c r="G9" s="72">
        <v>0.84299999999999997</v>
      </c>
      <c r="H9" s="72">
        <v>6.319</v>
      </c>
      <c r="I9" s="72">
        <v>0.64900000000000002</v>
      </c>
      <c r="J9" s="72">
        <v>0.47499999999999998</v>
      </c>
      <c r="K9" s="72">
        <v>0.64900000000000002</v>
      </c>
      <c r="L9" s="72">
        <v>0</v>
      </c>
      <c r="M9" s="72"/>
      <c r="Q9" s="68" t="str">
        <f t="shared" ref="Q9:V9" ca="1" si="3">IF($F9=" -ve",INDEX(CAPACITY,MATCH(OFFSET($C9,-2,0),CAPACITYLIST,0),Q$3),INDEX(CAPACITY,MATCH($C9,CAPACITYLIST,0),Q$3))</f>
        <v>H200x100x5.5x8</v>
      </c>
      <c r="R9" s="43">
        <f t="shared" ca="1" si="3"/>
        <v>626.745</v>
      </c>
      <c r="S9" s="43">
        <f t="shared" ca="1" si="3"/>
        <v>143.44508670520233</v>
      </c>
      <c r="T9" s="43">
        <f t="shared" ca="1" si="3"/>
        <v>217.34104046242774</v>
      </c>
      <c r="U9" s="43">
        <f t="shared" ca="1" si="3"/>
        <v>9.4</v>
      </c>
      <c r="V9" s="43">
        <f t="shared" ca="1" si="3"/>
        <v>47.035719999999998</v>
      </c>
      <c r="X9" s="44" t="str">
        <f ca="1">IF(ABS(G9)&gt;$X$4*$R9,ABS(G9),"-")</f>
        <v>-</v>
      </c>
      <c r="Y9" s="44" t="str">
        <f ca="1">IF(ABS(H9)&gt;$Y$4*S9,ABS(H9),"-")</f>
        <v>-</v>
      </c>
      <c r="Z9" s="44" t="str">
        <f ca="1">IF(ABS(I9)&gt;$Z$4*T9,ABS(I9),"-")</f>
        <v>-</v>
      </c>
      <c r="AA9" s="44" t="str">
        <f ca="1">IF(ABS(K9)&gt;$AA$4*U9,ABS(K9),"-")</f>
        <v>-</v>
      </c>
      <c r="AB9" s="44" t="str">
        <f ca="1">IF(ABS(L9)&gt;$AB$4*V9,ABS(L9),"-")</f>
        <v>-</v>
      </c>
      <c r="AD9" s="68" t="str">
        <f ca="1">IF(COUNT($X9:$AB9)&gt;0,IF(G9&gt;0,CEILING(G9,5),FLOOR(G9,5)),"")</f>
        <v/>
      </c>
      <c r="AE9" s="68" t="str">
        <f ca="1">IF(COUNT($X9:$AB9)&gt;0,IF(H9&gt;0,CEILING(H9,5),FLOOR(H9,5)),"")</f>
        <v/>
      </c>
      <c r="AF9" s="68" t="str">
        <f ca="1">IF(COUNT($X9:$AB9)&gt;0,IF(I9&gt;0,CEILING(I9,5),FLOOR(I9,5)),"")</f>
        <v/>
      </c>
      <c r="AG9" s="68" t="str">
        <f ca="1">IF(COUNT($X9:$AB9)&gt;0,IF(K9&gt;0,CEILING(K9,5),FLOOR(K9,5)),"")</f>
        <v/>
      </c>
      <c r="AH9" s="68" t="str">
        <f ca="1">IF(COUNT($X9:$AB9)&gt;0,IF(L9&gt;0,CEILING(L9,5),FLOOR(L9,5)),"")</f>
        <v/>
      </c>
    </row>
    <row r="10" spans="1:34" ht="15" customHeight="1" x14ac:dyDescent="0.25">
      <c r="A10" s="68">
        <f t="shared" ref="A10:B10" si="4">D9</f>
        <v>17</v>
      </c>
      <c r="B10" s="68">
        <f t="shared" si="4"/>
        <v>139</v>
      </c>
      <c r="D10" s="72"/>
      <c r="E10" s="72"/>
      <c r="F10" s="72"/>
      <c r="G10" s="72" t="s">
        <v>106</v>
      </c>
      <c r="H10" s="72" t="s">
        <v>128</v>
      </c>
      <c r="I10" s="72" t="s">
        <v>114</v>
      </c>
      <c r="J10" s="72" t="s">
        <v>128</v>
      </c>
      <c r="K10" s="72" t="s">
        <v>114</v>
      </c>
      <c r="L10" s="72" t="s">
        <v>9</v>
      </c>
      <c r="M10" s="72"/>
    </row>
    <row r="11" spans="1:34" x14ac:dyDescent="0.25">
      <c r="A11" s="68">
        <f t="shared" ref="A11:B11" si="5">D9</f>
        <v>17</v>
      </c>
      <c r="B11" s="68">
        <f t="shared" si="5"/>
        <v>139</v>
      </c>
      <c r="D11" s="72"/>
      <c r="E11" s="72"/>
      <c r="F11" s="72" t="s">
        <v>10</v>
      </c>
      <c r="G11" s="72">
        <v>-0.83299999999999996</v>
      </c>
      <c r="H11" s="72">
        <v>0</v>
      </c>
      <c r="I11" s="72">
        <v>-0.72199999999999998</v>
      </c>
      <c r="J11" s="72">
        <v>0</v>
      </c>
      <c r="K11" s="72">
        <v>-0.72199999999999998</v>
      </c>
      <c r="L11" s="72">
        <v>-8.1820000000000004</v>
      </c>
      <c r="M11" s="72"/>
      <c r="Q11" s="68" t="str">
        <f t="shared" ref="Q11:V11" ca="1" si="6">IF($F11=" -ve",INDEX(CAPACITY,MATCH(OFFSET($C11,-2,0),CAPACITYLIST,0),Q$3),INDEX(CAPACITY,MATCH($C11,CAPACITYLIST,0),Q$3))</f>
        <v>H200x100x5.5x8</v>
      </c>
      <c r="R11" s="43">
        <f t="shared" ca="1" si="6"/>
        <v>626.745</v>
      </c>
      <c r="S11" s="43">
        <f t="shared" ca="1" si="6"/>
        <v>143.44508670520233</v>
      </c>
      <c r="T11" s="43">
        <f t="shared" ca="1" si="6"/>
        <v>217.34104046242774</v>
      </c>
      <c r="U11" s="43">
        <f t="shared" ca="1" si="6"/>
        <v>9.4</v>
      </c>
      <c r="V11" s="43">
        <f t="shared" ca="1" si="6"/>
        <v>47.035719999999998</v>
      </c>
      <c r="X11" s="44" t="str">
        <f ca="1">IF(ABS(G11)&gt;$X$4*$R11,ABS(G11),"-")</f>
        <v>-</v>
      </c>
      <c r="Y11" s="44" t="str">
        <f ca="1">IF(ABS(H11)&gt;$Y$4*S11,ABS(H11),"-")</f>
        <v>-</v>
      </c>
      <c r="Z11" s="44" t="str">
        <f ca="1">IF(ABS(I11)&gt;$Z$4*T11,ABS(I11),"-")</f>
        <v>-</v>
      </c>
      <c r="AA11" s="44" t="str">
        <f ca="1">IF(ABS(K11)&gt;$AA$4*U11,ABS(K11),"-")</f>
        <v>-</v>
      </c>
      <c r="AB11" s="44" t="str">
        <f ca="1">IF(ABS(L11)&gt;$AB$4*V11,ABS(L11),"-")</f>
        <v>-</v>
      </c>
      <c r="AD11" s="68" t="str">
        <f ca="1">IF(COUNT($X11:$AB11)&gt;0,IF(G11&gt;0,CEILING(G11,5),FLOOR(G11,5)),"")</f>
        <v/>
      </c>
      <c r="AE11" s="68" t="str">
        <f ca="1">IF(COUNT($X11:$AB11)&gt;0,IF(H11&gt;0,CEILING(H11,5),FLOOR(H11,5)),"")</f>
        <v/>
      </c>
      <c r="AF11" s="68" t="str">
        <f ca="1">IF(COUNT($X11:$AB11)&gt;0,IF(I11&gt;0,CEILING(I11,5),FLOOR(I11,5)),"")</f>
        <v/>
      </c>
      <c r="AG11" s="68" t="str">
        <f ca="1">IF(COUNT($X11:$AB11)&gt;0,IF(K11&gt;0,CEILING(K11,5),FLOOR(K11,5)),"")</f>
        <v/>
      </c>
      <c r="AH11" s="68" t="str">
        <f ca="1">IF(COUNT($X11:$AB11)&gt;0,IF(L11&gt;0,CEILING(L11,5),FLOOR(L11,5)),"")</f>
        <v/>
      </c>
    </row>
    <row r="12" spans="1:34" ht="15" customHeight="1" x14ac:dyDescent="0.25">
      <c r="A12" s="68">
        <f t="shared" ref="A12:B12" si="7">D9</f>
        <v>17</v>
      </c>
      <c r="B12" s="68">
        <f t="shared" si="7"/>
        <v>139</v>
      </c>
      <c r="D12" s="72"/>
      <c r="E12" s="72"/>
      <c r="F12" s="72"/>
      <c r="G12" s="72" t="s">
        <v>125</v>
      </c>
      <c r="H12" s="72" t="s">
        <v>9</v>
      </c>
      <c r="I12" s="72" t="s">
        <v>113</v>
      </c>
      <c r="J12" s="72" t="s">
        <v>9</v>
      </c>
      <c r="K12" s="72" t="s">
        <v>113</v>
      </c>
      <c r="L12" s="72" t="s">
        <v>128</v>
      </c>
      <c r="M12" s="72"/>
    </row>
    <row r="13" spans="1:34" x14ac:dyDescent="0.25">
      <c r="A13" s="68">
        <f t="shared" ref="A13:B13" si="8">D13</f>
        <v>18</v>
      </c>
      <c r="B13" s="68">
        <f t="shared" si="8"/>
        <v>15</v>
      </c>
      <c r="C13" s="68" t="str">
        <f>INDEX(BEAMPROP,MATCH(D13,BLIST,0),2)</f>
        <v>H250X125X6X9</v>
      </c>
      <c r="D13" s="72">
        <v>18</v>
      </c>
      <c r="E13" s="72">
        <v>15</v>
      </c>
      <c r="F13" s="72" t="s">
        <v>8</v>
      </c>
      <c r="G13" s="72">
        <v>1.764</v>
      </c>
      <c r="H13" s="72">
        <v>10.044</v>
      </c>
      <c r="I13" s="72">
        <v>0.66300000000000003</v>
      </c>
      <c r="J13" s="72">
        <v>0.47099999999999997</v>
      </c>
      <c r="K13" s="72">
        <v>0</v>
      </c>
      <c r="L13" s="72">
        <v>0</v>
      </c>
      <c r="M13" s="72"/>
      <c r="Q13" s="68" t="str">
        <f t="shared" ref="Q13:V13" ca="1" si="9">IF($F13=" -ve",INDEX(CAPACITY,MATCH(OFFSET($C13,-2,0),CAPACITYLIST,0),Q$3),INDEX(CAPACITY,MATCH($C13,CAPACITYLIST,0),Q$3))</f>
        <v>H250x125x6x9</v>
      </c>
      <c r="R13" s="43">
        <f t="shared" ca="1" si="9"/>
        <v>868.79499999999996</v>
      </c>
      <c r="S13" s="43">
        <f t="shared" ca="1" si="9"/>
        <v>196.42196531791907</v>
      </c>
      <c r="T13" s="43">
        <f t="shared" ca="1" si="9"/>
        <v>305.63583815028903</v>
      </c>
      <c r="U13" s="43">
        <f t="shared" ca="1" si="9"/>
        <v>16.5234375</v>
      </c>
      <c r="V13" s="43">
        <f t="shared" ca="1" si="9"/>
        <v>82.687335000000004</v>
      </c>
      <c r="X13" s="44" t="str">
        <f ca="1">IF(ABS(G13)&gt;$X$4*$R13,ABS(G13),"-")</f>
        <v>-</v>
      </c>
      <c r="Y13" s="44" t="str">
        <f ca="1">IF(ABS(H13)&gt;$Y$4*S13,ABS(H13),"-")</f>
        <v>-</v>
      </c>
      <c r="Z13" s="44" t="str">
        <f ca="1">IF(ABS(I13)&gt;$Z$4*T13,ABS(I13),"-")</f>
        <v>-</v>
      </c>
      <c r="AA13" s="44" t="str">
        <f ca="1">IF(ABS(K13)&gt;$AA$4*U13,ABS(K13),"-")</f>
        <v>-</v>
      </c>
      <c r="AB13" s="44" t="str">
        <f ca="1">IF(ABS(L13)&gt;$AB$4*V13,ABS(L13),"-")</f>
        <v>-</v>
      </c>
      <c r="AD13" s="68" t="str">
        <f ca="1">IF(COUNT($X13:$AB13)&gt;0,IF(G13&gt;0,CEILING(G13,5),FLOOR(G13,5)),"")</f>
        <v/>
      </c>
      <c r="AE13" s="68" t="str">
        <f ca="1">IF(COUNT($X13:$AB13)&gt;0,IF(H13&gt;0,CEILING(H13,5),FLOOR(H13,5)),"")</f>
        <v/>
      </c>
      <c r="AF13" s="68" t="str">
        <f ca="1">IF(COUNT($X13:$AB13)&gt;0,IF(I13&gt;0,CEILING(I13,5),FLOOR(I13,5)),"")</f>
        <v/>
      </c>
      <c r="AG13" s="68" t="str">
        <f ca="1">IF(COUNT($X13:$AB13)&gt;0,IF(K13&gt;0,CEILING(K13,5),FLOOR(K13,5)),"")</f>
        <v/>
      </c>
      <c r="AH13" s="68" t="str">
        <f ca="1">IF(COUNT($X13:$AB13)&gt;0,IF(L13&gt;0,CEILING(L13,5),FLOOR(L13,5)),"")</f>
        <v/>
      </c>
    </row>
    <row r="14" spans="1:34" ht="15" customHeight="1" x14ac:dyDescent="0.25">
      <c r="A14" s="68">
        <f t="shared" ref="A14:B14" si="10">D13</f>
        <v>18</v>
      </c>
      <c r="B14" s="68">
        <f t="shared" si="10"/>
        <v>15</v>
      </c>
      <c r="D14" s="72"/>
      <c r="E14" s="72"/>
      <c r="F14" s="72"/>
      <c r="G14" s="72" t="s">
        <v>105</v>
      </c>
      <c r="H14" s="72" t="s">
        <v>128</v>
      </c>
      <c r="I14" s="72" t="s">
        <v>105</v>
      </c>
      <c r="J14" s="72" t="s">
        <v>112</v>
      </c>
      <c r="K14" s="72" t="s">
        <v>9</v>
      </c>
      <c r="L14" s="72" t="s">
        <v>9</v>
      </c>
      <c r="M14" s="72"/>
    </row>
    <row r="15" spans="1:34" x14ac:dyDescent="0.25">
      <c r="A15" s="68">
        <f t="shared" ref="A15:B15" si="11">D13</f>
        <v>18</v>
      </c>
      <c r="B15" s="68">
        <f t="shared" si="11"/>
        <v>15</v>
      </c>
      <c r="D15" s="72"/>
      <c r="E15" s="72"/>
      <c r="F15" s="72" t="s">
        <v>10</v>
      </c>
      <c r="G15" s="72">
        <v>-1.2609999999999999</v>
      </c>
      <c r="H15" s="72">
        <v>0</v>
      </c>
      <c r="I15" s="72">
        <v>-0.59099999999999997</v>
      </c>
      <c r="J15" s="72">
        <v>0</v>
      </c>
      <c r="K15" s="72">
        <v>0</v>
      </c>
      <c r="L15" s="72">
        <v>0</v>
      </c>
      <c r="M15" s="72"/>
      <c r="Q15" s="68" t="str">
        <f t="shared" ref="Q15:V15" ca="1" si="12">IF($F15=" -ve",INDEX(CAPACITY,MATCH(OFFSET($C15,-2,0),CAPACITYLIST,0),Q$3),INDEX(CAPACITY,MATCH($C15,CAPACITYLIST,0),Q$3))</f>
        <v>H250x125x6x9</v>
      </c>
      <c r="R15" s="43">
        <f t="shared" ca="1" si="12"/>
        <v>868.79499999999996</v>
      </c>
      <c r="S15" s="43">
        <f t="shared" ca="1" si="12"/>
        <v>196.42196531791907</v>
      </c>
      <c r="T15" s="43">
        <f t="shared" ca="1" si="12"/>
        <v>305.63583815028903</v>
      </c>
      <c r="U15" s="43">
        <f t="shared" ca="1" si="12"/>
        <v>16.5234375</v>
      </c>
      <c r="V15" s="43">
        <f t="shared" ca="1" si="12"/>
        <v>82.687335000000004</v>
      </c>
      <c r="X15" s="44" t="str">
        <f ca="1">IF(ABS(G15)&gt;$X$4*$R15,ABS(G15),"-")</f>
        <v>-</v>
      </c>
      <c r="Y15" s="44" t="str">
        <f ca="1">IF(ABS(H15)&gt;$Y$4*S15,ABS(H15),"-")</f>
        <v>-</v>
      </c>
      <c r="Z15" s="44" t="str">
        <f ca="1">IF(ABS(I15)&gt;$Z$4*T15,ABS(I15),"-")</f>
        <v>-</v>
      </c>
      <c r="AA15" s="44" t="str">
        <f ca="1">IF(ABS(K15)&gt;$AA$4*U15,ABS(K15),"-")</f>
        <v>-</v>
      </c>
      <c r="AB15" s="44" t="str">
        <f ca="1">IF(ABS(L15)&gt;$AB$4*V15,ABS(L15),"-")</f>
        <v>-</v>
      </c>
      <c r="AD15" s="68" t="str">
        <f ca="1">IF(COUNT($X15:$AB15)&gt;0,IF(G15&gt;0,CEILING(G15,5),FLOOR(G15,5)),"")</f>
        <v/>
      </c>
      <c r="AE15" s="68" t="str">
        <f ca="1">IF(COUNT($X15:$AB15)&gt;0,IF(H15&gt;0,CEILING(H15,5),FLOOR(H15,5)),"")</f>
        <v/>
      </c>
      <c r="AF15" s="68" t="str">
        <f ca="1">IF(COUNT($X15:$AB15)&gt;0,IF(I15&gt;0,CEILING(I15,5),FLOOR(I15,5)),"")</f>
        <v/>
      </c>
      <c r="AG15" s="68" t="str">
        <f ca="1">IF(COUNT($X15:$AB15)&gt;0,IF(K15&gt;0,CEILING(K15,5),FLOOR(K15,5)),"")</f>
        <v/>
      </c>
      <c r="AH15" s="68" t="str">
        <f ca="1">IF(COUNT($X15:$AB15)&gt;0,IF(L15&gt;0,CEILING(L15,5),FLOOR(L15,5)),"")</f>
        <v/>
      </c>
    </row>
    <row r="16" spans="1:34" ht="15" customHeight="1" x14ac:dyDescent="0.25">
      <c r="A16" s="68">
        <f t="shared" ref="A16:B16" si="13">D13</f>
        <v>18</v>
      </c>
      <c r="B16" s="68">
        <f t="shared" si="13"/>
        <v>15</v>
      </c>
      <c r="D16" s="72"/>
      <c r="E16" s="72"/>
      <c r="F16" s="72"/>
      <c r="G16" s="72" t="s">
        <v>110</v>
      </c>
      <c r="H16" s="72" t="s">
        <v>9</v>
      </c>
      <c r="I16" s="72" t="s">
        <v>110</v>
      </c>
      <c r="J16" s="72" t="s">
        <v>9</v>
      </c>
      <c r="K16" s="72" t="s">
        <v>9</v>
      </c>
      <c r="L16" s="72" t="s">
        <v>9</v>
      </c>
      <c r="M16" s="72"/>
    </row>
    <row r="17" spans="1:35" x14ac:dyDescent="0.25">
      <c r="A17" s="68">
        <f t="shared" ref="A17:B17" si="14">D17</f>
        <v>18</v>
      </c>
      <c r="B17" s="68">
        <f t="shared" si="14"/>
        <v>141</v>
      </c>
      <c r="C17" s="68" t="str">
        <f>INDEX(BEAMPROP,MATCH(D17,BLIST,0),2)</f>
        <v>H250X125X6X9</v>
      </c>
      <c r="D17" s="72">
        <v>18</v>
      </c>
      <c r="E17" s="72">
        <v>141</v>
      </c>
      <c r="F17" s="72" t="s">
        <v>8</v>
      </c>
      <c r="G17" s="72">
        <v>1.764</v>
      </c>
      <c r="H17" s="72">
        <v>6.319</v>
      </c>
      <c r="I17" s="72">
        <v>0.66300000000000003</v>
      </c>
      <c r="J17" s="72">
        <v>0.47099999999999997</v>
      </c>
      <c r="K17" s="72">
        <v>0.66300000000000003</v>
      </c>
      <c r="L17" s="72">
        <v>0</v>
      </c>
      <c r="M17" s="72"/>
      <c r="Q17" s="68" t="str">
        <f t="shared" ref="Q17:V17" ca="1" si="15">IF($F17=" -ve",INDEX(CAPACITY,MATCH(OFFSET($C17,-2,0),CAPACITYLIST,0),Q$3),INDEX(CAPACITY,MATCH($C17,CAPACITYLIST,0),Q$3))</f>
        <v>H250x125x6x9</v>
      </c>
      <c r="R17" s="43">
        <f t="shared" ca="1" si="15"/>
        <v>868.79499999999996</v>
      </c>
      <c r="S17" s="43">
        <f t="shared" ca="1" si="15"/>
        <v>196.42196531791907</v>
      </c>
      <c r="T17" s="43">
        <f t="shared" ca="1" si="15"/>
        <v>305.63583815028903</v>
      </c>
      <c r="U17" s="43">
        <f t="shared" ca="1" si="15"/>
        <v>16.5234375</v>
      </c>
      <c r="V17" s="43">
        <f t="shared" ca="1" si="15"/>
        <v>82.687335000000004</v>
      </c>
      <c r="X17" s="44" t="str">
        <f ca="1">IF(ABS(G17)&gt;$X$4*$R17,ABS(G17),"-")</f>
        <v>-</v>
      </c>
      <c r="Y17" s="44" t="str">
        <f ca="1">IF(ABS(H17)&gt;$Y$4*S17,ABS(H17),"-")</f>
        <v>-</v>
      </c>
      <c r="Z17" s="44" t="str">
        <f ca="1">IF(ABS(I17)&gt;$Z$4*T17,ABS(I17),"-")</f>
        <v>-</v>
      </c>
      <c r="AA17" s="44" t="str">
        <f ca="1">IF(ABS(K17)&gt;$AA$4*U17,ABS(K17),"-")</f>
        <v>-</v>
      </c>
      <c r="AB17" s="44" t="str">
        <f ca="1">IF(ABS(L17)&gt;$AB$4*V17,ABS(L17),"-")</f>
        <v>-</v>
      </c>
      <c r="AD17" s="68" t="str">
        <f ca="1">IF(COUNT($X17:$AB17)&gt;0,IF(G17&gt;0,CEILING(G17,5),FLOOR(G17,5)),"")</f>
        <v/>
      </c>
      <c r="AE17" s="68" t="str">
        <f ca="1">IF(COUNT($X17:$AB17)&gt;0,IF(H17&gt;0,CEILING(H17,5),FLOOR(H17,5)),"")</f>
        <v/>
      </c>
      <c r="AF17" s="68" t="str">
        <f ca="1">IF(COUNT($X17:$AB17)&gt;0,IF(I17&gt;0,CEILING(I17,5),FLOOR(I17,5)),"")</f>
        <v/>
      </c>
      <c r="AG17" s="68" t="str">
        <f ca="1">IF(COUNT($X17:$AB17)&gt;0,IF(K17&gt;0,CEILING(K17,5),FLOOR(K17,5)),"")</f>
        <v/>
      </c>
      <c r="AH17" s="68" t="str">
        <f ca="1">IF(COUNT($X17:$AB17)&gt;0,IF(L17&gt;0,CEILING(L17,5),FLOOR(L17,5)),"")</f>
        <v/>
      </c>
    </row>
    <row r="18" spans="1:35" ht="15" customHeight="1" x14ac:dyDescent="0.25">
      <c r="A18" s="68">
        <f t="shared" ref="A18:B18" si="16">D17</f>
        <v>18</v>
      </c>
      <c r="B18" s="68">
        <f t="shared" si="16"/>
        <v>141</v>
      </c>
      <c r="D18" s="72"/>
      <c r="E18" s="72"/>
      <c r="F18" s="72"/>
      <c r="G18" s="72" t="s">
        <v>105</v>
      </c>
      <c r="H18" s="72" t="s">
        <v>128</v>
      </c>
      <c r="I18" s="72" t="s">
        <v>105</v>
      </c>
      <c r="J18" s="72" t="s">
        <v>112</v>
      </c>
      <c r="K18" s="72" t="s">
        <v>105</v>
      </c>
      <c r="L18" s="72" t="s">
        <v>9</v>
      </c>
      <c r="M18" s="72"/>
    </row>
    <row r="19" spans="1:35" x14ac:dyDescent="0.25">
      <c r="A19" s="68">
        <f t="shared" ref="A19:B19" si="17">D17</f>
        <v>18</v>
      </c>
      <c r="B19" s="68">
        <f t="shared" si="17"/>
        <v>141</v>
      </c>
      <c r="D19" s="72"/>
      <c r="E19" s="72"/>
      <c r="F19" s="72" t="s">
        <v>10</v>
      </c>
      <c r="G19" s="72">
        <v>-1.2609999999999999</v>
      </c>
      <c r="H19" s="72">
        <v>0</v>
      </c>
      <c r="I19" s="72">
        <v>-0.59099999999999997</v>
      </c>
      <c r="J19" s="72">
        <v>0</v>
      </c>
      <c r="K19" s="72">
        <v>-0.59099999999999997</v>
      </c>
      <c r="L19" s="72">
        <v>-8.1809999999999992</v>
      </c>
      <c r="M19" s="72"/>
      <c r="Q19" s="68" t="str">
        <f t="shared" ref="Q19:V19" ca="1" si="18">IF($F19=" -ve",INDEX(CAPACITY,MATCH(OFFSET($C19,-2,0),CAPACITYLIST,0),Q$3),INDEX(CAPACITY,MATCH($C19,CAPACITYLIST,0),Q$3))</f>
        <v>H250x125x6x9</v>
      </c>
      <c r="R19" s="43">
        <f t="shared" ca="1" si="18"/>
        <v>868.79499999999996</v>
      </c>
      <c r="S19" s="43">
        <f t="shared" ca="1" si="18"/>
        <v>196.42196531791907</v>
      </c>
      <c r="T19" s="43">
        <f t="shared" ca="1" si="18"/>
        <v>305.63583815028903</v>
      </c>
      <c r="U19" s="43">
        <f t="shared" ca="1" si="18"/>
        <v>16.5234375</v>
      </c>
      <c r="V19" s="43">
        <f t="shared" ca="1" si="18"/>
        <v>82.687335000000004</v>
      </c>
      <c r="X19" s="44" t="str">
        <f ca="1">IF(ABS(G19)&gt;$X$4*$R19,ABS(G19),"-")</f>
        <v>-</v>
      </c>
      <c r="Y19" s="44" t="str">
        <f ca="1">IF(ABS(H19)&gt;$Y$4*S19,ABS(H19),"-")</f>
        <v>-</v>
      </c>
      <c r="Z19" s="44" t="str">
        <f ca="1">IF(ABS(I19)&gt;$Z$4*T19,ABS(I19),"-")</f>
        <v>-</v>
      </c>
      <c r="AA19" s="44" t="str">
        <f ca="1">IF(ABS(K19)&gt;$AA$4*U19,ABS(K19),"-")</f>
        <v>-</v>
      </c>
      <c r="AB19" s="44" t="str">
        <f ca="1">IF(ABS(L19)&gt;$AB$4*V19,ABS(L19),"-")</f>
        <v>-</v>
      </c>
      <c r="AD19" s="68" t="str">
        <f ca="1">IF(COUNT($X19:$AB19)&gt;0,IF(G19&gt;0,CEILING(G19,5),FLOOR(G19,5)),"")</f>
        <v/>
      </c>
      <c r="AE19" s="68" t="str">
        <f ca="1">IF(COUNT($X19:$AB19)&gt;0,IF(H19&gt;0,CEILING(H19,5),FLOOR(H19,5)),"")</f>
        <v/>
      </c>
      <c r="AF19" s="68" t="str">
        <f ca="1">IF(COUNT($X19:$AB19)&gt;0,IF(I19&gt;0,CEILING(I19,5),FLOOR(I19,5)),"")</f>
        <v/>
      </c>
      <c r="AG19" s="68" t="str">
        <f ca="1">IF(COUNT($X19:$AB19)&gt;0,IF(K19&gt;0,CEILING(K19,5),FLOOR(K19,5)),"")</f>
        <v/>
      </c>
      <c r="AH19" s="68" t="str">
        <f ca="1">IF(COUNT($X19:$AB19)&gt;0,IF(L19&gt;0,CEILING(L19,5),FLOOR(L19,5)),"")</f>
        <v/>
      </c>
    </row>
    <row r="20" spans="1:35" ht="15" customHeight="1" x14ac:dyDescent="0.25">
      <c r="A20" s="68">
        <f t="shared" ref="A20:B20" si="19">D17</f>
        <v>18</v>
      </c>
      <c r="B20" s="68">
        <f t="shared" si="19"/>
        <v>141</v>
      </c>
      <c r="D20" s="72"/>
      <c r="E20" s="72"/>
      <c r="F20" s="72"/>
      <c r="G20" s="72" t="s">
        <v>110</v>
      </c>
      <c r="H20" s="72" t="s">
        <v>9</v>
      </c>
      <c r="I20" s="72" t="s">
        <v>110</v>
      </c>
      <c r="J20" s="72" t="s">
        <v>9</v>
      </c>
      <c r="K20" s="72" t="s">
        <v>110</v>
      </c>
      <c r="L20" s="72" t="s">
        <v>128</v>
      </c>
      <c r="M20" s="72"/>
      <c r="AD20" s="74"/>
      <c r="AE20" s="74"/>
      <c r="AF20" s="74"/>
      <c r="AG20" s="74"/>
      <c r="AH20" s="74"/>
      <c r="AI20" s="74"/>
    </row>
    <row r="21" spans="1:35" x14ac:dyDescent="0.25">
      <c r="A21" s="68">
        <f t="shared" ref="A21:B21" si="20">D21</f>
        <v>30</v>
      </c>
      <c r="B21" s="68">
        <f t="shared" si="20"/>
        <v>22</v>
      </c>
      <c r="C21" s="68" t="str">
        <f>INDEX(BEAMPROP,MATCH(D21,BLIST,0),2)</f>
        <v>H200X200X8X12</v>
      </c>
      <c r="D21" s="72">
        <v>30</v>
      </c>
      <c r="E21" s="72">
        <v>22</v>
      </c>
      <c r="F21" s="72" t="s">
        <v>8</v>
      </c>
      <c r="G21" s="72">
        <v>1.8380000000000001</v>
      </c>
      <c r="H21" s="72">
        <v>0</v>
      </c>
      <c r="I21" s="72">
        <v>0.72199999999999998</v>
      </c>
      <c r="J21" s="72">
        <v>0</v>
      </c>
      <c r="K21" s="72">
        <v>1.4590000000000001</v>
      </c>
      <c r="L21" s="72">
        <v>0</v>
      </c>
      <c r="M21" s="72"/>
      <c r="Q21" s="68" t="str">
        <f t="shared" ref="Q21:V21" ca="1" si="21">IF($F21=" -ve",INDEX(CAPACITY,MATCH(OFFSET($C21,-2,0),CAPACITYLIST,0),Q$3),INDEX(CAPACITY,MATCH($C21,CAPACITYLIST,0),Q$3))</f>
        <v>H200x200x8x12</v>
      </c>
      <c r="R21" s="43">
        <f t="shared" ca="1" si="21"/>
        <v>1492.9549999999999</v>
      </c>
      <c r="S21" s="43">
        <f t="shared" ca="1" si="21"/>
        <v>204.30057803468208</v>
      </c>
      <c r="T21" s="43">
        <f t="shared" ca="1" si="21"/>
        <v>652.02312138728325</v>
      </c>
      <c r="U21" s="43">
        <f t="shared" ca="1" si="21"/>
        <v>56.4</v>
      </c>
      <c r="V21" s="43">
        <f t="shared" ca="1" si="21"/>
        <v>120.59072</v>
      </c>
      <c r="X21" s="44" t="str">
        <f ca="1">IF(ABS(G21)&gt;$X$4*$R21,ABS(G21),"-")</f>
        <v>-</v>
      </c>
      <c r="Y21" s="44" t="str">
        <f ca="1">IF(ABS(H21)&gt;$Y$4*S21,ABS(H21),"-")</f>
        <v>-</v>
      </c>
      <c r="Z21" s="44" t="str">
        <f ca="1">IF(ABS(I21)&gt;$Z$4*T21,ABS(I21),"-")</f>
        <v>-</v>
      </c>
      <c r="AA21" s="44" t="str">
        <f ca="1">IF(ABS(K21)&gt;$AA$4*U21,ABS(K21),"-")</f>
        <v>-</v>
      </c>
      <c r="AB21" s="44" t="str">
        <f ca="1">IF(ABS(L21)&gt;$AB$4*V21,ABS(L21),"-")</f>
        <v>-</v>
      </c>
      <c r="AD21" s="74" t="str">
        <f ca="1">IF(COUNT($X21:$AB21)&gt;0,IF(G21&gt;0,CEILING(G21,5),FLOOR(G21,5)),"")</f>
        <v/>
      </c>
      <c r="AE21" s="74" t="str">
        <f ca="1">IF(COUNT($X21:$AB21)&gt;0,IF(H21&gt;0,CEILING(H21,5),FLOOR(H21,5)),"")</f>
        <v/>
      </c>
      <c r="AF21" s="74" t="str">
        <f ca="1">IF(COUNT($X21:$AB21)&gt;0,IF(I21&gt;0,CEILING(I21,5),FLOOR(I21,5)),"")</f>
        <v/>
      </c>
      <c r="AG21" s="74" t="str">
        <f ca="1">IF(COUNT($X21:$AB21)&gt;0,IF(K21&gt;0,CEILING(K21,5),FLOOR(K21,5)),"")</f>
        <v/>
      </c>
      <c r="AH21" s="74" t="str">
        <f ca="1">IF(COUNT($X21:$AB21)&gt;0,IF(L21&gt;0,CEILING(L21,5),FLOOR(L21,5)),"")</f>
        <v/>
      </c>
      <c r="AI21" s="74"/>
    </row>
    <row r="22" spans="1:35" ht="15" customHeight="1" x14ac:dyDescent="0.25">
      <c r="A22" s="68">
        <f t="shared" ref="A22:B22" si="22">D21</f>
        <v>30</v>
      </c>
      <c r="B22" s="68">
        <f t="shared" si="22"/>
        <v>22</v>
      </c>
      <c r="D22" s="72"/>
      <c r="E22" s="72"/>
      <c r="F22" s="72"/>
      <c r="G22" s="72" t="s">
        <v>105</v>
      </c>
      <c r="H22" s="72" t="s">
        <v>9</v>
      </c>
      <c r="I22" s="72" t="s">
        <v>113</v>
      </c>
      <c r="J22" s="72" t="s">
        <v>9</v>
      </c>
      <c r="K22" s="72" t="s">
        <v>114</v>
      </c>
      <c r="L22" s="72" t="s">
        <v>9</v>
      </c>
      <c r="M22" s="72"/>
      <c r="AD22" s="74"/>
      <c r="AE22" s="74"/>
      <c r="AF22" s="74"/>
      <c r="AG22" s="74"/>
      <c r="AH22" s="74"/>
      <c r="AI22" s="74"/>
    </row>
    <row r="23" spans="1:35" x14ac:dyDescent="0.25">
      <c r="A23" s="68">
        <f t="shared" ref="A23:B23" si="23">D21</f>
        <v>30</v>
      </c>
      <c r="B23" s="68">
        <f t="shared" si="23"/>
        <v>22</v>
      </c>
      <c r="D23" s="72"/>
      <c r="E23" s="72"/>
      <c r="F23" s="72" t="s">
        <v>10</v>
      </c>
      <c r="G23" s="72">
        <v>-1.3360000000000001</v>
      </c>
      <c r="H23" s="72">
        <v>-1.6619999999999999</v>
      </c>
      <c r="I23" s="72">
        <v>-0.64900000000000002</v>
      </c>
      <c r="J23" s="72">
        <v>-0.47099999999999997</v>
      </c>
      <c r="K23" s="72">
        <v>-1.6240000000000001</v>
      </c>
      <c r="L23" s="72">
        <v>-13.169</v>
      </c>
      <c r="M23" s="72"/>
      <c r="Q23" s="68" t="str">
        <f t="shared" ref="Q23:V23" ca="1" si="24">IF($F23=" -ve",INDEX(CAPACITY,MATCH(OFFSET($C23,-2,0),CAPACITYLIST,0),Q$3),INDEX(CAPACITY,MATCH($C23,CAPACITYLIST,0),Q$3))</f>
        <v>H200x200x8x12</v>
      </c>
      <c r="R23" s="43">
        <f t="shared" ca="1" si="24"/>
        <v>1492.9549999999999</v>
      </c>
      <c r="S23" s="43">
        <f t="shared" ca="1" si="24"/>
        <v>204.30057803468208</v>
      </c>
      <c r="T23" s="43">
        <f t="shared" ca="1" si="24"/>
        <v>652.02312138728325</v>
      </c>
      <c r="U23" s="43">
        <f t="shared" ca="1" si="24"/>
        <v>56.4</v>
      </c>
      <c r="V23" s="43">
        <f t="shared" ca="1" si="24"/>
        <v>120.59072</v>
      </c>
      <c r="X23" s="44" t="str">
        <f ca="1">IF(ABS(G23)&gt;$X$4*$R23,ABS(G23),"-")</f>
        <v>-</v>
      </c>
      <c r="Y23" s="44" t="str">
        <f ca="1">IF(ABS(H23)&gt;$Y$4*S23,ABS(H23),"-")</f>
        <v>-</v>
      </c>
      <c r="Z23" s="44" t="str">
        <f ca="1">IF(ABS(I23)&gt;$Z$4*T23,ABS(I23),"-")</f>
        <v>-</v>
      </c>
      <c r="AA23" s="44" t="str">
        <f ca="1">IF(ABS(K23)&gt;$AA$4*U23,ABS(K23),"-")</f>
        <v>-</v>
      </c>
      <c r="AB23" s="44" t="str">
        <f ca="1">IF(ABS(L23)&gt;$AB$4*V23,ABS(L23),"-")</f>
        <v>-</v>
      </c>
      <c r="AD23" s="74" t="str">
        <f ca="1">IF(COUNT($X23:$AB23)&gt;0,IF(G23&gt;0,CEILING(G23,5),FLOOR(G23,5)),"")</f>
        <v/>
      </c>
      <c r="AE23" s="74" t="str">
        <f ca="1">IF(COUNT($X23:$AB23)&gt;0,IF(H23&gt;0,CEILING(H23,5),FLOOR(H23,5)),"")</f>
        <v/>
      </c>
      <c r="AF23" s="74" t="str">
        <f ca="1">IF(COUNT($X23:$AB23)&gt;0,IF(I23&gt;0,CEILING(I23,5),FLOOR(I23,5)),"")</f>
        <v/>
      </c>
      <c r="AG23" s="74" t="str">
        <f ca="1">IF(COUNT($X23:$AB23)&gt;0,IF(K23&gt;0,CEILING(K23,5),FLOOR(K23,5)),"")</f>
        <v/>
      </c>
      <c r="AH23" s="74" t="str">
        <f ca="1">IF(COUNT($X23:$AB23)&gt;0,IF(L23&gt;0,CEILING(L23,5),FLOOR(L23,5)),"")</f>
        <v/>
      </c>
      <c r="AI23" s="74"/>
    </row>
    <row r="24" spans="1:35" ht="15" customHeight="1" x14ac:dyDescent="0.25">
      <c r="A24" s="68">
        <f t="shared" ref="A24:B24" si="25">D21</f>
        <v>30</v>
      </c>
      <c r="B24" s="68">
        <f t="shared" si="25"/>
        <v>22</v>
      </c>
      <c r="D24" s="72"/>
      <c r="E24" s="72"/>
      <c r="F24" s="72"/>
      <c r="G24" s="72" t="s">
        <v>110</v>
      </c>
      <c r="H24" s="72" t="s">
        <v>516</v>
      </c>
      <c r="I24" s="72" t="s">
        <v>114</v>
      </c>
      <c r="J24" s="72" t="s">
        <v>540</v>
      </c>
      <c r="K24" s="72" t="s">
        <v>113</v>
      </c>
      <c r="L24" s="72" t="s">
        <v>127</v>
      </c>
      <c r="M24" s="72"/>
      <c r="AD24" s="74"/>
      <c r="AE24" s="74"/>
      <c r="AF24" s="74"/>
      <c r="AG24" s="74"/>
      <c r="AH24" s="74"/>
      <c r="AI24" s="74"/>
    </row>
    <row r="25" spans="1:35" x14ac:dyDescent="0.25">
      <c r="A25" s="68">
        <f t="shared" ref="A25:B25" si="26">D25</f>
        <v>30</v>
      </c>
      <c r="B25" s="68">
        <f t="shared" si="26"/>
        <v>15</v>
      </c>
      <c r="C25" s="68" t="str">
        <f>INDEX(BEAMPROP,MATCH(D25,BLIST,0),2)</f>
        <v>H200X200X8X12</v>
      </c>
      <c r="D25" s="72">
        <v>30</v>
      </c>
      <c r="E25" s="72">
        <v>15</v>
      </c>
      <c r="F25" s="72" t="s">
        <v>8</v>
      </c>
      <c r="G25" s="72">
        <v>1.8380000000000001</v>
      </c>
      <c r="H25" s="72">
        <v>0</v>
      </c>
      <c r="I25" s="72">
        <v>0.72199999999999998</v>
      </c>
      <c r="J25" s="72">
        <v>0</v>
      </c>
      <c r="K25" s="72">
        <v>0</v>
      </c>
      <c r="L25" s="72">
        <v>0</v>
      </c>
      <c r="M25" s="72"/>
      <c r="Q25" s="68" t="str">
        <f t="shared" ref="Q25:V25" ca="1" si="27">IF($F25=" -ve",INDEX(CAPACITY,MATCH(OFFSET($C25,-2,0),CAPACITYLIST,0),Q$3),INDEX(CAPACITY,MATCH($C25,CAPACITYLIST,0),Q$3))</f>
        <v>H200x200x8x12</v>
      </c>
      <c r="R25" s="43">
        <f t="shared" ca="1" si="27"/>
        <v>1492.9549999999999</v>
      </c>
      <c r="S25" s="43">
        <f t="shared" ca="1" si="27"/>
        <v>204.30057803468208</v>
      </c>
      <c r="T25" s="43">
        <f t="shared" ca="1" si="27"/>
        <v>652.02312138728325</v>
      </c>
      <c r="U25" s="43">
        <f t="shared" ca="1" si="27"/>
        <v>56.4</v>
      </c>
      <c r="V25" s="43">
        <f t="shared" ca="1" si="27"/>
        <v>120.59072</v>
      </c>
      <c r="X25" s="44" t="str">
        <f ca="1">IF(ABS(G25)&gt;$X$4*$R25,ABS(G25),"-")</f>
        <v>-</v>
      </c>
      <c r="Y25" s="44" t="str">
        <f ca="1">IF(ABS(H25)&gt;$Y$4*S25,ABS(H25),"-")</f>
        <v>-</v>
      </c>
      <c r="Z25" s="44" t="str">
        <f ca="1">IF(ABS(I25)&gt;$Z$4*T25,ABS(I25),"-")</f>
        <v>-</v>
      </c>
      <c r="AA25" s="44" t="str">
        <f ca="1">IF(ABS(K25)&gt;$AA$4*U25,ABS(K25),"-")</f>
        <v>-</v>
      </c>
      <c r="AB25" s="44" t="str">
        <f ca="1">IF(ABS(L25)&gt;$AB$4*V25,ABS(L25),"-")</f>
        <v>-</v>
      </c>
      <c r="AD25" s="74" t="str">
        <f ca="1">IF(COUNT($X25:$AB25)&gt;0,IF(G25&gt;0,CEILING(G25,5),FLOOR(G25,5)),"")</f>
        <v/>
      </c>
      <c r="AE25" s="74" t="str">
        <f ca="1">IF(COUNT($X25:$AB25)&gt;0,IF(H25&gt;0,CEILING(H25,5),FLOOR(H25,5)),"")</f>
        <v/>
      </c>
      <c r="AF25" s="74" t="str">
        <f ca="1">IF(COUNT($X25:$AB25)&gt;0,IF(I25&gt;0,CEILING(I25,5),FLOOR(I25,5)),"")</f>
        <v/>
      </c>
      <c r="AG25" s="74" t="str">
        <f ca="1">IF(COUNT($X25:$AB25)&gt;0,IF(K25&gt;0,CEILING(K25,5),FLOOR(K25,5)),"")</f>
        <v/>
      </c>
      <c r="AH25" s="74" t="str">
        <f ca="1">IF(COUNT($X25:$AB25)&gt;0,IF(L25&gt;0,CEILING(L25,5),FLOOR(L25,5)),"")</f>
        <v/>
      </c>
      <c r="AI25" s="74"/>
    </row>
    <row r="26" spans="1:35" ht="15" customHeight="1" x14ac:dyDescent="0.25">
      <c r="A26" s="68">
        <f t="shared" ref="A26:B26" si="28">D25</f>
        <v>30</v>
      </c>
      <c r="B26" s="68">
        <f t="shared" si="28"/>
        <v>15</v>
      </c>
      <c r="D26" s="72"/>
      <c r="E26" s="72"/>
      <c r="F26" s="72"/>
      <c r="G26" s="72" t="s">
        <v>105</v>
      </c>
      <c r="H26" s="72" t="s">
        <v>9</v>
      </c>
      <c r="I26" s="72" t="s">
        <v>113</v>
      </c>
      <c r="J26" s="72" t="s">
        <v>9</v>
      </c>
      <c r="K26" s="72" t="s">
        <v>9</v>
      </c>
      <c r="L26" s="72" t="s">
        <v>9</v>
      </c>
      <c r="M26" s="72"/>
      <c r="AD26" s="74"/>
      <c r="AE26" s="74"/>
      <c r="AF26" s="74"/>
      <c r="AG26" s="74"/>
      <c r="AH26" s="74"/>
      <c r="AI26" s="74"/>
    </row>
    <row r="27" spans="1:35" x14ac:dyDescent="0.25">
      <c r="A27" s="68">
        <f t="shared" ref="A27:B27" si="29">D25</f>
        <v>30</v>
      </c>
      <c r="B27" s="68">
        <f t="shared" si="29"/>
        <v>15</v>
      </c>
      <c r="D27" s="72"/>
      <c r="E27" s="72"/>
      <c r="F27" s="72" t="s">
        <v>10</v>
      </c>
      <c r="G27" s="72">
        <v>-1.3360000000000001</v>
      </c>
      <c r="H27" s="72">
        <v>-10.044</v>
      </c>
      <c r="I27" s="72">
        <v>-0.64900000000000002</v>
      </c>
      <c r="J27" s="72">
        <v>-0.47099999999999997</v>
      </c>
      <c r="K27" s="72">
        <v>0</v>
      </c>
      <c r="L27" s="72">
        <v>0</v>
      </c>
      <c r="M27" s="72"/>
      <c r="Q27" s="68" t="str">
        <f t="shared" ref="Q27:V27" ca="1" si="30">IF($F27=" -ve",INDEX(CAPACITY,MATCH(OFFSET($C27,-2,0),CAPACITYLIST,0),Q$3),INDEX(CAPACITY,MATCH($C27,CAPACITYLIST,0),Q$3))</f>
        <v>H200x200x8x12</v>
      </c>
      <c r="R27" s="43">
        <f t="shared" ca="1" si="30"/>
        <v>1492.9549999999999</v>
      </c>
      <c r="S27" s="43">
        <f t="shared" ca="1" si="30"/>
        <v>204.30057803468208</v>
      </c>
      <c r="T27" s="43">
        <f t="shared" ca="1" si="30"/>
        <v>652.02312138728325</v>
      </c>
      <c r="U27" s="43">
        <f t="shared" ca="1" si="30"/>
        <v>56.4</v>
      </c>
      <c r="V27" s="43">
        <f t="shared" ca="1" si="30"/>
        <v>120.59072</v>
      </c>
      <c r="X27" s="44" t="str">
        <f ca="1">IF(ABS(G27)&gt;$X$4*$R27,ABS(G27),"-")</f>
        <v>-</v>
      </c>
      <c r="Y27" s="44" t="str">
        <f ca="1">IF(ABS(H27)&gt;$Y$4*S27,ABS(H27),"-")</f>
        <v>-</v>
      </c>
      <c r="Z27" s="44" t="str">
        <f ca="1">IF(ABS(I27)&gt;$Z$4*T27,ABS(I27),"-")</f>
        <v>-</v>
      </c>
      <c r="AA27" s="44" t="str">
        <f ca="1">IF(ABS(K27)&gt;$AA$4*U27,ABS(K27),"-")</f>
        <v>-</v>
      </c>
      <c r="AB27" s="44" t="str">
        <f ca="1">IF(ABS(L27)&gt;$AB$4*V27,ABS(L27),"-")</f>
        <v>-</v>
      </c>
      <c r="AD27" s="68" t="str">
        <f ca="1">IF(COUNT($X27:$AB27)&gt;0,IF(G27&gt;0,CEILING(G27,5),FLOOR(G27,5)),"")</f>
        <v/>
      </c>
      <c r="AE27" s="68" t="str">
        <f ca="1">IF(COUNT($X27:$AB27)&gt;0,IF(H27&gt;0,CEILING(H27,5),FLOOR(H27,5)),"")</f>
        <v/>
      </c>
      <c r="AF27" s="68" t="str">
        <f ca="1">IF(COUNT($X27:$AB27)&gt;0,IF(I27&gt;0,CEILING(I27,5),FLOOR(I27,5)),"")</f>
        <v/>
      </c>
      <c r="AG27" s="68" t="str">
        <f ca="1">IF(COUNT($X27:$AB27)&gt;0,IF(K27&gt;0,CEILING(K27,5),FLOOR(K27,5)),"")</f>
        <v/>
      </c>
      <c r="AH27" s="68" t="str">
        <f ca="1">IF(COUNT($X27:$AB27)&gt;0,IF(L27&gt;0,CEILING(L27,5),FLOOR(L27,5)),"")</f>
        <v/>
      </c>
    </row>
    <row r="28" spans="1:35" ht="15" customHeight="1" x14ac:dyDescent="0.25">
      <c r="A28" s="68">
        <f t="shared" ref="A28:B28" si="31">D25</f>
        <v>30</v>
      </c>
      <c r="B28" s="68">
        <f t="shared" si="31"/>
        <v>15</v>
      </c>
      <c r="D28" s="72"/>
      <c r="E28" s="72"/>
      <c r="F28" s="72"/>
      <c r="G28" s="72" t="s">
        <v>110</v>
      </c>
      <c r="H28" s="72" t="s">
        <v>127</v>
      </c>
      <c r="I28" s="72" t="s">
        <v>114</v>
      </c>
      <c r="J28" s="72" t="s">
        <v>540</v>
      </c>
      <c r="K28" s="72" t="s">
        <v>9</v>
      </c>
      <c r="L28" s="72" t="s">
        <v>9</v>
      </c>
      <c r="M28" s="72"/>
    </row>
    <row r="29" spans="1:35" x14ac:dyDescent="0.25">
      <c r="A29" s="68">
        <f t="shared" ref="A29:B29" si="32">D29</f>
        <v>31</v>
      </c>
      <c r="B29" s="68">
        <f t="shared" si="32"/>
        <v>23</v>
      </c>
      <c r="C29" s="68" t="str">
        <f>INDEX(BEAMPROP,MATCH(D29,BLIST,0),2)</f>
        <v>H200X100X5.5X8</v>
      </c>
      <c r="D29" s="72">
        <v>31</v>
      </c>
      <c r="E29" s="72">
        <v>23</v>
      </c>
      <c r="F29" s="72" t="s">
        <v>8</v>
      </c>
      <c r="G29" s="72">
        <v>0.82699999999999996</v>
      </c>
      <c r="H29" s="72">
        <v>0</v>
      </c>
      <c r="I29" s="72">
        <v>0.59099999999999997</v>
      </c>
      <c r="J29" s="72">
        <v>0</v>
      </c>
      <c r="K29" s="72">
        <v>1.492</v>
      </c>
      <c r="L29" s="72">
        <v>0</v>
      </c>
      <c r="M29" s="72"/>
      <c r="Q29" s="68" t="str">
        <f t="shared" ref="Q29:V29" ca="1" si="33">IF($F29=" -ve",INDEX(CAPACITY,MATCH(OFFSET($C29,-2,0),CAPACITYLIST,0),Q$3),INDEX(CAPACITY,MATCH($C29,CAPACITYLIST,0),Q$3))</f>
        <v>H200x100x5.5x8</v>
      </c>
      <c r="R29" s="43">
        <f t="shared" ca="1" si="33"/>
        <v>626.745</v>
      </c>
      <c r="S29" s="43">
        <f t="shared" ca="1" si="33"/>
        <v>143.44508670520233</v>
      </c>
      <c r="T29" s="43">
        <f t="shared" ca="1" si="33"/>
        <v>217.34104046242774</v>
      </c>
      <c r="U29" s="43">
        <f t="shared" ca="1" si="33"/>
        <v>9.4</v>
      </c>
      <c r="V29" s="43">
        <f t="shared" ca="1" si="33"/>
        <v>47.035719999999998</v>
      </c>
      <c r="X29" s="44" t="str">
        <f ca="1">IF(ABS(G29)&gt;$X$4*$R29,ABS(G29),"-")</f>
        <v>-</v>
      </c>
      <c r="Y29" s="44" t="str">
        <f ca="1">IF(ABS(H29)&gt;$Y$4*S29,ABS(H29),"-")</f>
        <v>-</v>
      </c>
      <c r="Z29" s="44" t="str">
        <f ca="1">IF(ABS(I29)&gt;$Z$4*T29,ABS(I29),"-")</f>
        <v>-</v>
      </c>
      <c r="AA29" s="44">
        <f ca="1">IF(ABS(K29)&gt;$AA$4*U29,ABS(K29),"-")</f>
        <v>1.492</v>
      </c>
      <c r="AB29" s="44" t="str">
        <f ca="1">IF(ABS(L29)&gt;$AB$4*V29,ABS(L29),"-")</f>
        <v>-</v>
      </c>
      <c r="AD29" s="74">
        <f ca="1">IF(COUNT($X29:$AB29)&gt;0,IF(G29&gt;0,CEILING(G29,5),FLOOR(G29,5)),"")</f>
        <v>5</v>
      </c>
      <c r="AE29" s="74">
        <f ca="1">IF(COUNT($X29:$AB29)&gt;0,IF(H29&gt;0,CEILING(H29,5),FLOOR(H29,5)),"")</f>
        <v>0</v>
      </c>
      <c r="AF29" s="74">
        <f ca="1">IF(COUNT($X29:$AB29)&gt;0,IF(I29&gt;0,CEILING(I29,5),FLOOR(I29,5)),"")</f>
        <v>5</v>
      </c>
      <c r="AG29" s="74">
        <f ca="1">IF(COUNT($X29:$AB29)&gt;0,IF(K29&gt;0,CEILING(K29,5),FLOOR(K29,5)),"")</f>
        <v>5</v>
      </c>
      <c r="AH29" s="74">
        <f ca="1">IF(COUNT($X29:$AB29)&gt;0,IF(L29&gt;0,CEILING(L29,5),FLOOR(L29,5)),"")</f>
        <v>0</v>
      </c>
    </row>
    <row r="30" spans="1:35" ht="15" customHeight="1" x14ac:dyDescent="0.25">
      <c r="A30" s="68">
        <f t="shared" ref="A30:B30" si="34">D29</f>
        <v>31</v>
      </c>
      <c r="B30" s="68">
        <f t="shared" si="34"/>
        <v>23</v>
      </c>
      <c r="D30" s="72"/>
      <c r="E30" s="72"/>
      <c r="F30" s="72"/>
      <c r="G30" s="72" t="s">
        <v>118</v>
      </c>
      <c r="H30" s="72" t="s">
        <v>9</v>
      </c>
      <c r="I30" s="72" t="s">
        <v>110</v>
      </c>
      <c r="J30" s="72" t="s">
        <v>9</v>
      </c>
      <c r="K30" s="72" t="s">
        <v>105</v>
      </c>
      <c r="L30" s="72" t="s">
        <v>9</v>
      </c>
      <c r="M30" s="72"/>
      <c r="AD30" s="74"/>
      <c r="AE30" s="74"/>
      <c r="AF30" s="74"/>
      <c r="AG30" s="74"/>
      <c r="AH30" s="74"/>
    </row>
    <row r="31" spans="1:35" x14ac:dyDescent="0.25">
      <c r="A31" s="68">
        <f t="shared" ref="A31:B31" si="35">D29</f>
        <v>31</v>
      </c>
      <c r="B31" s="68">
        <f t="shared" si="35"/>
        <v>23</v>
      </c>
      <c r="D31" s="72"/>
      <c r="E31" s="72"/>
      <c r="F31" s="72" t="s">
        <v>10</v>
      </c>
      <c r="G31" s="72">
        <v>-0.83499999999999996</v>
      </c>
      <c r="H31" s="72">
        <v>-1.663</v>
      </c>
      <c r="I31" s="72">
        <v>-0.66300000000000003</v>
      </c>
      <c r="J31" s="72">
        <v>-0.47399999999999998</v>
      </c>
      <c r="K31" s="72">
        <v>-1.329</v>
      </c>
      <c r="L31" s="72">
        <v>-13.170999999999999</v>
      </c>
      <c r="M31" s="72"/>
      <c r="Q31" s="68" t="str">
        <f t="shared" ref="Q31:V31" ca="1" si="36">IF($F31=" -ve",INDEX(CAPACITY,MATCH(OFFSET($C31,-2,0),CAPACITYLIST,0),Q$3),INDEX(CAPACITY,MATCH($C31,CAPACITYLIST,0),Q$3))</f>
        <v>H200x100x5.5x8</v>
      </c>
      <c r="R31" s="43">
        <f t="shared" ca="1" si="36"/>
        <v>626.745</v>
      </c>
      <c r="S31" s="43">
        <f t="shared" ca="1" si="36"/>
        <v>143.44508670520233</v>
      </c>
      <c r="T31" s="43">
        <f t="shared" ca="1" si="36"/>
        <v>217.34104046242774</v>
      </c>
      <c r="U31" s="43">
        <f t="shared" ca="1" si="36"/>
        <v>9.4</v>
      </c>
      <c r="V31" s="43">
        <f t="shared" ca="1" si="36"/>
        <v>47.035719999999998</v>
      </c>
      <c r="X31" s="44" t="str">
        <f ca="1">IF(ABS(G31)&gt;$X$4*$R31,ABS(G31),"-")</f>
        <v>-</v>
      </c>
      <c r="Y31" s="44" t="str">
        <f ca="1">IF(ABS(H31)&gt;$Y$4*S31,ABS(H31),"-")</f>
        <v>-</v>
      </c>
      <c r="Z31" s="44" t="str">
        <f ca="1">IF(ABS(I31)&gt;$Z$4*T31,ABS(I31),"-")</f>
        <v>-</v>
      </c>
      <c r="AA31" s="44">
        <f ca="1">IF(ABS(K31)&gt;$AA$4*U31,ABS(K31),"-")</f>
        <v>1.329</v>
      </c>
      <c r="AB31" s="44" t="str">
        <f ca="1">IF(ABS(L31)&gt;$AB$4*V31,ABS(L31),"-")</f>
        <v>-</v>
      </c>
      <c r="AD31" s="74">
        <f ca="1">IF(COUNT($X31:$AB31)&gt;0,IF(G31&gt;0,CEILING(G31,5),FLOOR(G31,5)),"")</f>
        <v>-5</v>
      </c>
      <c r="AE31" s="74">
        <f ca="1">IF(COUNT($X31:$AB31)&gt;0,IF(H31&gt;0,CEILING(H31,5),FLOOR(H31,5)),"")</f>
        <v>-5</v>
      </c>
      <c r="AF31" s="74">
        <f ca="1">IF(COUNT($X31:$AB31)&gt;0,IF(I31&gt;0,CEILING(I31,5),FLOOR(I31,5)),"")</f>
        <v>-5</v>
      </c>
      <c r="AG31" s="74">
        <f ca="1">IF(COUNT($X31:$AB31)&gt;0,IF(K31&gt;0,CEILING(K31,5),FLOOR(K31,5)),"")</f>
        <v>-5</v>
      </c>
      <c r="AH31" s="74">
        <f ca="1">IF(COUNT($X31:$AB31)&gt;0,IF(L31&gt;0,CEILING(L31,5),FLOOR(L31,5)),"")</f>
        <v>-15</v>
      </c>
    </row>
    <row r="32" spans="1:35" ht="15" customHeight="1" x14ac:dyDescent="0.25">
      <c r="A32" s="68">
        <f t="shared" ref="A32:B32" si="37">D29</f>
        <v>31</v>
      </c>
      <c r="B32" s="68">
        <f t="shared" si="37"/>
        <v>23</v>
      </c>
      <c r="D32" s="72"/>
      <c r="E32" s="72"/>
      <c r="F32" s="72"/>
      <c r="G32" s="72" t="s">
        <v>104</v>
      </c>
      <c r="H32" s="72" t="s">
        <v>127</v>
      </c>
      <c r="I32" s="72" t="s">
        <v>105</v>
      </c>
      <c r="J32" s="72" t="s">
        <v>127</v>
      </c>
      <c r="K32" s="72" t="s">
        <v>110</v>
      </c>
      <c r="L32" s="72" t="s">
        <v>127</v>
      </c>
      <c r="M32" s="72"/>
      <c r="AD32" s="74"/>
      <c r="AE32" s="74"/>
      <c r="AF32" s="74"/>
      <c r="AG32" s="74"/>
      <c r="AH32" s="74"/>
    </row>
    <row r="33" spans="1:34" x14ac:dyDescent="0.25">
      <c r="A33" s="68">
        <f t="shared" ref="A33:B33" si="38">D33</f>
        <v>31</v>
      </c>
      <c r="B33" s="68">
        <f t="shared" si="38"/>
        <v>16</v>
      </c>
      <c r="C33" s="68" t="str">
        <f>INDEX(BEAMPROP,MATCH(D33,BLIST,0),2)</f>
        <v>H200X100X5.5X8</v>
      </c>
      <c r="D33" s="72">
        <v>31</v>
      </c>
      <c r="E33" s="72">
        <v>16</v>
      </c>
      <c r="F33" s="72" t="s">
        <v>8</v>
      </c>
      <c r="G33" s="72">
        <v>0.82699999999999996</v>
      </c>
      <c r="H33" s="72">
        <v>0</v>
      </c>
      <c r="I33" s="72">
        <v>0.59099999999999997</v>
      </c>
      <c r="J33" s="72">
        <v>0</v>
      </c>
      <c r="K33" s="72">
        <v>0</v>
      </c>
      <c r="L33" s="72">
        <v>0</v>
      </c>
      <c r="M33" s="72"/>
      <c r="Q33" s="68" t="str">
        <f t="shared" ref="Q33:V33" ca="1" si="39">IF($F33=" -ve",INDEX(CAPACITY,MATCH(OFFSET($C33,-2,0),CAPACITYLIST,0),Q$3),INDEX(CAPACITY,MATCH($C33,CAPACITYLIST,0),Q$3))</f>
        <v>H200x100x5.5x8</v>
      </c>
      <c r="R33" s="43">
        <f ca="1">IF($F33=" -ve",INDEX(CAPACITY,MATCH(OFFSET($C33,-2,0),CAPACITYLIST,0),R$3),INDEX(CAPACITY,MATCH($C33,CAPACITYLIST,0),R$3))</f>
        <v>626.745</v>
      </c>
      <c r="S33" s="43">
        <f t="shared" ca="1" si="39"/>
        <v>143.44508670520233</v>
      </c>
      <c r="T33" s="43">
        <f t="shared" ca="1" si="39"/>
        <v>217.34104046242774</v>
      </c>
      <c r="U33" s="43">
        <f t="shared" ca="1" si="39"/>
        <v>9.4</v>
      </c>
      <c r="V33" s="43">
        <f t="shared" ca="1" si="39"/>
        <v>47.035719999999998</v>
      </c>
      <c r="X33" s="44" t="str">
        <f ca="1">IF(ABS(G33)&gt;$X$4*$R33,ABS(G33),"-")</f>
        <v>-</v>
      </c>
      <c r="Y33" s="44" t="str">
        <f ca="1">IF(ABS(H33)&gt;$Y$4*S33,ABS(H33),"-")</f>
        <v>-</v>
      </c>
      <c r="Z33" s="44" t="str">
        <f ca="1">IF(ABS(I33)&gt;$Z$4*T33,ABS(I33),"-")</f>
        <v>-</v>
      </c>
      <c r="AA33" s="44" t="str">
        <f ca="1">IF(ABS(K33)&gt;$AA$4*U33,ABS(K33),"-")</f>
        <v>-</v>
      </c>
      <c r="AB33" s="44" t="str">
        <f ca="1">IF(ABS(L33)&gt;$AB$4*V33,ABS(L33),"-")</f>
        <v>-</v>
      </c>
      <c r="AD33" s="69" t="str">
        <f t="shared" ref="AD33" ca="1" si="40">IF(COUNT($X33:$AB33)&gt;0,IF(G33&gt;0,CEILING(G33,5),FLOOR(G33,5)),"")</f>
        <v/>
      </c>
      <c r="AE33" s="69" t="str">
        <f t="shared" ref="AE33" ca="1" si="41">IF(COUNT($X33:$AB33)&gt;0,IF(H33&gt;0,CEILING(H33,5),FLOOR(H33,5)),"")</f>
        <v/>
      </c>
      <c r="AF33" s="69" t="str">
        <f t="shared" ref="AF33" ca="1" si="42">IF(COUNT($X33:$AB33)&gt;0,IF(I33&gt;0,CEILING(I33,5),FLOOR(I33,5)),"")</f>
        <v/>
      </c>
      <c r="AG33" s="69" t="str">
        <f t="shared" ref="AG33" ca="1" si="43">IF(COUNT($X33:$AB33)&gt;0,IF(K33&gt;0,CEILING(K33,5),FLOOR(K33,5)),"")</f>
        <v/>
      </c>
      <c r="AH33" s="69" t="str">
        <f t="shared" ref="AH33" ca="1" si="44">IF(COUNT($X33:$AB33)&gt;0,IF(L33&gt;0,CEILING(L33,5),FLOOR(L33,5)),"")</f>
        <v/>
      </c>
    </row>
    <row r="34" spans="1:34" ht="15" customHeight="1" x14ac:dyDescent="0.25">
      <c r="A34" s="68">
        <f t="shared" ref="A34:B34" si="45">D33</f>
        <v>31</v>
      </c>
      <c r="B34" s="68">
        <f t="shared" si="45"/>
        <v>16</v>
      </c>
      <c r="D34" s="72"/>
      <c r="E34" s="72"/>
      <c r="F34" s="72"/>
      <c r="G34" s="72" t="s">
        <v>118</v>
      </c>
      <c r="H34" s="72" t="s">
        <v>9</v>
      </c>
      <c r="I34" s="72" t="s">
        <v>110</v>
      </c>
      <c r="J34" s="72" t="s">
        <v>9</v>
      </c>
      <c r="K34" s="72" t="s">
        <v>9</v>
      </c>
      <c r="L34" s="72" t="s">
        <v>9</v>
      </c>
      <c r="M34" s="72"/>
      <c r="AD34" s="69"/>
      <c r="AE34" s="69"/>
      <c r="AF34" s="69"/>
      <c r="AG34" s="69"/>
      <c r="AH34" s="69"/>
    </row>
    <row r="35" spans="1:34" x14ac:dyDescent="0.25">
      <c r="A35" s="68">
        <f t="shared" ref="A35:B35" si="46">D33</f>
        <v>31</v>
      </c>
      <c r="B35" s="68">
        <f t="shared" si="46"/>
        <v>16</v>
      </c>
      <c r="D35" s="72"/>
      <c r="E35" s="72"/>
      <c r="F35" s="72" t="s">
        <v>10</v>
      </c>
      <c r="G35" s="72">
        <v>-0.83499999999999996</v>
      </c>
      <c r="H35" s="72">
        <v>-10.044</v>
      </c>
      <c r="I35" s="72">
        <v>-0.66300000000000003</v>
      </c>
      <c r="J35" s="72">
        <v>-0.47399999999999998</v>
      </c>
      <c r="K35" s="72">
        <v>0</v>
      </c>
      <c r="L35" s="72">
        <v>0</v>
      </c>
      <c r="M35" s="72"/>
      <c r="Q35" s="68" t="str">
        <f t="shared" ref="Q35:V35" ca="1" si="47">IF($F35=" -ve",INDEX(CAPACITY,MATCH(OFFSET($C35,-2,0),CAPACITYLIST,0),Q$3),INDEX(CAPACITY,MATCH($C35,CAPACITYLIST,0),Q$3))</f>
        <v>H200x100x5.5x8</v>
      </c>
      <c r="R35" s="43">
        <f t="shared" ca="1" si="47"/>
        <v>626.745</v>
      </c>
      <c r="S35" s="43">
        <f t="shared" ca="1" si="47"/>
        <v>143.44508670520233</v>
      </c>
      <c r="T35" s="43">
        <f t="shared" ca="1" si="47"/>
        <v>217.34104046242774</v>
      </c>
      <c r="U35" s="43">
        <f t="shared" ca="1" si="47"/>
        <v>9.4</v>
      </c>
      <c r="V35" s="43">
        <f t="shared" ca="1" si="47"/>
        <v>47.035719999999998</v>
      </c>
      <c r="X35" s="44" t="str">
        <f ca="1">IF(ABS(G35)&gt;$X$4*$R35,ABS(G35),"-")</f>
        <v>-</v>
      </c>
      <c r="Y35" s="44" t="str">
        <f ca="1">IF(ABS(H35)&gt;$Y$4*S35,ABS(H35),"-")</f>
        <v>-</v>
      </c>
      <c r="Z35" s="44" t="str">
        <f ca="1">IF(ABS(I35)&gt;$Z$4*T35,ABS(I35),"-")</f>
        <v>-</v>
      </c>
      <c r="AA35" s="44" t="str">
        <f ca="1">IF(ABS(K35)&gt;$AA$4*U35,ABS(K35),"-")</f>
        <v>-</v>
      </c>
      <c r="AB35" s="44" t="str">
        <f ca="1">IF(ABS(L35)&gt;$AB$4*V35,ABS(L35),"-")</f>
        <v>-</v>
      </c>
      <c r="AD35" s="69" t="str">
        <f t="shared" ref="AD35" ca="1" si="48">IF(COUNT($X35:$AB35)&gt;0,IF(G35&gt;0,CEILING(G35,5),FLOOR(G35,5)),"")</f>
        <v/>
      </c>
      <c r="AE35" s="69" t="str">
        <f t="shared" ref="AE35" ca="1" si="49">IF(COUNT($X35:$AB35)&gt;0,IF(H35&gt;0,CEILING(H35,5),FLOOR(H35,5)),"")</f>
        <v/>
      </c>
      <c r="AF35" s="69" t="str">
        <f t="shared" ref="AF35" ca="1" si="50">IF(COUNT($X35:$AB35)&gt;0,IF(I35&gt;0,CEILING(I35,5),FLOOR(I35,5)),"")</f>
        <v/>
      </c>
      <c r="AG35" s="69" t="str">
        <f t="shared" ref="AG35" ca="1" si="51">IF(COUNT($X35:$AB35)&gt;0,IF(K35&gt;0,CEILING(K35,5),FLOOR(K35,5)),"")</f>
        <v/>
      </c>
      <c r="AH35" s="69" t="str">
        <f t="shared" ref="AH35" ca="1" si="52">IF(COUNT($X35:$AB35)&gt;0,IF(L35&gt;0,CEILING(L35,5),FLOOR(L35,5)),"")</f>
        <v/>
      </c>
    </row>
    <row r="36" spans="1:34" ht="15" customHeight="1" x14ac:dyDescent="0.25">
      <c r="A36" s="68">
        <f t="shared" ref="A36:B36" si="53">D33</f>
        <v>31</v>
      </c>
      <c r="B36" s="68">
        <f t="shared" si="53"/>
        <v>16</v>
      </c>
      <c r="D36" s="72"/>
      <c r="E36" s="72"/>
      <c r="F36" s="72"/>
      <c r="G36" s="72" t="s">
        <v>104</v>
      </c>
      <c r="H36" s="72" t="s">
        <v>127</v>
      </c>
      <c r="I36" s="72" t="s">
        <v>105</v>
      </c>
      <c r="J36" s="72" t="s">
        <v>127</v>
      </c>
      <c r="K36" s="72" t="s">
        <v>9</v>
      </c>
      <c r="L36" s="72" t="s">
        <v>9</v>
      </c>
      <c r="M36" s="72"/>
      <c r="AD36" s="69"/>
      <c r="AE36" s="69"/>
      <c r="AF36" s="69"/>
      <c r="AG36" s="69"/>
      <c r="AH36" s="69"/>
    </row>
    <row r="37" spans="1:34" ht="15" customHeight="1" x14ac:dyDescent="0.25">
      <c r="A37" s="68">
        <f t="shared" ref="A37:B37" si="54">D37</f>
        <v>34</v>
      </c>
      <c r="B37" s="68">
        <f t="shared" si="54"/>
        <v>22</v>
      </c>
      <c r="C37" s="68" t="str">
        <f>INDEX(BEAMPROP,MATCH(D37,BLIST,0),2)</f>
        <v>H200X100X5.5X8</v>
      </c>
      <c r="D37" s="72">
        <v>34</v>
      </c>
      <c r="E37" s="72">
        <v>22</v>
      </c>
      <c r="F37" s="72" t="s">
        <v>8</v>
      </c>
      <c r="G37" s="72">
        <v>2.3290000000000002</v>
      </c>
      <c r="H37" s="72">
        <v>0.184</v>
      </c>
      <c r="I37" s="72">
        <v>0</v>
      </c>
      <c r="J37" s="72">
        <v>0</v>
      </c>
      <c r="K37" s="72">
        <v>0</v>
      </c>
      <c r="L37" s="72">
        <v>0</v>
      </c>
      <c r="M37" s="72"/>
      <c r="Q37" s="68" t="str">
        <f t="shared" ref="Q37:V37" ca="1" si="55">IF($F37=" -ve",INDEX(CAPACITY,MATCH(OFFSET($C37,-2,0),CAPACITYLIST,0),Q$3),INDEX(CAPACITY,MATCH($C37,CAPACITYLIST,0),Q$3))</f>
        <v>H200x100x5.5x8</v>
      </c>
      <c r="R37" s="43">
        <f t="shared" ca="1" si="55"/>
        <v>626.745</v>
      </c>
      <c r="S37" s="43">
        <f t="shared" ca="1" si="55"/>
        <v>143.44508670520233</v>
      </c>
      <c r="T37" s="43">
        <f t="shared" ca="1" si="55"/>
        <v>217.34104046242774</v>
      </c>
      <c r="U37" s="43">
        <f t="shared" ca="1" si="55"/>
        <v>9.4</v>
      </c>
      <c r="V37" s="43">
        <f t="shared" ca="1" si="55"/>
        <v>47.035719999999998</v>
      </c>
      <c r="X37" s="44" t="str">
        <f ca="1">IF(ABS(G37)&gt;$X$4*$R37,ABS(G37),"-")</f>
        <v>-</v>
      </c>
      <c r="Y37" s="44" t="str">
        <f ca="1">IF(ABS(H37)&gt;$Y$4*S37,ABS(H37),"-")</f>
        <v>-</v>
      </c>
      <c r="Z37" s="44" t="str">
        <f ca="1">IF(ABS(I37)&gt;$Z$4*T37,ABS(I37),"-")</f>
        <v>-</v>
      </c>
      <c r="AA37" s="44" t="str">
        <f ca="1">IF(ABS(K37)&gt;$AA$4*U37,ABS(K37),"-")</f>
        <v>-</v>
      </c>
      <c r="AB37" s="44" t="str">
        <f ca="1">IF(ABS(L37)&gt;$AB$4*V37,ABS(L37),"-")</f>
        <v>-</v>
      </c>
      <c r="AD37" s="69" t="str">
        <f t="shared" ref="AD37" ca="1" si="56">IF(COUNT($X37:$AB37)&gt;0,IF(G37&gt;0,CEILING(G37,5),FLOOR(G37,5)),"")</f>
        <v/>
      </c>
      <c r="AE37" s="69" t="str">
        <f t="shared" ref="AE37" ca="1" si="57">IF(COUNT($X37:$AB37)&gt;0,IF(H37&gt;0,CEILING(H37,5),FLOOR(H37,5)),"")</f>
        <v/>
      </c>
      <c r="AF37" s="69" t="str">
        <f t="shared" ref="AF37" ca="1" si="58">IF(COUNT($X37:$AB37)&gt;0,IF(I37&gt;0,CEILING(I37,5),FLOOR(I37,5)),"")</f>
        <v/>
      </c>
      <c r="AG37" s="69" t="str">
        <f t="shared" ref="AG37" ca="1" si="59">IF(COUNT($X37:$AB37)&gt;0,IF(K37&gt;0,CEILING(K37,5),FLOOR(K37,5)),"")</f>
        <v/>
      </c>
      <c r="AH37" s="69" t="str">
        <f t="shared" ref="AH37" ca="1" si="60">IF(COUNT($X37:$AB37)&gt;0,IF(L37&gt;0,CEILING(L37,5),FLOOR(L37,5)),"")</f>
        <v/>
      </c>
    </row>
    <row r="38" spans="1:34" ht="15" customHeight="1" x14ac:dyDescent="0.25">
      <c r="A38" s="68">
        <f t="shared" ref="A38:B38" si="61">D37</f>
        <v>34</v>
      </c>
      <c r="B38" s="68">
        <f t="shared" si="61"/>
        <v>22</v>
      </c>
      <c r="D38" s="72"/>
      <c r="E38" s="72"/>
      <c r="F38" s="72"/>
      <c r="G38" s="72" t="s">
        <v>105</v>
      </c>
      <c r="H38" s="72" t="s">
        <v>127</v>
      </c>
      <c r="I38" s="72" t="s">
        <v>9</v>
      </c>
      <c r="J38" s="72" t="s">
        <v>9</v>
      </c>
      <c r="K38" s="72" t="s">
        <v>9</v>
      </c>
      <c r="L38" s="72" t="s">
        <v>9</v>
      </c>
      <c r="M38" s="72"/>
      <c r="AD38" s="69"/>
      <c r="AE38" s="69"/>
      <c r="AF38" s="69"/>
      <c r="AG38" s="69"/>
      <c r="AH38" s="69"/>
    </row>
    <row r="39" spans="1:34" x14ac:dyDescent="0.25">
      <c r="A39" s="68">
        <f t="shared" ref="A39:B39" si="62">D37</f>
        <v>34</v>
      </c>
      <c r="B39" s="68">
        <f t="shared" si="62"/>
        <v>22</v>
      </c>
      <c r="D39" s="72"/>
      <c r="E39" s="72"/>
      <c r="F39" s="72" t="s">
        <v>10</v>
      </c>
      <c r="G39" s="72">
        <v>-2.1840000000000002</v>
      </c>
      <c r="H39" s="72">
        <v>0</v>
      </c>
      <c r="I39" s="72">
        <v>0</v>
      </c>
      <c r="J39" s="72">
        <v>-2E-3</v>
      </c>
      <c r="K39" s="72">
        <v>0</v>
      </c>
      <c r="L39" s="72">
        <v>0</v>
      </c>
      <c r="M39" s="72"/>
      <c r="Q39" s="68" t="str">
        <f t="shared" ref="Q39:V39" ca="1" si="63">IF($F39=" -ve",INDEX(CAPACITY,MATCH(OFFSET($C39,-2,0),CAPACITYLIST,0),Q$3),INDEX(CAPACITY,MATCH($C39,CAPACITYLIST,0),Q$3))</f>
        <v>H200x100x5.5x8</v>
      </c>
      <c r="R39" s="43">
        <f t="shared" ca="1" si="63"/>
        <v>626.745</v>
      </c>
      <c r="S39" s="43">
        <f t="shared" ca="1" si="63"/>
        <v>143.44508670520233</v>
      </c>
      <c r="T39" s="43">
        <f t="shared" ca="1" si="63"/>
        <v>217.34104046242774</v>
      </c>
      <c r="U39" s="43">
        <f t="shared" ca="1" si="63"/>
        <v>9.4</v>
      </c>
      <c r="V39" s="43">
        <f t="shared" ca="1" si="63"/>
        <v>47.035719999999998</v>
      </c>
      <c r="X39" s="44" t="str">
        <f ca="1">IF(ABS(G39)&gt;$X$4*$R39,ABS(G39),"-")</f>
        <v>-</v>
      </c>
      <c r="Y39" s="44" t="str">
        <f ca="1">IF(ABS(H39)&gt;$Y$4*S39,ABS(H39),"-")</f>
        <v>-</v>
      </c>
      <c r="Z39" s="44" t="str">
        <f ca="1">IF(ABS(I39)&gt;$Z$4*T39,ABS(I39),"-")</f>
        <v>-</v>
      </c>
      <c r="AA39" s="44" t="str">
        <f ca="1">IF(ABS(K39)&gt;$AA$4*U39,ABS(K39),"-")</f>
        <v>-</v>
      </c>
      <c r="AB39" s="44" t="str">
        <f ca="1">IF(ABS(L39)&gt;$AB$4*V39,ABS(L39),"-")</f>
        <v>-</v>
      </c>
      <c r="AD39" s="69" t="str">
        <f t="shared" ref="AD39" ca="1" si="64">IF(COUNT($X39:$AB39)&gt;0,IF(G39&gt;0,CEILING(G39,5),FLOOR(G39,5)),"")</f>
        <v/>
      </c>
      <c r="AE39" s="69" t="str">
        <f t="shared" ref="AE39" ca="1" si="65">IF(COUNT($X39:$AB39)&gt;0,IF(H39&gt;0,CEILING(H39,5),FLOOR(H39,5)),"")</f>
        <v/>
      </c>
      <c r="AF39" s="69" t="str">
        <f t="shared" ref="AF39" ca="1" si="66">IF(COUNT($X39:$AB39)&gt;0,IF(I39&gt;0,CEILING(I39,5),FLOOR(I39,5)),"")</f>
        <v/>
      </c>
      <c r="AG39" s="69" t="str">
        <f t="shared" ref="AG39" ca="1" si="67">IF(COUNT($X39:$AB39)&gt;0,IF(K39&gt;0,CEILING(K39,5),FLOOR(K39,5)),"")</f>
        <v/>
      </c>
      <c r="AH39" s="69" t="str">
        <f t="shared" ref="AH39" ca="1" si="68">IF(COUNT($X39:$AB39)&gt;0,IF(L39&gt;0,CEILING(L39,5),FLOOR(L39,5)),"")</f>
        <v/>
      </c>
    </row>
    <row r="40" spans="1:34" ht="15" customHeight="1" x14ac:dyDescent="0.25">
      <c r="A40" s="68">
        <f t="shared" ref="A40:B40" si="69">D37</f>
        <v>34</v>
      </c>
      <c r="B40" s="68">
        <f t="shared" si="69"/>
        <v>22</v>
      </c>
      <c r="D40" s="72"/>
      <c r="E40" s="72"/>
      <c r="F40" s="72"/>
      <c r="G40" s="72" t="s">
        <v>110</v>
      </c>
      <c r="H40" s="72" t="s">
        <v>9</v>
      </c>
      <c r="I40" s="72" t="s">
        <v>9</v>
      </c>
      <c r="J40" s="72" t="s">
        <v>128</v>
      </c>
      <c r="K40" s="72" t="s">
        <v>9</v>
      </c>
      <c r="L40" s="72" t="s">
        <v>9</v>
      </c>
      <c r="M40" s="72"/>
      <c r="AD40" s="69"/>
      <c r="AE40" s="69"/>
      <c r="AF40" s="69"/>
      <c r="AG40" s="69"/>
      <c r="AH40" s="69"/>
    </row>
    <row r="41" spans="1:34" ht="15" customHeight="1" x14ac:dyDescent="0.25">
      <c r="A41" s="68">
        <f t="shared" ref="A41:B41" si="70">D41</f>
        <v>34</v>
      </c>
      <c r="B41" s="68">
        <f t="shared" si="70"/>
        <v>20</v>
      </c>
      <c r="C41" s="68" t="str">
        <f>INDEX(BEAMPROP,MATCH(D41,BLIST,0),2)</f>
        <v>H200X100X5.5X8</v>
      </c>
      <c r="D41" s="72">
        <v>34</v>
      </c>
      <c r="E41" s="72">
        <v>20</v>
      </c>
      <c r="F41" s="72" t="s">
        <v>8</v>
      </c>
      <c r="G41" s="72">
        <v>2.3290000000000002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/>
      <c r="Q41" s="68" t="str">
        <f t="shared" ref="Q41:V41" ca="1" si="71">IF($F41=" -ve",INDEX(CAPACITY,MATCH(OFFSET($C41,-2,0),CAPACITYLIST,0),Q$3),INDEX(CAPACITY,MATCH($C41,CAPACITYLIST,0),Q$3))</f>
        <v>H200x100x5.5x8</v>
      </c>
      <c r="R41" s="43">
        <f t="shared" ca="1" si="71"/>
        <v>626.745</v>
      </c>
      <c r="S41" s="43">
        <f t="shared" ca="1" si="71"/>
        <v>143.44508670520233</v>
      </c>
      <c r="T41" s="43">
        <f t="shared" ca="1" si="71"/>
        <v>217.34104046242774</v>
      </c>
      <c r="U41" s="43">
        <f t="shared" ca="1" si="71"/>
        <v>9.4</v>
      </c>
      <c r="V41" s="43">
        <f t="shared" ca="1" si="71"/>
        <v>47.035719999999998</v>
      </c>
      <c r="X41" s="44" t="str">
        <f ca="1">IF(ABS(G41)&gt;$X$4*$R41,ABS(G41),"-")</f>
        <v>-</v>
      </c>
      <c r="Y41" s="44" t="str">
        <f ca="1">IF(ABS(H41)&gt;$Y$4*S41,ABS(H41),"-")</f>
        <v>-</v>
      </c>
      <c r="Z41" s="44" t="str">
        <f ca="1">IF(ABS(I41)&gt;$Z$4*T41,ABS(I41),"-")</f>
        <v>-</v>
      </c>
      <c r="AA41" s="44" t="str">
        <f ca="1">IF(ABS(K41)&gt;$AA$4*U41,ABS(K41),"-")</f>
        <v>-</v>
      </c>
      <c r="AB41" s="44" t="str">
        <f ca="1">IF(ABS(L41)&gt;$AB$4*V41,ABS(L41),"-")</f>
        <v>-</v>
      </c>
      <c r="AD41" s="69" t="str">
        <f t="shared" ref="AD41" ca="1" si="72">IF(COUNT($X41:$AB41)&gt;0,IF(G41&gt;0,CEILING(G41,5),FLOOR(G41,5)),"")</f>
        <v/>
      </c>
      <c r="AE41" s="69" t="str">
        <f t="shared" ref="AE41" ca="1" si="73">IF(COUNT($X41:$AB41)&gt;0,IF(H41&gt;0,CEILING(H41,5),FLOOR(H41,5)),"")</f>
        <v/>
      </c>
      <c r="AF41" s="69" t="str">
        <f t="shared" ref="AF41" ca="1" si="74">IF(COUNT($X41:$AB41)&gt;0,IF(I41&gt;0,CEILING(I41,5),FLOOR(I41,5)),"")</f>
        <v/>
      </c>
      <c r="AG41" s="69" t="str">
        <f t="shared" ref="AG41" ca="1" si="75">IF(COUNT($X41:$AB41)&gt;0,IF(K41&gt;0,CEILING(K41,5),FLOOR(K41,5)),"")</f>
        <v/>
      </c>
      <c r="AH41" s="69" t="str">
        <f t="shared" ref="AH41" ca="1" si="76">IF(COUNT($X41:$AB41)&gt;0,IF(L41&gt;0,CEILING(L41,5),FLOOR(L41,5)),"")</f>
        <v/>
      </c>
    </row>
    <row r="42" spans="1:34" ht="15" customHeight="1" x14ac:dyDescent="0.25">
      <c r="A42" s="68">
        <f t="shared" ref="A42:B42" si="77">D41</f>
        <v>34</v>
      </c>
      <c r="B42" s="68">
        <f t="shared" si="77"/>
        <v>20</v>
      </c>
      <c r="D42" s="72"/>
      <c r="E42" s="72"/>
      <c r="F42" s="72"/>
      <c r="G42" s="72" t="s">
        <v>105</v>
      </c>
      <c r="H42" s="72" t="s">
        <v>9</v>
      </c>
      <c r="I42" s="72" t="s">
        <v>9</v>
      </c>
      <c r="J42" s="72" t="s">
        <v>9</v>
      </c>
      <c r="K42" s="72" t="s">
        <v>9</v>
      </c>
      <c r="L42" s="72" t="s">
        <v>9</v>
      </c>
      <c r="M42" s="72"/>
      <c r="AD42" s="69"/>
      <c r="AE42" s="69"/>
      <c r="AF42" s="69"/>
      <c r="AG42" s="69"/>
      <c r="AH42" s="69"/>
    </row>
    <row r="43" spans="1:34" x14ac:dyDescent="0.25">
      <c r="A43" s="68">
        <f t="shared" ref="A43:B43" si="78">D41</f>
        <v>34</v>
      </c>
      <c r="B43" s="68">
        <f t="shared" si="78"/>
        <v>20</v>
      </c>
      <c r="D43" s="72"/>
      <c r="E43" s="72"/>
      <c r="F43" s="72" t="s">
        <v>10</v>
      </c>
      <c r="G43" s="72">
        <v>-2.1840000000000002</v>
      </c>
      <c r="H43" s="72">
        <v>-0.184</v>
      </c>
      <c r="I43" s="72">
        <v>0</v>
      </c>
      <c r="J43" s="72">
        <v>-2E-3</v>
      </c>
      <c r="K43" s="72">
        <v>0</v>
      </c>
      <c r="L43" s="72">
        <v>0</v>
      </c>
      <c r="M43" s="72"/>
      <c r="Q43" s="68" t="str">
        <f t="shared" ref="Q43:V43" ca="1" si="79">IF($F43=" -ve",INDEX(CAPACITY,MATCH(OFFSET($C43,-2,0),CAPACITYLIST,0),Q$3),INDEX(CAPACITY,MATCH($C43,CAPACITYLIST,0),Q$3))</f>
        <v>H200x100x5.5x8</v>
      </c>
      <c r="R43" s="43">
        <f t="shared" ca="1" si="79"/>
        <v>626.745</v>
      </c>
      <c r="S43" s="43">
        <f t="shared" ca="1" si="79"/>
        <v>143.44508670520233</v>
      </c>
      <c r="T43" s="43">
        <f t="shared" ca="1" si="79"/>
        <v>217.34104046242774</v>
      </c>
      <c r="U43" s="43">
        <f t="shared" ca="1" si="79"/>
        <v>9.4</v>
      </c>
      <c r="V43" s="43">
        <f t="shared" ca="1" si="79"/>
        <v>47.035719999999998</v>
      </c>
      <c r="X43" s="44" t="str">
        <f ca="1">IF(ABS(G43)&gt;$X$4*$R43,ABS(G43),"-")</f>
        <v>-</v>
      </c>
      <c r="Y43" s="44" t="str">
        <f ca="1">IF(ABS(H43)&gt;$Y$4*S43,ABS(H43),"-")</f>
        <v>-</v>
      </c>
      <c r="Z43" s="44" t="str">
        <f ca="1">IF(ABS(I43)&gt;$Z$4*T43,ABS(I43),"-")</f>
        <v>-</v>
      </c>
      <c r="AA43" s="44" t="str">
        <f ca="1">IF(ABS(K43)&gt;$AA$4*U43,ABS(K43),"-")</f>
        <v>-</v>
      </c>
      <c r="AB43" s="44" t="str">
        <f ca="1">IF(ABS(L43)&gt;$AB$4*V43,ABS(L43),"-")</f>
        <v>-</v>
      </c>
      <c r="AD43" s="69" t="str">
        <f t="shared" ref="AD43" ca="1" si="80">IF(COUNT($X43:$AB43)&gt;0,IF(G43&gt;0,CEILING(G43,5),FLOOR(G43,5)),"")</f>
        <v/>
      </c>
      <c r="AE43" s="69" t="str">
        <f t="shared" ref="AE43" ca="1" si="81">IF(COUNT($X43:$AB43)&gt;0,IF(H43&gt;0,CEILING(H43,5),FLOOR(H43,5)),"")</f>
        <v/>
      </c>
      <c r="AF43" s="69" t="str">
        <f t="shared" ref="AF43" ca="1" si="82">IF(COUNT($X43:$AB43)&gt;0,IF(I43&gt;0,CEILING(I43,5),FLOOR(I43,5)),"")</f>
        <v/>
      </c>
      <c r="AG43" s="69" t="str">
        <f t="shared" ref="AG43" ca="1" si="83">IF(COUNT($X43:$AB43)&gt;0,IF(K43&gt;0,CEILING(K43,5),FLOOR(K43,5)),"")</f>
        <v/>
      </c>
      <c r="AH43" s="69" t="str">
        <f t="shared" ref="AH43" ca="1" si="84">IF(COUNT($X43:$AB43)&gt;0,IF(L43&gt;0,CEILING(L43,5),FLOOR(L43,5)),"")</f>
        <v/>
      </c>
    </row>
    <row r="44" spans="1:34" ht="15" customHeight="1" x14ac:dyDescent="0.25">
      <c r="A44" s="68">
        <f t="shared" ref="A44:B44" si="85">D41</f>
        <v>34</v>
      </c>
      <c r="B44" s="68">
        <f t="shared" si="85"/>
        <v>20</v>
      </c>
      <c r="D44" s="72"/>
      <c r="E44" s="72"/>
      <c r="F44" s="72"/>
      <c r="G44" s="72" t="s">
        <v>110</v>
      </c>
      <c r="H44" s="72" t="s">
        <v>127</v>
      </c>
      <c r="I44" s="72" t="s">
        <v>9</v>
      </c>
      <c r="J44" s="72" t="s">
        <v>128</v>
      </c>
      <c r="K44" s="72" t="s">
        <v>9</v>
      </c>
      <c r="L44" s="72" t="s">
        <v>9</v>
      </c>
      <c r="M44" s="72"/>
      <c r="AD44" s="69"/>
      <c r="AE44" s="69"/>
      <c r="AF44" s="69"/>
      <c r="AG44" s="69"/>
      <c r="AH44" s="69"/>
    </row>
    <row r="45" spans="1:34" x14ac:dyDescent="0.25">
      <c r="A45" s="68">
        <f t="shared" ref="A45:B45" si="86">D45</f>
        <v>37</v>
      </c>
      <c r="B45" s="68">
        <f t="shared" si="86"/>
        <v>23</v>
      </c>
      <c r="C45" s="68" t="e">
        <f>INDEX(BEAMPROP,MATCH(D45,BLIST,0),2)</f>
        <v>#N/A</v>
      </c>
      <c r="D45" s="72">
        <v>37</v>
      </c>
      <c r="E45" s="72">
        <v>23</v>
      </c>
      <c r="F45" s="72" t="s">
        <v>8</v>
      </c>
      <c r="G45" s="72">
        <v>0.42499999999999999</v>
      </c>
      <c r="H45" s="72">
        <v>0.184</v>
      </c>
      <c r="I45" s="72">
        <v>0</v>
      </c>
      <c r="J45" s="72">
        <v>2E-3</v>
      </c>
      <c r="K45" s="72">
        <v>0</v>
      </c>
      <c r="L45" s="72">
        <v>0</v>
      </c>
      <c r="M45" s="72"/>
      <c r="Q45" s="68" t="e">
        <f t="shared" ref="Q45:V45" ca="1" si="87">IF($F45=" -ve",INDEX(CAPACITY,MATCH(OFFSET($C45,-2,0),CAPACITYLIST,0),Q$3),INDEX(CAPACITY,MATCH($C45,CAPACITYLIST,0),Q$3))</f>
        <v>#N/A</v>
      </c>
      <c r="R45" s="43" t="e">
        <f t="shared" ca="1" si="87"/>
        <v>#N/A</v>
      </c>
      <c r="S45" s="43" t="e">
        <f t="shared" ca="1" si="87"/>
        <v>#N/A</v>
      </c>
      <c r="T45" s="43" t="e">
        <f t="shared" ca="1" si="87"/>
        <v>#N/A</v>
      </c>
      <c r="U45" s="43" t="e">
        <f t="shared" ca="1" si="87"/>
        <v>#N/A</v>
      </c>
      <c r="V45" s="43" t="e">
        <f t="shared" ca="1" si="87"/>
        <v>#N/A</v>
      </c>
      <c r="X45" s="44" t="e">
        <f ca="1">IF(ABS(G45)&gt;$X$4*$R45,ABS(G45),"-")</f>
        <v>#N/A</v>
      </c>
      <c r="Y45" s="44" t="e">
        <f ca="1">IF(ABS(H45)&gt;$Y$4*S45,ABS(H45),"-")</f>
        <v>#N/A</v>
      </c>
      <c r="Z45" s="44" t="e">
        <f ca="1">IF(ABS(I45)&gt;$Z$4*T45,ABS(I45),"-")</f>
        <v>#N/A</v>
      </c>
      <c r="AA45" s="44" t="e">
        <f ca="1">IF(ABS(K45)&gt;$AA$4*U45,ABS(K45),"-")</f>
        <v>#N/A</v>
      </c>
      <c r="AB45" s="44" t="e">
        <f ca="1">IF(ABS(L45)&gt;$AB$4*V45,ABS(L45),"-")</f>
        <v>#N/A</v>
      </c>
      <c r="AD45" s="69" t="str">
        <f t="shared" ref="AD45" ca="1" si="88">IF(COUNT($X45:$AB45)&gt;0,IF(G45&gt;0,CEILING(G45,5),FLOOR(G45,5)),"")</f>
        <v/>
      </c>
      <c r="AE45" s="69" t="str">
        <f t="shared" ref="AE45" ca="1" si="89">IF(COUNT($X45:$AB45)&gt;0,IF(H45&gt;0,CEILING(H45,5),FLOOR(H45,5)),"")</f>
        <v/>
      </c>
      <c r="AF45" s="69" t="str">
        <f t="shared" ref="AF45" ca="1" si="90">IF(COUNT($X45:$AB45)&gt;0,IF(I45&gt;0,CEILING(I45,5),FLOOR(I45,5)),"")</f>
        <v/>
      </c>
      <c r="AG45" s="69" t="str">
        <f t="shared" ref="AG45" ca="1" si="91">IF(COUNT($X45:$AB45)&gt;0,IF(K45&gt;0,CEILING(K45,5),FLOOR(K45,5)),"")</f>
        <v/>
      </c>
      <c r="AH45" s="69" t="str">
        <f t="shared" ref="AH45" ca="1" si="92">IF(COUNT($X45:$AB45)&gt;0,IF(L45&gt;0,CEILING(L45,5),FLOOR(L45,5)),"")</f>
        <v/>
      </c>
    </row>
    <row r="46" spans="1:34" ht="15" customHeight="1" x14ac:dyDescent="0.25">
      <c r="A46" s="68">
        <f t="shared" ref="A46:B46" si="93">D45</f>
        <v>37</v>
      </c>
      <c r="B46" s="68">
        <f t="shared" si="93"/>
        <v>23</v>
      </c>
      <c r="D46" s="72"/>
      <c r="E46" s="72"/>
      <c r="F46" s="72"/>
      <c r="G46" s="72" t="s">
        <v>121</v>
      </c>
      <c r="H46" s="72" t="s">
        <v>127</v>
      </c>
      <c r="I46" s="72" t="s">
        <v>9</v>
      </c>
      <c r="J46" s="72" t="s">
        <v>127</v>
      </c>
      <c r="K46" s="72" t="s">
        <v>9</v>
      </c>
      <c r="L46" s="72" t="s">
        <v>9</v>
      </c>
      <c r="M46" s="72"/>
      <c r="AD46" s="69"/>
      <c r="AE46" s="69"/>
      <c r="AF46" s="69"/>
      <c r="AG46" s="69"/>
      <c r="AH46" s="69"/>
    </row>
    <row r="47" spans="1:34" x14ac:dyDescent="0.25">
      <c r="A47" s="68">
        <f t="shared" ref="A47:B47" si="94">D45</f>
        <v>37</v>
      </c>
      <c r="B47" s="68">
        <f t="shared" si="94"/>
        <v>23</v>
      </c>
      <c r="D47" s="72"/>
      <c r="E47" s="72"/>
      <c r="F47" s="72" t="s">
        <v>10</v>
      </c>
      <c r="G47" s="72">
        <v>-0.57299999999999995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/>
      <c r="Q47" s="68" t="e">
        <f t="shared" ref="Q47:V47" ca="1" si="95">IF($F47=" -ve",INDEX(CAPACITY,MATCH(OFFSET($C47,-2,0),CAPACITYLIST,0),Q$3),INDEX(CAPACITY,MATCH($C47,CAPACITYLIST,0),Q$3))</f>
        <v>#N/A</v>
      </c>
      <c r="R47" s="43" t="e">
        <f t="shared" ca="1" si="95"/>
        <v>#N/A</v>
      </c>
      <c r="S47" s="43" t="e">
        <f t="shared" ca="1" si="95"/>
        <v>#N/A</v>
      </c>
      <c r="T47" s="43" t="e">
        <f t="shared" ca="1" si="95"/>
        <v>#N/A</v>
      </c>
      <c r="U47" s="43" t="e">
        <f t="shared" ca="1" si="95"/>
        <v>#N/A</v>
      </c>
      <c r="V47" s="43" t="e">
        <f t="shared" ca="1" si="95"/>
        <v>#N/A</v>
      </c>
      <c r="X47" s="44" t="e">
        <f ca="1">IF(ABS(G47)&gt;$X$4*$R47,ABS(G47),"-")</f>
        <v>#N/A</v>
      </c>
      <c r="Y47" s="44" t="e">
        <f ca="1">IF(ABS(H47)&gt;$Y$4*S47,ABS(H47),"-")</f>
        <v>#N/A</v>
      </c>
      <c r="Z47" s="44" t="e">
        <f ca="1">IF(ABS(I47)&gt;$Z$4*T47,ABS(I47),"-")</f>
        <v>#N/A</v>
      </c>
      <c r="AA47" s="44" t="e">
        <f ca="1">IF(ABS(K47)&gt;$AA$4*U47,ABS(K47),"-")</f>
        <v>#N/A</v>
      </c>
      <c r="AB47" s="44" t="e">
        <f ca="1">IF(ABS(L47)&gt;$AB$4*V47,ABS(L47),"-")</f>
        <v>#N/A</v>
      </c>
      <c r="AD47" s="69" t="str">
        <f t="shared" ref="AD47" ca="1" si="96">IF(COUNT($X47:$AB47)&gt;0,IF(G47&gt;0,CEILING(G47,5),FLOOR(G47,5)),"")</f>
        <v/>
      </c>
      <c r="AE47" s="69" t="str">
        <f t="shared" ref="AE47" ca="1" si="97">IF(COUNT($X47:$AB47)&gt;0,IF(H47&gt;0,CEILING(H47,5),FLOOR(H47,5)),"")</f>
        <v/>
      </c>
      <c r="AF47" s="69" t="str">
        <f t="shared" ref="AF47" ca="1" si="98">IF(COUNT($X47:$AB47)&gt;0,IF(I47&gt;0,CEILING(I47,5),FLOOR(I47,5)),"")</f>
        <v/>
      </c>
      <c r="AG47" s="69" t="str">
        <f t="shared" ref="AG47" ca="1" si="99">IF(COUNT($X47:$AB47)&gt;0,IF(K47&gt;0,CEILING(K47,5),FLOOR(K47,5)),"")</f>
        <v/>
      </c>
      <c r="AH47" s="69" t="str">
        <f t="shared" ref="AH47" ca="1" si="100">IF(COUNT($X47:$AB47)&gt;0,IF(L47&gt;0,CEILING(L47,5),FLOOR(L47,5)),"")</f>
        <v/>
      </c>
    </row>
    <row r="48" spans="1:34" ht="15" customHeight="1" x14ac:dyDescent="0.25">
      <c r="A48" s="68">
        <f t="shared" ref="A48:B48" si="101">D45</f>
        <v>37</v>
      </c>
      <c r="B48" s="68">
        <f t="shared" si="101"/>
        <v>23</v>
      </c>
      <c r="D48" s="72"/>
      <c r="E48" s="72"/>
      <c r="F48" s="72"/>
      <c r="G48" s="72" t="s">
        <v>113</v>
      </c>
      <c r="H48" s="72" t="s">
        <v>9</v>
      </c>
      <c r="I48" s="72" t="s">
        <v>9</v>
      </c>
      <c r="J48" s="72" t="s">
        <v>9</v>
      </c>
      <c r="K48" s="72" t="s">
        <v>9</v>
      </c>
      <c r="L48" s="72" t="s">
        <v>9</v>
      </c>
      <c r="M48" s="72"/>
      <c r="AD48" s="69"/>
      <c r="AE48" s="69"/>
      <c r="AF48" s="69"/>
      <c r="AG48" s="69"/>
      <c r="AH48" s="69"/>
    </row>
    <row r="49" spans="1:34" x14ac:dyDescent="0.25">
      <c r="A49" s="68">
        <f t="shared" ref="A49:B49" si="102">D49</f>
        <v>37</v>
      </c>
      <c r="B49" s="68">
        <f t="shared" si="102"/>
        <v>21</v>
      </c>
      <c r="C49" s="68" t="e">
        <f>INDEX(BEAMPROP,MATCH(D49,BLIST,0),2)</f>
        <v>#N/A</v>
      </c>
      <c r="D49" s="72">
        <v>37</v>
      </c>
      <c r="E49" s="72">
        <v>21</v>
      </c>
      <c r="F49" s="72" t="s">
        <v>8</v>
      </c>
      <c r="G49" s="72">
        <v>0.42499999999999999</v>
      </c>
      <c r="H49" s="72">
        <v>0</v>
      </c>
      <c r="I49" s="72">
        <v>0</v>
      </c>
      <c r="J49" s="72">
        <v>2E-3</v>
      </c>
      <c r="K49" s="72">
        <v>0</v>
      </c>
      <c r="L49" s="72">
        <v>0</v>
      </c>
      <c r="M49" s="72"/>
      <c r="Q49" s="68" t="e">
        <f t="shared" ref="Q49:V63" ca="1" si="103">IF($F49=" -ve",INDEX(CAPACITY,MATCH(OFFSET($C49,-2,0),CAPACITYLIST,0),Q$3),INDEX(CAPACITY,MATCH($C49,CAPACITYLIST,0),Q$3))</f>
        <v>#N/A</v>
      </c>
      <c r="R49" s="43" t="e">
        <f t="shared" ca="1" si="103"/>
        <v>#N/A</v>
      </c>
      <c r="S49" s="43" t="e">
        <f t="shared" ca="1" si="103"/>
        <v>#N/A</v>
      </c>
      <c r="T49" s="43" t="e">
        <f t="shared" ca="1" si="103"/>
        <v>#N/A</v>
      </c>
      <c r="U49" s="43" t="e">
        <f t="shared" ca="1" si="103"/>
        <v>#N/A</v>
      </c>
      <c r="V49" s="43" t="e">
        <f t="shared" ca="1" si="103"/>
        <v>#N/A</v>
      </c>
      <c r="X49" s="44" t="e">
        <f ca="1">IF(ABS(G49)&gt;$X$4*$R49,ABS(G49),"-")</f>
        <v>#N/A</v>
      </c>
      <c r="Y49" s="44" t="e">
        <f ca="1">IF(ABS(H49)&gt;$Y$4*S49,ABS(H49),"-")</f>
        <v>#N/A</v>
      </c>
      <c r="Z49" s="44" t="e">
        <f ca="1">IF(ABS(I49)&gt;$Z$4*T49,ABS(I49),"-")</f>
        <v>#N/A</v>
      </c>
      <c r="AA49" s="44" t="e">
        <f ca="1">IF(ABS(K49)&gt;$AA$4*U49,ABS(K49),"-")</f>
        <v>#N/A</v>
      </c>
      <c r="AB49" s="44" t="e">
        <f ca="1">IF(ABS(L49)&gt;$AB$4*V49,ABS(L49),"-")</f>
        <v>#N/A</v>
      </c>
      <c r="AD49" s="69" t="str">
        <f t="shared" ref="AD49" ca="1" si="104">IF(COUNT($X49:$AB49)&gt;0,IF(G49&gt;0,CEILING(G49,5),FLOOR(G49,5)),"")</f>
        <v/>
      </c>
      <c r="AE49" s="69" t="str">
        <f t="shared" ref="AE49" ca="1" si="105">IF(COUNT($X49:$AB49)&gt;0,IF(H49&gt;0,CEILING(H49,5),FLOOR(H49,5)),"")</f>
        <v/>
      </c>
      <c r="AF49" s="69" t="str">
        <f t="shared" ref="AF49" ca="1" si="106">IF(COUNT($X49:$AB49)&gt;0,IF(I49&gt;0,CEILING(I49,5),FLOOR(I49,5)),"")</f>
        <v/>
      </c>
      <c r="AG49" s="69" t="str">
        <f t="shared" ref="AG49" ca="1" si="107">IF(COUNT($X49:$AB49)&gt;0,IF(K49&gt;0,CEILING(K49,5),FLOOR(K49,5)),"")</f>
        <v/>
      </c>
      <c r="AH49" s="69" t="str">
        <f t="shared" ref="AH49" ca="1" si="108">IF(COUNT($X49:$AB49)&gt;0,IF(L49&gt;0,CEILING(L49,5),FLOOR(L49,5)),"")</f>
        <v/>
      </c>
    </row>
    <row r="50" spans="1:34" ht="15" customHeight="1" x14ac:dyDescent="0.25">
      <c r="A50" s="68">
        <f t="shared" ref="A50:B50" si="109">D49</f>
        <v>37</v>
      </c>
      <c r="B50" s="68">
        <f t="shared" si="109"/>
        <v>21</v>
      </c>
      <c r="D50" s="72"/>
      <c r="E50" s="72"/>
      <c r="F50" s="72"/>
      <c r="G50" s="72" t="s">
        <v>121</v>
      </c>
      <c r="H50" s="72" t="s">
        <v>9</v>
      </c>
      <c r="I50" s="72" t="s">
        <v>9</v>
      </c>
      <c r="J50" s="72" t="s">
        <v>127</v>
      </c>
      <c r="K50" s="72" t="s">
        <v>9</v>
      </c>
      <c r="L50" s="72" t="s">
        <v>9</v>
      </c>
      <c r="M50" s="72"/>
      <c r="AD50" s="69"/>
      <c r="AE50" s="69"/>
      <c r="AF50" s="69"/>
      <c r="AG50" s="69"/>
      <c r="AH50" s="69"/>
    </row>
    <row r="51" spans="1:34" x14ac:dyDescent="0.25">
      <c r="A51" s="68">
        <f t="shared" ref="A51:B51" si="110">D49</f>
        <v>37</v>
      </c>
      <c r="B51" s="68">
        <f t="shared" si="110"/>
        <v>21</v>
      </c>
      <c r="D51" s="72"/>
      <c r="E51" s="72"/>
      <c r="F51" s="72" t="s">
        <v>10</v>
      </c>
      <c r="G51" s="72">
        <v>-0.57299999999999995</v>
      </c>
      <c r="H51" s="72">
        <v>-0.184</v>
      </c>
      <c r="I51" s="72">
        <v>0</v>
      </c>
      <c r="J51" s="72">
        <v>0</v>
      </c>
      <c r="K51" s="72">
        <v>0</v>
      </c>
      <c r="L51" s="72">
        <v>0</v>
      </c>
      <c r="M51" s="72"/>
      <c r="Q51" s="69" t="e">
        <f t="shared" ca="1" si="103"/>
        <v>#N/A</v>
      </c>
      <c r="R51" s="43" t="e">
        <f t="shared" ca="1" si="103"/>
        <v>#N/A</v>
      </c>
      <c r="S51" s="43" t="e">
        <f t="shared" ca="1" si="103"/>
        <v>#N/A</v>
      </c>
      <c r="T51" s="43" t="e">
        <f t="shared" ca="1" si="103"/>
        <v>#N/A</v>
      </c>
      <c r="U51" s="43" t="e">
        <f t="shared" ca="1" si="103"/>
        <v>#N/A</v>
      </c>
      <c r="V51" s="43" t="e">
        <f t="shared" ca="1" si="103"/>
        <v>#N/A</v>
      </c>
      <c r="X51" s="44" t="e">
        <f ca="1">IF(ABS(G51)&gt;$X$4*$R51,ABS(G51),"-")</f>
        <v>#N/A</v>
      </c>
      <c r="Y51" s="44" t="e">
        <f ca="1">IF(ABS(H51)&gt;$Y$4*S51,ABS(H51),"-")</f>
        <v>#N/A</v>
      </c>
      <c r="Z51" s="44" t="e">
        <f ca="1">IF(ABS(I51)&gt;$Z$4*T51,ABS(I51),"-")</f>
        <v>#N/A</v>
      </c>
      <c r="AA51" s="44" t="e">
        <f ca="1">IF(ABS(K51)&gt;$AA$4*U51,ABS(K51),"-")</f>
        <v>#N/A</v>
      </c>
      <c r="AB51" s="44" t="e">
        <f ca="1">IF(ABS(L51)&gt;$AB$4*V51,ABS(L51),"-")</f>
        <v>#N/A</v>
      </c>
      <c r="AD51" s="69" t="str">
        <f t="shared" ref="AD51" ca="1" si="111">IF(COUNT($X51:$AB51)&gt;0,IF(G51&gt;0,CEILING(G51,5),FLOOR(G51,5)),"")</f>
        <v/>
      </c>
      <c r="AE51" s="69" t="str">
        <f t="shared" ref="AE51" ca="1" si="112">IF(COUNT($X51:$AB51)&gt;0,IF(H51&gt;0,CEILING(H51,5),FLOOR(H51,5)),"")</f>
        <v/>
      </c>
      <c r="AF51" s="69" t="str">
        <f t="shared" ref="AF51" ca="1" si="113">IF(COUNT($X51:$AB51)&gt;0,IF(I51&gt;0,CEILING(I51,5),FLOOR(I51,5)),"")</f>
        <v/>
      </c>
      <c r="AG51" s="69" t="str">
        <f t="shared" ref="AG51" ca="1" si="114">IF(COUNT($X51:$AB51)&gt;0,IF(K51&gt;0,CEILING(K51,5),FLOOR(K51,5)),"")</f>
        <v/>
      </c>
      <c r="AH51" s="69" t="str">
        <f t="shared" ref="AH51" ca="1" si="115">IF(COUNT($X51:$AB51)&gt;0,IF(L51&gt;0,CEILING(L51,5),FLOOR(L51,5)),"")</f>
        <v/>
      </c>
    </row>
    <row r="52" spans="1:34" ht="15" customHeight="1" x14ac:dyDescent="0.25">
      <c r="A52" s="68">
        <f t="shared" ref="A52" si="116">D49</f>
        <v>37</v>
      </c>
      <c r="B52" s="68">
        <f>E49</f>
        <v>21</v>
      </c>
      <c r="D52" s="72"/>
      <c r="E52" s="72"/>
      <c r="F52" s="72"/>
      <c r="G52" s="72" t="s">
        <v>113</v>
      </c>
      <c r="H52" s="72" t="s">
        <v>127</v>
      </c>
      <c r="I52" s="72" t="s">
        <v>9</v>
      </c>
      <c r="J52" s="72" t="s">
        <v>9</v>
      </c>
      <c r="K52" s="72" t="s">
        <v>9</v>
      </c>
      <c r="L52" s="72" t="s">
        <v>9</v>
      </c>
      <c r="M52" s="72"/>
      <c r="Q52" s="69"/>
      <c r="R52" s="69"/>
      <c r="S52" s="69"/>
      <c r="T52" s="69"/>
      <c r="U52" s="69"/>
      <c r="V52" s="69"/>
      <c r="AD52" s="69"/>
      <c r="AE52" s="69"/>
      <c r="AF52" s="69"/>
      <c r="AG52" s="69"/>
      <c r="AH52" s="69"/>
    </row>
    <row r="53" spans="1:34" x14ac:dyDescent="0.25">
      <c r="A53" s="68">
        <f>+D53</f>
        <v>44</v>
      </c>
      <c r="B53" s="68">
        <f>+E53</f>
        <v>24</v>
      </c>
      <c r="C53" s="68" t="str">
        <f>INDEX(BEAMPROP,MATCH(D53,BLIST,0),2)</f>
        <v>H250X125X6X9</v>
      </c>
      <c r="D53" s="72">
        <v>44</v>
      </c>
      <c r="E53" s="72">
        <v>24</v>
      </c>
      <c r="F53" s="72" t="s">
        <v>8</v>
      </c>
      <c r="G53" s="72">
        <v>16.818999999999999</v>
      </c>
      <c r="H53" s="72">
        <v>16.748999999999999</v>
      </c>
      <c r="I53" s="72">
        <v>0.217</v>
      </c>
      <c r="J53" s="72">
        <v>0</v>
      </c>
      <c r="K53" s="72">
        <v>0</v>
      </c>
      <c r="L53" s="72">
        <v>0</v>
      </c>
      <c r="M53" s="72"/>
      <c r="Q53" s="69" t="str">
        <f t="shared" ca="1" si="103"/>
        <v>H250x125x6x9</v>
      </c>
      <c r="R53" s="43">
        <f t="shared" ca="1" si="103"/>
        <v>868.79499999999996</v>
      </c>
      <c r="S53" s="43">
        <f t="shared" ca="1" si="103"/>
        <v>196.42196531791907</v>
      </c>
      <c r="T53" s="43">
        <f t="shared" ca="1" si="103"/>
        <v>305.63583815028903</v>
      </c>
      <c r="U53" s="43">
        <f t="shared" ca="1" si="103"/>
        <v>16.5234375</v>
      </c>
      <c r="V53" s="43">
        <f t="shared" ca="1" si="103"/>
        <v>82.687335000000004</v>
      </c>
      <c r="X53" s="44" t="str">
        <f t="shared" ref="X53" ca="1" si="117">IF(ABS(G53)&gt;$X$4*$R53,ABS(G53),"-")</f>
        <v>-</v>
      </c>
      <c r="Y53" s="44" t="str">
        <f t="shared" ref="Y53" ca="1" si="118">IF(ABS(H53)&gt;$Y$4*S53,ABS(H53),"-")</f>
        <v>-</v>
      </c>
      <c r="Z53" s="44" t="str">
        <f t="shared" ref="Z53" ca="1" si="119">IF(ABS(I53)&gt;$Z$4*T53,ABS(I53),"-")</f>
        <v>-</v>
      </c>
      <c r="AA53" s="44" t="str">
        <f t="shared" ref="AA53" ca="1" si="120">IF(ABS(K53)&gt;$AA$4*U53,ABS(K53),"-")</f>
        <v>-</v>
      </c>
      <c r="AB53" s="44" t="str">
        <f t="shared" ref="AB53" ca="1" si="121">IF(ABS(L53)&gt;$AB$4*V53,ABS(L53),"-")</f>
        <v>-</v>
      </c>
      <c r="AD53" s="69" t="str">
        <f t="shared" ref="AD53" ca="1" si="122">IF(COUNT($X53:$AB53)&gt;0,IF(G53&gt;0,CEILING(G53,5),FLOOR(G53,5)),"")</f>
        <v/>
      </c>
      <c r="AE53" s="69" t="str">
        <f t="shared" ref="AE53" ca="1" si="123">IF(COUNT($X53:$AB53)&gt;0,IF(H53&gt;0,CEILING(H53,5),FLOOR(H53,5)),"")</f>
        <v/>
      </c>
      <c r="AF53" s="69" t="str">
        <f t="shared" ref="AF53" ca="1" si="124">IF(COUNT($X53:$AB53)&gt;0,IF(I53&gt;0,CEILING(I53,5),FLOOR(I53,5)),"")</f>
        <v/>
      </c>
      <c r="AG53" s="69" t="str">
        <f t="shared" ref="AG53" ca="1" si="125">IF(COUNT($X53:$AB53)&gt;0,IF(K53&gt;0,CEILING(K53,5),FLOOR(K53,5)),"")</f>
        <v/>
      </c>
      <c r="AH53" s="69" t="str">
        <f t="shared" ref="AH53" ca="1" si="126">IF(COUNT($X53:$AB53)&gt;0,IF(L53&gt;0,CEILING(L53,5),FLOOR(L53,5)),"")</f>
        <v/>
      </c>
    </row>
    <row r="54" spans="1:34" x14ac:dyDescent="0.25">
      <c r="A54" s="69">
        <f>+A53</f>
        <v>44</v>
      </c>
      <c r="B54" s="69">
        <f>+B53</f>
        <v>24</v>
      </c>
      <c r="D54" s="72"/>
      <c r="E54" s="72"/>
      <c r="F54" s="72"/>
      <c r="G54" s="72" t="s">
        <v>103</v>
      </c>
      <c r="H54" s="72" t="s">
        <v>513</v>
      </c>
      <c r="I54" s="72" t="s">
        <v>103</v>
      </c>
      <c r="J54" s="72" t="s">
        <v>9</v>
      </c>
      <c r="K54" s="72" t="s">
        <v>9</v>
      </c>
      <c r="L54" s="72" t="s">
        <v>9</v>
      </c>
      <c r="M54" s="72"/>
      <c r="Q54" s="69"/>
      <c r="R54" s="69"/>
      <c r="S54" s="69"/>
      <c r="T54" s="69"/>
      <c r="U54" s="69"/>
      <c r="V54" s="69"/>
      <c r="X54" s="69"/>
      <c r="Y54" s="69"/>
      <c r="Z54" s="69"/>
      <c r="AA54" s="69"/>
      <c r="AB54" s="69"/>
      <c r="AD54" s="69"/>
      <c r="AE54" s="69"/>
      <c r="AF54" s="69"/>
      <c r="AG54" s="69"/>
      <c r="AH54" s="69"/>
    </row>
    <row r="55" spans="1:34" x14ac:dyDescent="0.25">
      <c r="A55" s="69">
        <f t="shared" ref="A55:A56" si="127">+A54</f>
        <v>44</v>
      </c>
      <c r="B55" s="69">
        <f t="shared" ref="B55:B56" si="128">+B54</f>
        <v>24</v>
      </c>
      <c r="D55" s="72"/>
      <c r="E55" s="72"/>
      <c r="F55" s="72" t="s">
        <v>10</v>
      </c>
      <c r="G55" s="72">
        <v>-15.717000000000001</v>
      </c>
      <c r="H55" s="72">
        <v>0</v>
      </c>
      <c r="I55" s="72">
        <v>-0.214</v>
      </c>
      <c r="J55" s="72">
        <v>-1.2E-2</v>
      </c>
      <c r="K55" s="72">
        <v>0</v>
      </c>
      <c r="L55" s="72">
        <v>0</v>
      </c>
      <c r="M55" s="72"/>
      <c r="Q55" s="69" t="str">
        <f t="shared" ca="1" si="103"/>
        <v>H250x125x6x9</v>
      </c>
      <c r="R55" s="43">
        <f t="shared" ca="1" si="103"/>
        <v>868.79499999999996</v>
      </c>
      <c r="S55" s="43">
        <f t="shared" ca="1" si="103"/>
        <v>196.42196531791907</v>
      </c>
      <c r="T55" s="43">
        <f t="shared" ca="1" si="103"/>
        <v>305.63583815028903</v>
      </c>
      <c r="U55" s="43">
        <f t="shared" ca="1" si="103"/>
        <v>16.5234375</v>
      </c>
      <c r="V55" s="43">
        <f t="shared" ca="1" si="103"/>
        <v>82.687335000000004</v>
      </c>
      <c r="X55" s="44" t="str">
        <f t="shared" ref="X55" ca="1" si="129">IF(ABS(G55)&gt;$X$4*$R55,ABS(G55),"-")</f>
        <v>-</v>
      </c>
      <c r="Y55" s="44" t="str">
        <f t="shared" ref="Y55" ca="1" si="130">IF(ABS(H55)&gt;$Y$4*S55,ABS(H55),"-")</f>
        <v>-</v>
      </c>
      <c r="Z55" s="44" t="str">
        <f t="shared" ref="Z55" ca="1" si="131">IF(ABS(I55)&gt;$Z$4*T55,ABS(I55),"-")</f>
        <v>-</v>
      </c>
      <c r="AA55" s="44" t="str">
        <f t="shared" ref="AA55" ca="1" si="132">IF(ABS(K55)&gt;$AA$4*U55,ABS(K55),"-")</f>
        <v>-</v>
      </c>
      <c r="AB55" s="44" t="str">
        <f t="shared" ref="AB55" ca="1" si="133">IF(ABS(L55)&gt;$AB$4*V55,ABS(L55),"-")</f>
        <v>-</v>
      </c>
      <c r="AD55" s="69" t="str">
        <f t="shared" ref="AD55" ca="1" si="134">IF(COUNT($X55:$AB55)&gt;0,IF(G55&gt;0,CEILING(G55,5),FLOOR(G55,5)),"")</f>
        <v/>
      </c>
      <c r="AE55" s="69" t="str">
        <f t="shared" ref="AE55" ca="1" si="135">IF(COUNT($X55:$AB55)&gt;0,IF(H55&gt;0,CEILING(H55,5),FLOOR(H55,5)),"")</f>
        <v/>
      </c>
      <c r="AF55" s="69" t="str">
        <f t="shared" ref="AF55" ca="1" si="136">IF(COUNT($X55:$AB55)&gt;0,IF(I55&gt;0,CEILING(I55,5),FLOOR(I55,5)),"")</f>
        <v/>
      </c>
      <c r="AG55" s="69" t="str">
        <f t="shared" ref="AG55" ca="1" si="137">IF(COUNT($X55:$AB55)&gt;0,IF(K55&gt;0,CEILING(K55,5),FLOOR(K55,5)),"")</f>
        <v/>
      </c>
      <c r="AH55" s="69" t="str">
        <f t="shared" ref="AH55" ca="1" si="138">IF(COUNT($X55:$AB55)&gt;0,IF(L55&gt;0,CEILING(L55,5),FLOOR(L55,5)),"")</f>
        <v/>
      </c>
    </row>
    <row r="56" spans="1:34" x14ac:dyDescent="0.25">
      <c r="A56" s="69">
        <f t="shared" si="127"/>
        <v>44</v>
      </c>
      <c r="B56" s="69">
        <f t="shared" si="128"/>
        <v>24</v>
      </c>
      <c r="D56" s="72"/>
      <c r="E56" s="72"/>
      <c r="F56" s="72"/>
      <c r="G56" s="72" t="s">
        <v>124</v>
      </c>
      <c r="H56" s="72" t="s">
        <v>9</v>
      </c>
      <c r="I56" s="72" t="s">
        <v>124</v>
      </c>
      <c r="J56" s="72" t="s">
        <v>130</v>
      </c>
      <c r="K56" s="72" t="s">
        <v>9</v>
      </c>
      <c r="L56" s="72" t="s">
        <v>9</v>
      </c>
      <c r="M56" s="72"/>
      <c r="Q56" s="69"/>
      <c r="R56" s="69"/>
      <c r="S56" s="69"/>
      <c r="T56" s="69"/>
      <c r="U56" s="69"/>
      <c r="V56" s="69"/>
      <c r="X56" s="69"/>
      <c r="Y56" s="69"/>
      <c r="Z56" s="69"/>
      <c r="AA56" s="69"/>
      <c r="AB56" s="69"/>
      <c r="AD56" s="69"/>
      <c r="AE56" s="69"/>
      <c r="AF56" s="69"/>
      <c r="AG56" s="69"/>
      <c r="AH56" s="69"/>
    </row>
    <row r="57" spans="1:34" x14ac:dyDescent="0.25">
      <c r="A57" s="69">
        <f t="shared" ref="A57:A117" si="139">+D57</f>
        <v>44</v>
      </c>
      <c r="B57" s="69">
        <f t="shared" ref="B57:B117" si="140">+E57</f>
        <v>73</v>
      </c>
      <c r="C57" s="68" t="str">
        <f>INDEX(BEAMPROP,MATCH(D57,BLIST,0),2)</f>
        <v>H250X125X6X9</v>
      </c>
      <c r="D57" s="72">
        <v>44</v>
      </c>
      <c r="E57" s="72">
        <v>73</v>
      </c>
      <c r="F57" s="72" t="s">
        <v>8</v>
      </c>
      <c r="G57" s="72">
        <v>16.818999999999999</v>
      </c>
      <c r="H57" s="72">
        <v>8.6959999999999997</v>
      </c>
      <c r="I57" s="72">
        <v>0.217</v>
      </c>
      <c r="J57" s="72">
        <v>0</v>
      </c>
      <c r="K57" s="72">
        <v>0.254</v>
      </c>
      <c r="L57" s="72">
        <v>0</v>
      </c>
      <c r="M57" s="72"/>
      <c r="Q57" s="69" t="str">
        <f t="shared" ca="1" si="103"/>
        <v>H250x125x6x9</v>
      </c>
      <c r="R57" s="43">
        <f t="shared" ca="1" si="103"/>
        <v>868.79499999999996</v>
      </c>
      <c r="S57" s="43">
        <f t="shared" ca="1" si="103"/>
        <v>196.42196531791907</v>
      </c>
      <c r="T57" s="43">
        <f t="shared" ca="1" si="103"/>
        <v>305.63583815028903</v>
      </c>
      <c r="U57" s="43">
        <f t="shared" ca="1" si="103"/>
        <v>16.5234375</v>
      </c>
      <c r="V57" s="43">
        <f t="shared" ca="1" si="103"/>
        <v>82.687335000000004</v>
      </c>
      <c r="X57" s="44" t="str">
        <f t="shared" ref="X57" ca="1" si="141">IF(ABS(G57)&gt;$X$4*$R57,ABS(G57),"-")</f>
        <v>-</v>
      </c>
      <c r="Y57" s="44" t="str">
        <f t="shared" ref="Y57" ca="1" si="142">IF(ABS(H57)&gt;$Y$4*S57,ABS(H57),"-")</f>
        <v>-</v>
      </c>
      <c r="Z57" s="44" t="str">
        <f t="shared" ref="Z57" ca="1" si="143">IF(ABS(I57)&gt;$Z$4*T57,ABS(I57),"-")</f>
        <v>-</v>
      </c>
      <c r="AA57" s="44" t="str">
        <f t="shared" ref="AA57" ca="1" si="144">IF(ABS(K57)&gt;$AA$4*U57,ABS(K57),"-")</f>
        <v>-</v>
      </c>
      <c r="AB57" s="44" t="str">
        <f t="shared" ref="AB57" ca="1" si="145">IF(ABS(L57)&gt;$AB$4*V57,ABS(L57),"-")</f>
        <v>-</v>
      </c>
      <c r="AD57" s="69" t="str">
        <f t="shared" ref="AD57" ca="1" si="146">IF(COUNT($X57:$AB57)&gt;0,IF(G57&gt;0,CEILING(G57,5),FLOOR(G57,5)),"")</f>
        <v/>
      </c>
      <c r="AE57" s="69" t="str">
        <f t="shared" ref="AE57" ca="1" si="147">IF(COUNT($X57:$AB57)&gt;0,IF(H57&gt;0,CEILING(H57,5),FLOOR(H57,5)),"")</f>
        <v/>
      </c>
      <c r="AF57" s="69" t="str">
        <f t="shared" ref="AF57" ca="1" si="148">IF(COUNT($X57:$AB57)&gt;0,IF(I57&gt;0,CEILING(I57,5),FLOOR(I57,5)),"")</f>
        <v/>
      </c>
      <c r="AG57" s="69" t="str">
        <f t="shared" ref="AG57" ca="1" si="149">IF(COUNT($X57:$AB57)&gt;0,IF(K57&gt;0,CEILING(K57,5),FLOOR(K57,5)),"")</f>
        <v/>
      </c>
      <c r="AH57" s="69" t="str">
        <f t="shared" ref="AH57" ca="1" si="150">IF(COUNT($X57:$AB57)&gt;0,IF(L57&gt;0,CEILING(L57,5),FLOOR(L57,5)),"")</f>
        <v/>
      </c>
    </row>
    <row r="58" spans="1:34" x14ac:dyDescent="0.25">
      <c r="A58" s="69">
        <f>+A57</f>
        <v>44</v>
      </c>
      <c r="B58" s="69">
        <f>+B57</f>
        <v>73</v>
      </c>
      <c r="D58" s="72"/>
      <c r="E58" s="72"/>
      <c r="F58" s="72"/>
      <c r="G58" s="72" t="s">
        <v>103</v>
      </c>
      <c r="H58" s="72" t="s">
        <v>513</v>
      </c>
      <c r="I58" s="72" t="s">
        <v>103</v>
      </c>
      <c r="J58" s="72" t="s">
        <v>9</v>
      </c>
      <c r="K58" s="72" t="s">
        <v>103</v>
      </c>
      <c r="L58" s="72" t="s">
        <v>9</v>
      </c>
      <c r="M58" s="72"/>
      <c r="Q58" s="69"/>
      <c r="R58" s="69"/>
      <c r="S58" s="69"/>
      <c r="T58" s="69"/>
      <c r="U58" s="69"/>
      <c r="V58" s="69"/>
      <c r="X58" s="69"/>
      <c r="Y58" s="69"/>
      <c r="Z58" s="69"/>
      <c r="AA58" s="69"/>
      <c r="AB58" s="69"/>
      <c r="AD58" s="69"/>
      <c r="AE58" s="69"/>
      <c r="AF58" s="69"/>
      <c r="AG58" s="69"/>
      <c r="AH58" s="69"/>
    </row>
    <row r="59" spans="1:34" x14ac:dyDescent="0.25">
      <c r="A59" s="69">
        <f t="shared" ref="A59:A60" si="151">+A58</f>
        <v>44</v>
      </c>
      <c r="B59" s="69">
        <f t="shared" ref="B59:B60" si="152">+B58</f>
        <v>73</v>
      </c>
      <c r="D59" s="72"/>
      <c r="E59" s="72"/>
      <c r="F59" s="72" t="s">
        <v>10</v>
      </c>
      <c r="G59" s="72">
        <v>-15.717000000000001</v>
      </c>
      <c r="H59" s="72">
        <v>0</v>
      </c>
      <c r="I59" s="72">
        <v>-0.214</v>
      </c>
      <c r="J59" s="72">
        <v>-1.2E-2</v>
      </c>
      <c r="K59" s="72">
        <v>-0.25</v>
      </c>
      <c r="L59" s="72">
        <v>-14.885</v>
      </c>
      <c r="M59" s="72"/>
      <c r="Q59" s="69" t="str">
        <f t="shared" ca="1" si="103"/>
        <v>H250x125x6x9</v>
      </c>
      <c r="R59" s="43">
        <f t="shared" ca="1" si="103"/>
        <v>868.79499999999996</v>
      </c>
      <c r="S59" s="43">
        <f t="shared" ca="1" si="103"/>
        <v>196.42196531791907</v>
      </c>
      <c r="T59" s="43">
        <f t="shared" ca="1" si="103"/>
        <v>305.63583815028903</v>
      </c>
      <c r="U59" s="43">
        <f t="shared" ca="1" si="103"/>
        <v>16.5234375</v>
      </c>
      <c r="V59" s="43">
        <f t="shared" ca="1" si="103"/>
        <v>82.687335000000004</v>
      </c>
      <c r="X59" s="44" t="str">
        <f t="shared" ref="X59" ca="1" si="153">IF(ABS(G59)&gt;$X$4*$R59,ABS(G59),"-")</f>
        <v>-</v>
      </c>
      <c r="Y59" s="44" t="str">
        <f t="shared" ref="Y59" ca="1" si="154">IF(ABS(H59)&gt;$Y$4*S59,ABS(H59),"-")</f>
        <v>-</v>
      </c>
      <c r="Z59" s="44" t="str">
        <f t="shared" ref="Z59" ca="1" si="155">IF(ABS(I59)&gt;$Z$4*T59,ABS(I59),"-")</f>
        <v>-</v>
      </c>
      <c r="AA59" s="44" t="str">
        <f t="shared" ref="AA59" ca="1" si="156">IF(ABS(K59)&gt;$AA$4*U59,ABS(K59),"-")</f>
        <v>-</v>
      </c>
      <c r="AB59" s="44" t="str">
        <f t="shared" ref="AB59" ca="1" si="157">IF(ABS(L59)&gt;$AB$4*V59,ABS(L59),"-")</f>
        <v>-</v>
      </c>
      <c r="AD59" s="69" t="str">
        <f t="shared" ref="AD59" ca="1" si="158">IF(COUNT($X59:$AB59)&gt;0,IF(G59&gt;0,CEILING(G59,5),FLOOR(G59,5)),"")</f>
        <v/>
      </c>
      <c r="AE59" s="69" t="str">
        <f t="shared" ref="AE59" ca="1" si="159">IF(COUNT($X59:$AB59)&gt;0,IF(H59&gt;0,CEILING(H59,5),FLOOR(H59,5)),"")</f>
        <v/>
      </c>
      <c r="AF59" s="69" t="str">
        <f t="shared" ref="AF59" ca="1" si="160">IF(COUNT($X59:$AB59)&gt;0,IF(I59&gt;0,CEILING(I59,5),FLOOR(I59,5)),"")</f>
        <v/>
      </c>
      <c r="AG59" s="69" t="str">
        <f t="shared" ref="AG59" ca="1" si="161">IF(COUNT($X59:$AB59)&gt;0,IF(K59&gt;0,CEILING(K59,5),FLOOR(K59,5)),"")</f>
        <v/>
      </c>
      <c r="AH59" s="69" t="str">
        <f t="shared" ref="AH59" ca="1" si="162">IF(COUNT($X59:$AB59)&gt;0,IF(L59&gt;0,CEILING(L59,5),FLOOR(L59,5)),"")</f>
        <v/>
      </c>
    </row>
    <row r="60" spans="1:34" x14ac:dyDescent="0.25">
      <c r="A60" s="69">
        <f t="shared" si="151"/>
        <v>44</v>
      </c>
      <c r="B60" s="69">
        <f t="shared" si="152"/>
        <v>73</v>
      </c>
      <c r="D60" s="72"/>
      <c r="E60" s="72"/>
      <c r="F60" s="72"/>
      <c r="G60" s="72" t="s">
        <v>124</v>
      </c>
      <c r="H60" s="72" t="s">
        <v>9</v>
      </c>
      <c r="I60" s="72" t="s">
        <v>124</v>
      </c>
      <c r="J60" s="72" t="s">
        <v>130</v>
      </c>
      <c r="K60" s="72" t="s">
        <v>124</v>
      </c>
      <c r="L60" s="72" t="s">
        <v>513</v>
      </c>
      <c r="M60" s="72"/>
      <c r="Q60" s="69"/>
      <c r="R60" s="69"/>
      <c r="S60" s="69"/>
      <c r="T60" s="69"/>
      <c r="U60" s="69"/>
      <c r="V60" s="69"/>
      <c r="X60" s="69"/>
      <c r="Y60" s="69"/>
      <c r="Z60" s="69"/>
      <c r="AA60" s="69"/>
      <c r="AB60" s="69"/>
      <c r="AD60" s="69"/>
      <c r="AE60" s="69"/>
      <c r="AF60" s="69"/>
      <c r="AG60" s="69"/>
      <c r="AH60" s="69"/>
    </row>
    <row r="61" spans="1:34" x14ac:dyDescent="0.25">
      <c r="A61" s="69">
        <f t="shared" si="139"/>
        <v>46</v>
      </c>
      <c r="B61" s="69">
        <f t="shared" si="140"/>
        <v>25</v>
      </c>
      <c r="C61" s="68" t="str">
        <f>INDEX(BEAMPROP,MATCH(D61,BLIST,0),2)</f>
        <v>H300X150X6.5X9</v>
      </c>
      <c r="D61" s="72">
        <v>46</v>
      </c>
      <c r="E61" s="72">
        <v>25</v>
      </c>
      <c r="F61" s="72" t="s">
        <v>8</v>
      </c>
      <c r="G61" s="72">
        <v>2.5979999999999999</v>
      </c>
      <c r="H61" s="72">
        <v>21.847000000000001</v>
      </c>
      <c r="I61" s="72">
        <v>1.0509999999999999</v>
      </c>
      <c r="J61" s="72">
        <v>0</v>
      </c>
      <c r="K61" s="72">
        <v>0</v>
      </c>
      <c r="L61" s="72">
        <v>0</v>
      </c>
      <c r="M61" s="72"/>
      <c r="Q61" s="69" t="str">
        <f t="shared" ca="1" si="103"/>
        <v>H300x150x6.5x9</v>
      </c>
      <c r="R61" s="43">
        <f t="shared" ca="1" si="103"/>
        <v>1099.33</v>
      </c>
      <c r="S61" s="43">
        <f t="shared" ca="1" si="103"/>
        <v>256.9378612716763</v>
      </c>
      <c r="T61" s="43">
        <f t="shared" ca="1" si="103"/>
        <v>366.76300578034682</v>
      </c>
      <c r="U61" s="43">
        <f t="shared" ca="1" si="103"/>
        <v>23.793749999999999</v>
      </c>
      <c r="V61" s="43">
        <f t="shared" ca="1" si="103"/>
        <v>122.68797749999999</v>
      </c>
      <c r="X61" s="44" t="str">
        <f t="shared" ref="X61" ca="1" si="163">IF(ABS(G61)&gt;$X$4*$R61,ABS(G61),"-")</f>
        <v>-</v>
      </c>
      <c r="Y61" s="44" t="str">
        <f t="shared" ref="Y61" ca="1" si="164">IF(ABS(H61)&gt;$Y$4*S61,ABS(H61),"-")</f>
        <v>-</v>
      </c>
      <c r="Z61" s="44" t="str">
        <f t="shared" ref="Z61" ca="1" si="165">IF(ABS(I61)&gt;$Z$4*T61,ABS(I61),"-")</f>
        <v>-</v>
      </c>
      <c r="AA61" s="44" t="str">
        <f t="shared" ref="AA61" ca="1" si="166">IF(ABS(K61)&gt;$AA$4*U61,ABS(K61),"-")</f>
        <v>-</v>
      </c>
      <c r="AB61" s="44" t="str">
        <f t="shared" ref="AB61" ca="1" si="167">IF(ABS(L61)&gt;$AB$4*V61,ABS(L61),"-")</f>
        <v>-</v>
      </c>
      <c r="AD61" s="69" t="str">
        <f t="shared" ref="AD61" ca="1" si="168">IF(COUNT($X61:$AB61)&gt;0,IF(G61&gt;0,CEILING(G61,5),FLOOR(G61,5)),"")</f>
        <v/>
      </c>
      <c r="AE61" s="69" t="str">
        <f t="shared" ref="AE61" ca="1" si="169">IF(COUNT($X61:$AB61)&gt;0,IF(H61&gt;0,CEILING(H61,5),FLOOR(H61,5)),"")</f>
        <v/>
      </c>
      <c r="AF61" s="69" t="str">
        <f t="shared" ref="AF61" ca="1" si="170">IF(COUNT($X61:$AB61)&gt;0,IF(I61&gt;0,CEILING(I61,5),FLOOR(I61,5)),"")</f>
        <v/>
      </c>
      <c r="AG61" s="69" t="str">
        <f t="shared" ref="AG61" ca="1" si="171">IF(COUNT($X61:$AB61)&gt;0,IF(K61&gt;0,CEILING(K61,5),FLOOR(K61,5)),"")</f>
        <v/>
      </c>
      <c r="AH61" s="69" t="str">
        <f t="shared" ref="AH61" ca="1" si="172">IF(COUNT($X61:$AB61)&gt;0,IF(L61&gt;0,CEILING(L61,5),FLOOR(L61,5)),"")</f>
        <v/>
      </c>
    </row>
    <row r="62" spans="1:34" x14ac:dyDescent="0.25">
      <c r="A62" s="69">
        <f>+A61</f>
        <v>46</v>
      </c>
      <c r="B62" s="69">
        <f>+B61</f>
        <v>25</v>
      </c>
      <c r="D62" s="72"/>
      <c r="E62" s="72"/>
      <c r="F62" s="72"/>
      <c r="G62" s="72" t="s">
        <v>121</v>
      </c>
      <c r="H62" s="72" t="s">
        <v>513</v>
      </c>
      <c r="I62" s="72" t="s">
        <v>105</v>
      </c>
      <c r="J62" s="72" t="s">
        <v>9</v>
      </c>
      <c r="K62" s="72" t="s">
        <v>9</v>
      </c>
      <c r="L62" s="72" t="s">
        <v>9</v>
      </c>
      <c r="M62" s="72"/>
      <c r="Q62" s="69"/>
      <c r="R62" s="69"/>
      <c r="S62" s="69"/>
      <c r="T62" s="69"/>
      <c r="U62" s="69"/>
      <c r="V62" s="69"/>
      <c r="X62" s="69"/>
      <c r="Y62" s="69"/>
      <c r="Z62" s="69"/>
      <c r="AA62" s="69"/>
      <c r="AB62" s="69"/>
      <c r="AD62" s="69"/>
      <c r="AE62" s="69"/>
      <c r="AF62" s="69"/>
      <c r="AG62" s="69"/>
      <c r="AH62" s="69"/>
    </row>
    <row r="63" spans="1:34" x14ac:dyDescent="0.25">
      <c r="A63" s="69">
        <f t="shared" ref="A63:A64" si="173">+A62</f>
        <v>46</v>
      </c>
      <c r="B63" s="69">
        <f t="shared" ref="B63:B64" si="174">+B62</f>
        <v>25</v>
      </c>
      <c r="D63" s="72"/>
      <c r="E63" s="72"/>
      <c r="F63" s="72" t="s">
        <v>10</v>
      </c>
      <c r="G63" s="72">
        <v>-4.8159999999999998</v>
      </c>
      <c r="H63" s="72">
        <v>0</v>
      </c>
      <c r="I63" s="72">
        <v>-0.90200000000000002</v>
      </c>
      <c r="J63" s="72">
        <v>-6.0000000000000001E-3</v>
      </c>
      <c r="K63" s="72">
        <v>0</v>
      </c>
      <c r="L63" s="72">
        <v>0</v>
      </c>
      <c r="M63" s="72"/>
      <c r="Q63" s="69" t="str">
        <f t="shared" ca="1" si="103"/>
        <v>H300x150x6.5x9</v>
      </c>
      <c r="R63" s="43">
        <f t="shared" ca="1" si="103"/>
        <v>1099.33</v>
      </c>
      <c r="S63" s="43">
        <f t="shared" ca="1" si="103"/>
        <v>256.9378612716763</v>
      </c>
      <c r="T63" s="43">
        <f t="shared" ca="1" si="103"/>
        <v>366.76300578034682</v>
      </c>
      <c r="U63" s="43">
        <f t="shared" ca="1" si="103"/>
        <v>23.793749999999999</v>
      </c>
      <c r="V63" s="43">
        <f t="shared" ca="1" si="103"/>
        <v>122.68797749999999</v>
      </c>
      <c r="X63" s="44" t="str">
        <f t="shared" ref="X63" ca="1" si="175">IF(ABS(G63)&gt;$X$4*$R63,ABS(G63),"-")</f>
        <v>-</v>
      </c>
      <c r="Y63" s="44" t="str">
        <f t="shared" ref="Y63" ca="1" si="176">IF(ABS(H63)&gt;$Y$4*S63,ABS(H63),"-")</f>
        <v>-</v>
      </c>
      <c r="Z63" s="44" t="str">
        <f t="shared" ref="Z63" ca="1" si="177">IF(ABS(I63)&gt;$Z$4*T63,ABS(I63),"-")</f>
        <v>-</v>
      </c>
      <c r="AA63" s="44" t="str">
        <f t="shared" ref="AA63" ca="1" si="178">IF(ABS(K63)&gt;$AA$4*U63,ABS(K63),"-")</f>
        <v>-</v>
      </c>
      <c r="AB63" s="44" t="str">
        <f t="shared" ref="AB63" ca="1" si="179">IF(ABS(L63)&gt;$AB$4*V63,ABS(L63),"-")</f>
        <v>-</v>
      </c>
      <c r="AD63" s="69" t="str">
        <f t="shared" ref="AD63" ca="1" si="180">IF(COUNT($X63:$AB63)&gt;0,IF(G63&gt;0,CEILING(G63,5),FLOOR(G63,5)),"")</f>
        <v/>
      </c>
      <c r="AE63" s="69" t="str">
        <f t="shared" ref="AE63" ca="1" si="181">IF(COUNT($X63:$AB63)&gt;0,IF(H63&gt;0,CEILING(H63,5),FLOOR(H63,5)),"")</f>
        <v/>
      </c>
      <c r="AF63" s="69" t="str">
        <f t="shared" ref="AF63" ca="1" si="182">IF(COUNT($X63:$AB63)&gt;0,IF(I63&gt;0,CEILING(I63,5),FLOOR(I63,5)),"")</f>
        <v/>
      </c>
      <c r="AG63" s="69" t="str">
        <f t="shared" ref="AG63" ca="1" si="183">IF(COUNT($X63:$AB63)&gt;0,IF(K63&gt;0,CEILING(K63,5),FLOOR(K63,5)),"")</f>
        <v/>
      </c>
      <c r="AH63" s="69" t="str">
        <f t="shared" ref="AH63" ca="1" si="184">IF(COUNT($X63:$AB63)&gt;0,IF(L63&gt;0,CEILING(L63,5),FLOOR(L63,5)),"")</f>
        <v/>
      </c>
    </row>
    <row r="64" spans="1:34" x14ac:dyDescent="0.25">
      <c r="A64" s="69">
        <f t="shared" si="173"/>
        <v>46</v>
      </c>
      <c r="B64" s="69">
        <f t="shared" si="174"/>
        <v>25</v>
      </c>
      <c r="D64" s="72"/>
      <c r="E64" s="72"/>
      <c r="F64" s="72"/>
      <c r="G64" s="72" t="s">
        <v>113</v>
      </c>
      <c r="H64" s="72" t="s">
        <v>9</v>
      </c>
      <c r="I64" s="72" t="s">
        <v>122</v>
      </c>
      <c r="J64" s="72" t="s">
        <v>128</v>
      </c>
      <c r="K64" s="72" t="s">
        <v>9</v>
      </c>
      <c r="L64" s="72" t="s">
        <v>9</v>
      </c>
      <c r="M64" s="72"/>
      <c r="Q64" s="69"/>
      <c r="R64" s="69"/>
      <c r="S64" s="69"/>
      <c r="T64" s="69"/>
      <c r="U64" s="69"/>
      <c r="V64" s="69"/>
      <c r="X64" s="69"/>
      <c r="Y64" s="69"/>
      <c r="Z64" s="69"/>
      <c r="AA64" s="69"/>
      <c r="AB64" s="69"/>
      <c r="AD64" s="69"/>
      <c r="AE64" s="69"/>
      <c r="AF64" s="69"/>
      <c r="AG64" s="69"/>
      <c r="AH64" s="69"/>
    </row>
    <row r="65" spans="1:34" x14ac:dyDescent="0.25">
      <c r="A65" s="69">
        <f t="shared" si="139"/>
        <v>46</v>
      </c>
      <c r="B65" s="69">
        <f t="shared" si="140"/>
        <v>76</v>
      </c>
      <c r="C65" s="68" t="str">
        <f>INDEX(BEAMPROP,MATCH(D65,BLIST,0),2)</f>
        <v>H300X150X6.5X9</v>
      </c>
      <c r="D65" s="72">
        <v>46</v>
      </c>
      <c r="E65" s="72">
        <v>76</v>
      </c>
      <c r="F65" s="72" t="s">
        <v>8</v>
      </c>
      <c r="G65" s="72">
        <v>2.5979999999999999</v>
      </c>
      <c r="H65" s="72">
        <v>19.579999999999998</v>
      </c>
      <c r="I65" s="72">
        <v>0.69299999999999995</v>
      </c>
      <c r="J65" s="72">
        <v>0</v>
      </c>
      <c r="K65" s="72">
        <v>0.52300000000000002</v>
      </c>
      <c r="L65" s="72">
        <v>0</v>
      </c>
      <c r="M65" s="72"/>
      <c r="Q65" s="69" t="str">
        <f t="shared" ref="Q65:V127" ca="1" si="185">IF($F65=" -ve",INDEX(CAPACITY,MATCH(OFFSET($C65,-2,0),CAPACITYLIST,0),Q$3),INDEX(CAPACITY,MATCH($C65,CAPACITYLIST,0),Q$3))</f>
        <v>H300x150x6.5x9</v>
      </c>
      <c r="R65" s="43">
        <f t="shared" ca="1" si="185"/>
        <v>1099.33</v>
      </c>
      <c r="S65" s="43">
        <f t="shared" ca="1" si="185"/>
        <v>256.9378612716763</v>
      </c>
      <c r="T65" s="43">
        <f t="shared" ca="1" si="185"/>
        <v>366.76300578034682</v>
      </c>
      <c r="U65" s="43">
        <f t="shared" ca="1" si="185"/>
        <v>23.793749999999999</v>
      </c>
      <c r="V65" s="43">
        <f t="shared" ca="1" si="185"/>
        <v>122.68797749999999</v>
      </c>
      <c r="X65" s="44" t="str">
        <f t="shared" ref="X65" ca="1" si="186">IF(ABS(G65)&gt;$X$4*$R65,ABS(G65),"-")</f>
        <v>-</v>
      </c>
      <c r="Y65" s="44" t="str">
        <f t="shared" ref="Y65" ca="1" si="187">IF(ABS(H65)&gt;$Y$4*S65,ABS(H65),"-")</f>
        <v>-</v>
      </c>
      <c r="Z65" s="44" t="str">
        <f t="shared" ref="Z65" ca="1" si="188">IF(ABS(I65)&gt;$Z$4*T65,ABS(I65),"-")</f>
        <v>-</v>
      </c>
      <c r="AA65" s="44" t="str">
        <f t="shared" ref="AA65" ca="1" si="189">IF(ABS(K65)&gt;$AA$4*U65,ABS(K65),"-")</f>
        <v>-</v>
      </c>
      <c r="AB65" s="44" t="str">
        <f t="shared" ref="AB65" ca="1" si="190">IF(ABS(L65)&gt;$AB$4*V65,ABS(L65),"-")</f>
        <v>-</v>
      </c>
      <c r="AD65" s="69" t="str">
        <f t="shared" ref="AD65" ca="1" si="191">IF(COUNT($X65:$AB65)&gt;0,IF(G65&gt;0,CEILING(G65,5),FLOOR(G65,5)),"")</f>
        <v/>
      </c>
      <c r="AE65" s="69" t="str">
        <f t="shared" ref="AE65" ca="1" si="192">IF(COUNT($X65:$AB65)&gt;0,IF(H65&gt;0,CEILING(H65,5),FLOOR(H65,5)),"")</f>
        <v/>
      </c>
      <c r="AF65" s="69" t="str">
        <f t="shared" ref="AF65" ca="1" si="193">IF(COUNT($X65:$AB65)&gt;0,IF(I65&gt;0,CEILING(I65,5),FLOOR(I65,5)),"")</f>
        <v/>
      </c>
      <c r="AG65" s="69" t="str">
        <f t="shared" ref="AG65" ca="1" si="194">IF(COUNT($X65:$AB65)&gt;0,IF(K65&gt;0,CEILING(K65,5),FLOOR(K65,5)),"")</f>
        <v/>
      </c>
      <c r="AH65" s="69" t="str">
        <f t="shared" ref="AH65" ca="1" si="195">IF(COUNT($X65:$AB65)&gt;0,IF(L65&gt;0,CEILING(L65,5),FLOOR(L65,5)),"")</f>
        <v/>
      </c>
    </row>
    <row r="66" spans="1:34" x14ac:dyDescent="0.25">
      <c r="A66" s="69">
        <f>+A65</f>
        <v>46</v>
      </c>
      <c r="B66" s="69">
        <f>+B65</f>
        <v>76</v>
      </c>
      <c r="D66" s="72"/>
      <c r="E66" s="72"/>
      <c r="F66" s="72"/>
      <c r="G66" s="72" t="s">
        <v>121</v>
      </c>
      <c r="H66" s="72" t="s">
        <v>513</v>
      </c>
      <c r="I66" s="72" t="s">
        <v>105</v>
      </c>
      <c r="J66" s="72" t="s">
        <v>9</v>
      </c>
      <c r="K66" s="72" t="s">
        <v>105</v>
      </c>
      <c r="L66" s="72" t="s">
        <v>9</v>
      </c>
      <c r="M66" s="72"/>
      <c r="Q66" s="69"/>
      <c r="R66" s="69"/>
      <c r="S66" s="69"/>
      <c r="T66" s="69"/>
      <c r="U66" s="69"/>
      <c r="V66" s="69"/>
      <c r="X66" s="69"/>
      <c r="Y66" s="69"/>
      <c r="Z66" s="69"/>
      <c r="AA66" s="69"/>
      <c r="AB66" s="69"/>
      <c r="AD66" s="69"/>
      <c r="AE66" s="69"/>
      <c r="AF66" s="69"/>
      <c r="AG66" s="69"/>
      <c r="AH66" s="69"/>
    </row>
    <row r="67" spans="1:34" x14ac:dyDescent="0.25">
      <c r="A67" s="69">
        <f t="shared" ref="A67:A68" si="196">+A66</f>
        <v>46</v>
      </c>
      <c r="B67" s="69">
        <f t="shared" ref="B67:B68" si="197">+B66</f>
        <v>76</v>
      </c>
      <c r="D67" s="72"/>
      <c r="E67" s="72"/>
      <c r="F67" s="72" t="s">
        <v>10</v>
      </c>
      <c r="G67" s="72">
        <v>-4.8159999999999998</v>
      </c>
      <c r="H67" s="72">
        <v>0</v>
      </c>
      <c r="I67" s="72">
        <v>-0.54400000000000004</v>
      </c>
      <c r="J67" s="72">
        <v>-6.0000000000000001E-3</v>
      </c>
      <c r="K67" s="72">
        <v>-0.434</v>
      </c>
      <c r="L67" s="72">
        <v>-12.428000000000001</v>
      </c>
      <c r="M67" s="72"/>
      <c r="Q67" s="69" t="str">
        <f t="shared" ca="1" si="185"/>
        <v>H300x150x6.5x9</v>
      </c>
      <c r="R67" s="43">
        <f t="shared" ca="1" si="185"/>
        <v>1099.33</v>
      </c>
      <c r="S67" s="43">
        <f t="shared" ca="1" si="185"/>
        <v>256.9378612716763</v>
      </c>
      <c r="T67" s="43">
        <f t="shared" ca="1" si="185"/>
        <v>366.76300578034682</v>
      </c>
      <c r="U67" s="43">
        <f t="shared" ca="1" si="185"/>
        <v>23.793749999999999</v>
      </c>
      <c r="V67" s="43">
        <f t="shared" ca="1" si="185"/>
        <v>122.68797749999999</v>
      </c>
      <c r="X67" s="44" t="str">
        <f t="shared" ref="X67" ca="1" si="198">IF(ABS(G67)&gt;$X$4*$R67,ABS(G67),"-")</f>
        <v>-</v>
      </c>
      <c r="Y67" s="44" t="str">
        <f t="shared" ref="Y67" ca="1" si="199">IF(ABS(H67)&gt;$Y$4*S67,ABS(H67),"-")</f>
        <v>-</v>
      </c>
      <c r="Z67" s="44" t="str">
        <f t="shared" ref="Z67" ca="1" si="200">IF(ABS(I67)&gt;$Z$4*T67,ABS(I67),"-")</f>
        <v>-</v>
      </c>
      <c r="AA67" s="44" t="str">
        <f t="shared" ref="AA67" ca="1" si="201">IF(ABS(K67)&gt;$AA$4*U67,ABS(K67),"-")</f>
        <v>-</v>
      </c>
      <c r="AB67" s="44" t="str">
        <f t="shared" ref="AB67" ca="1" si="202">IF(ABS(L67)&gt;$AB$4*V67,ABS(L67),"-")</f>
        <v>-</v>
      </c>
      <c r="AD67" s="69" t="str">
        <f t="shared" ref="AD67" ca="1" si="203">IF(COUNT($X67:$AB67)&gt;0,IF(G67&gt;0,CEILING(G67,5),FLOOR(G67,5)),"")</f>
        <v/>
      </c>
      <c r="AE67" s="69" t="str">
        <f t="shared" ref="AE67" ca="1" si="204">IF(COUNT($X67:$AB67)&gt;0,IF(H67&gt;0,CEILING(H67,5),FLOOR(H67,5)),"")</f>
        <v/>
      </c>
      <c r="AF67" s="69" t="str">
        <f t="shared" ref="AF67" ca="1" si="205">IF(COUNT($X67:$AB67)&gt;0,IF(I67&gt;0,CEILING(I67,5),FLOOR(I67,5)),"")</f>
        <v/>
      </c>
      <c r="AG67" s="69" t="str">
        <f t="shared" ref="AG67" ca="1" si="206">IF(COUNT($X67:$AB67)&gt;0,IF(K67&gt;0,CEILING(K67,5),FLOOR(K67,5)),"")</f>
        <v/>
      </c>
      <c r="AH67" s="69" t="str">
        <f t="shared" ref="AH67" ca="1" si="207">IF(COUNT($X67:$AB67)&gt;0,IF(L67&gt;0,CEILING(L67,5),FLOOR(L67,5)),"")</f>
        <v/>
      </c>
    </row>
    <row r="68" spans="1:34" x14ac:dyDescent="0.25">
      <c r="A68" s="69">
        <f t="shared" si="196"/>
        <v>46</v>
      </c>
      <c r="B68" s="69">
        <f t="shared" si="197"/>
        <v>76</v>
      </c>
      <c r="D68" s="72"/>
      <c r="E68" s="72"/>
      <c r="F68" s="72"/>
      <c r="G68" s="72" t="s">
        <v>113</v>
      </c>
      <c r="H68" s="72" t="s">
        <v>9</v>
      </c>
      <c r="I68" s="72" t="s">
        <v>122</v>
      </c>
      <c r="J68" s="72" t="s">
        <v>128</v>
      </c>
      <c r="K68" s="72" t="s">
        <v>122</v>
      </c>
      <c r="L68" s="72" t="s">
        <v>513</v>
      </c>
      <c r="M68" s="72"/>
      <c r="Q68" s="69"/>
      <c r="R68" s="69"/>
      <c r="S68" s="69"/>
      <c r="T68" s="69"/>
      <c r="U68" s="69"/>
      <c r="V68" s="69"/>
      <c r="X68" s="69"/>
      <c r="Y68" s="69"/>
      <c r="Z68" s="69"/>
      <c r="AA68" s="69"/>
      <c r="AB68" s="69"/>
      <c r="AD68" s="69"/>
      <c r="AE68" s="69"/>
      <c r="AF68" s="69"/>
      <c r="AG68" s="69"/>
      <c r="AH68" s="69"/>
    </row>
    <row r="69" spans="1:34" x14ac:dyDescent="0.25">
      <c r="A69" s="69">
        <f t="shared" si="139"/>
        <v>48</v>
      </c>
      <c r="B69" s="69">
        <f t="shared" si="140"/>
        <v>26</v>
      </c>
      <c r="C69" s="68" t="str">
        <f>INDEX(BEAMPROP,MATCH(D69,BLIST,0),2)</f>
        <v>H150X75X5X7</v>
      </c>
      <c r="D69" s="72">
        <v>48</v>
      </c>
      <c r="E69" s="72">
        <v>26</v>
      </c>
      <c r="F69" s="72" t="s">
        <v>8</v>
      </c>
      <c r="G69" s="72">
        <v>0.77500000000000002</v>
      </c>
      <c r="H69" s="72">
        <v>23.02</v>
      </c>
      <c r="I69" s="72">
        <v>0.66800000000000004</v>
      </c>
      <c r="J69" s="72">
        <v>4.0000000000000001E-3</v>
      </c>
      <c r="K69" s="72">
        <v>0</v>
      </c>
      <c r="L69" s="72">
        <v>0</v>
      </c>
      <c r="M69" s="72"/>
      <c r="Q69" s="69" t="str">
        <f t="shared" ca="1" si="185"/>
        <v>H150x75x5x7</v>
      </c>
      <c r="R69" s="43">
        <f t="shared" ca="1" si="185"/>
        <v>419.47500000000008</v>
      </c>
      <c r="S69" s="43">
        <f t="shared" ca="1" si="185"/>
        <v>97.124277456647391</v>
      </c>
      <c r="T69" s="43">
        <f t="shared" ca="1" si="185"/>
        <v>142.63005780346819</v>
      </c>
      <c r="U69" s="43">
        <f t="shared" ca="1" si="185"/>
        <v>4.6265625000000004</v>
      </c>
      <c r="V69" s="43">
        <f t="shared" ca="1" si="185"/>
        <v>23.075825000000002</v>
      </c>
      <c r="X69" s="44" t="str">
        <f t="shared" ref="X69" ca="1" si="208">IF(ABS(G69)&gt;$X$4*$R69,ABS(G69),"-")</f>
        <v>-</v>
      </c>
      <c r="Y69" s="44" t="str">
        <f t="shared" ref="Y69" ca="1" si="209">IF(ABS(H69)&gt;$Y$4*S69,ABS(H69),"-")</f>
        <v>-</v>
      </c>
      <c r="Z69" s="44" t="str">
        <f t="shared" ref="Z69" ca="1" si="210">IF(ABS(I69)&gt;$Z$4*T69,ABS(I69),"-")</f>
        <v>-</v>
      </c>
      <c r="AA69" s="44" t="str">
        <f t="shared" ref="AA69" ca="1" si="211">IF(ABS(K69)&gt;$AA$4*U69,ABS(K69),"-")</f>
        <v>-</v>
      </c>
      <c r="AB69" s="44" t="str">
        <f t="shared" ref="AB69" ca="1" si="212">IF(ABS(L69)&gt;$AB$4*V69,ABS(L69),"-")</f>
        <v>-</v>
      </c>
      <c r="AD69" s="69" t="str">
        <f t="shared" ref="AD69" ca="1" si="213">IF(COUNT($X69:$AB69)&gt;0,IF(G69&gt;0,CEILING(G69,5),FLOOR(G69,5)),"")</f>
        <v/>
      </c>
      <c r="AE69" s="69" t="str">
        <f t="shared" ref="AE69" ca="1" si="214">IF(COUNT($X69:$AB69)&gt;0,IF(H69&gt;0,CEILING(H69,5),FLOOR(H69,5)),"")</f>
        <v/>
      </c>
      <c r="AF69" s="69" t="str">
        <f t="shared" ref="AF69" ca="1" si="215">IF(COUNT($X69:$AB69)&gt;0,IF(I69&gt;0,CEILING(I69,5),FLOOR(I69,5)),"")</f>
        <v/>
      </c>
      <c r="AG69" s="69" t="str">
        <f t="shared" ref="AG69" ca="1" si="216">IF(COUNT($X69:$AB69)&gt;0,IF(K69&gt;0,CEILING(K69,5),FLOOR(K69,5)),"")</f>
        <v/>
      </c>
      <c r="AH69" s="69" t="str">
        <f t="shared" ref="AH69" ca="1" si="217">IF(COUNT($X69:$AB69)&gt;0,IF(L69&gt;0,CEILING(L69,5),FLOOR(L69,5)),"")</f>
        <v/>
      </c>
    </row>
    <row r="70" spans="1:34" x14ac:dyDescent="0.25">
      <c r="A70" s="69">
        <f>+A69</f>
        <v>48</v>
      </c>
      <c r="B70" s="69">
        <f>+B69</f>
        <v>26</v>
      </c>
      <c r="D70" s="72"/>
      <c r="E70" s="72"/>
      <c r="F70" s="72"/>
      <c r="G70" s="72" t="s">
        <v>109</v>
      </c>
      <c r="H70" s="72" t="s">
        <v>515</v>
      </c>
      <c r="I70" s="72" t="s">
        <v>105</v>
      </c>
      <c r="J70" s="72" t="s">
        <v>127</v>
      </c>
      <c r="K70" s="72" t="s">
        <v>9</v>
      </c>
      <c r="L70" s="72" t="s">
        <v>9</v>
      </c>
      <c r="M70" s="72"/>
      <c r="Q70" s="69"/>
      <c r="R70" s="69"/>
      <c r="S70" s="69"/>
      <c r="T70" s="69"/>
      <c r="U70" s="69"/>
      <c r="V70" s="69"/>
      <c r="X70" s="69"/>
      <c r="Y70" s="69"/>
      <c r="Z70" s="69"/>
      <c r="AA70" s="69"/>
      <c r="AB70" s="69"/>
      <c r="AD70" s="69"/>
      <c r="AE70" s="69"/>
      <c r="AF70" s="69"/>
      <c r="AG70" s="69"/>
      <c r="AH70" s="69"/>
    </row>
    <row r="71" spans="1:34" x14ac:dyDescent="0.25">
      <c r="A71" s="69">
        <f t="shared" ref="A71:A72" si="218">+A70</f>
        <v>48</v>
      </c>
      <c r="B71" s="69">
        <f t="shared" ref="B71:B72" si="219">+B70</f>
        <v>26</v>
      </c>
      <c r="D71" s="72"/>
      <c r="E71" s="72"/>
      <c r="F71" s="72" t="s">
        <v>10</v>
      </c>
      <c r="G71" s="72">
        <v>-1.012</v>
      </c>
      <c r="H71" s="72">
        <v>0</v>
      </c>
      <c r="I71" s="72">
        <v>-0.60799999999999998</v>
      </c>
      <c r="J71" s="72">
        <v>0</v>
      </c>
      <c r="K71" s="72">
        <v>0</v>
      </c>
      <c r="L71" s="72">
        <v>0</v>
      </c>
      <c r="M71" s="72"/>
      <c r="Q71" s="69" t="str">
        <f t="shared" ca="1" si="185"/>
        <v>H150x75x5x7</v>
      </c>
      <c r="R71" s="43">
        <f t="shared" ca="1" si="185"/>
        <v>419.47500000000008</v>
      </c>
      <c r="S71" s="43">
        <f t="shared" ca="1" si="185"/>
        <v>97.124277456647391</v>
      </c>
      <c r="T71" s="43">
        <f t="shared" ca="1" si="185"/>
        <v>142.63005780346819</v>
      </c>
      <c r="U71" s="43">
        <f t="shared" ca="1" si="185"/>
        <v>4.6265625000000004</v>
      </c>
      <c r="V71" s="43">
        <f t="shared" ca="1" si="185"/>
        <v>23.075825000000002</v>
      </c>
      <c r="X71" s="44" t="str">
        <f t="shared" ref="X71" ca="1" si="220">IF(ABS(G71)&gt;$X$4*$R71,ABS(G71),"-")</f>
        <v>-</v>
      </c>
      <c r="Y71" s="44" t="str">
        <f t="shared" ref="Y71" ca="1" si="221">IF(ABS(H71)&gt;$Y$4*S71,ABS(H71),"-")</f>
        <v>-</v>
      </c>
      <c r="Z71" s="44" t="str">
        <f t="shared" ref="Z71" ca="1" si="222">IF(ABS(I71)&gt;$Z$4*T71,ABS(I71),"-")</f>
        <v>-</v>
      </c>
      <c r="AA71" s="44" t="str">
        <f t="shared" ref="AA71" ca="1" si="223">IF(ABS(K71)&gt;$AA$4*U71,ABS(K71),"-")</f>
        <v>-</v>
      </c>
      <c r="AB71" s="44" t="str">
        <f t="shared" ref="AB71" ca="1" si="224">IF(ABS(L71)&gt;$AB$4*V71,ABS(L71),"-")</f>
        <v>-</v>
      </c>
      <c r="AD71" s="69" t="str">
        <f t="shared" ref="AD71" ca="1" si="225">IF(COUNT($X71:$AB71)&gt;0,IF(G71&gt;0,CEILING(G71,5),FLOOR(G71,5)),"")</f>
        <v/>
      </c>
      <c r="AE71" s="69" t="str">
        <f t="shared" ref="AE71" ca="1" si="226">IF(COUNT($X71:$AB71)&gt;0,IF(H71&gt;0,CEILING(H71,5),FLOOR(H71,5)),"")</f>
        <v/>
      </c>
      <c r="AF71" s="69" t="str">
        <f t="shared" ref="AF71" ca="1" si="227">IF(COUNT($X71:$AB71)&gt;0,IF(I71&gt;0,CEILING(I71,5),FLOOR(I71,5)),"")</f>
        <v/>
      </c>
      <c r="AG71" s="69" t="str">
        <f t="shared" ref="AG71" ca="1" si="228">IF(COUNT($X71:$AB71)&gt;0,IF(K71&gt;0,CEILING(K71,5),FLOOR(K71,5)),"")</f>
        <v/>
      </c>
      <c r="AH71" s="69" t="str">
        <f t="shared" ref="AH71" ca="1" si="229">IF(COUNT($X71:$AB71)&gt;0,IF(L71&gt;0,CEILING(L71,5),FLOOR(L71,5)),"")</f>
        <v/>
      </c>
    </row>
    <row r="72" spans="1:34" x14ac:dyDescent="0.25">
      <c r="A72" s="69">
        <f t="shared" si="218"/>
        <v>48</v>
      </c>
      <c r="B72" s="69">
        <f t="shared" si="219"/>
        <v>26</v>
      </c>
      <c r="D72" s="72"/>
      <c r="E72" s="72"/>
      <c r="F72" s="72"/>
      <c r="G72" s="72" t="s">
        <v>108</v>
      </c>
      <c r="H72" s="72" t="s">
        <v>9</v>
      </c>
      <c r="I72" s="72" t="s">
        <v>122</v>
      </c>
      <c r="J72" s="72" t="s">
        <v>9</v>
      </c>
      <c r="K72" s="72" t="s">
        <v>9</v>
      </c>
      <c r="L72" s="72" t="s">
        <v>9</v>
      </c>
      <c r="M72" s="72"/>
      <c r="Q72" s="69"/>
      <c r="R72" s="69"/>
      <c r="S72" s="69"/>
      <c r="T72" s="69"/>
      <c r="U72" s="69"/>
      <c r="V72" s="69"/>
      <c r="X72" s="69"/>
      <c r="Y72" s="69"/>
      <c r="Z72" s="69"/>
      <c r="AA72" s="69"/>
      <c r="AB72" s="69"/>
      <c r="AD72" s="69"/>
      <c r="AE72" s="69"/>
      <c r="AF72" s="69"/>
      <c r="AG72" s="69"/>
      <c r="AH72" s="69"/>
    </row>
    <row r="73" spans="1:34" x14ac:dyDescent="0.25">
      <c r="A73" s="69">
        <f t="shared" si="139"/>
        <v>48</v>
      </c>
      <c r="B73" s="69">
        <f t="shared" si="140"/>
        <v>77</v>
      </c>
      <c r="C73" s="68" t="str">
        <f>INDEX(BEAMPROP,MATCH(D73,BLIST,0),2)</f>
        <v>H150X75X5X7</v>
      </c>
      <c r="D73" s="72">
        <v>48</v>
      </c>
      <c r="E73" s="72">
        <v>77</v>
      </c>
      <c r="F73" s="72" t="s">
        <v>8</v>
      </c>
      <c r="G73" s="72">
        <v>0.77500000000000002</v>
      </c>
      <c r="H73" s="72">
        <v>21.154</v>
      </c>
      <c r="I73" s="72">
        <v>0.35499999999999998</v>
      </c>
      <c r="J73" s="72">
        <v>4.0000000000000001E-3</v>
      </c>
      <c r="K73" s="72">
        <v>0.307</v>
      </c>
      <c r="L73" s="72">
        <v>0</v>
      </c>
      <c r="M73" s="72"/>
      <c r="Q73" s="69" t="str">
        <f t="shared" ca="1" si="185"/>
        <v>H150x75x5x7</v>
      </c>
      <c r="R73" s="43">
        <f t="shared" ca="1" si="185"/>
        <v>419.47500000000008</v>
      </c>
      <c r="S73" s="43">
        <f t="shared" ca="1" si="185"/>
        <v>97.124277456647391</v>
      </c>
      <c r="T73" s="43">
        <f t="shared" ca="1" si="185"/>
        <v>142.63005780346819</v>
      </c>
      <c r="U73" s="43">
        <f t="shared" ca="1" si="185"/>
        <v>4.6265625000000004</v>
      </c>
      <c r="V73" s="43">
        <f t="shared" ca="1" si="185"/>
        <v>23.075825000000002</v>
      </c>
      <c r="X73" s="44" t="str">
        <f t="shared" ref="X73" ca="1" si="230">IF(ABS(G73)&gt;$X$4*$R73,ABS(G73),"-")</f>
        <v>-</v>
      </c>
      <c r="Y73" s="44" t="str">
        <f t="shared" ref="Y73" ca="1" si="231">IF(ABS(H73)&gt;$Y$4*S73,ABS(H73),"-")</f>
        <v>-</v>
      </c>
      <c r="Z73" s="44" t="str">
        <f t="shared" ref="Z73" ca="1" si="232">IF(ABS(I73)&gt;$Z$4*T73,ABS(I73),"-")</f>
        <v>-</v>
      </c>
      <c r="AA73" s="44" t="str">
        <f t="shared" ref="AA73" ca="1" si="233">IF(ABS(K73)&gt;$AA$4*U73,ABS(K73),"-")</f>
        <v>-</v>
      </c>
      <c r="AB73" s="44" t="str">
        <f t="shared" ref="AB73" ca="1" si="234">IF(ABS(L73)&gt;$AB$4*V73,ABS(L73),"-")</f>
        <v>-</v>
      </c>
      <c r="AD73" s="69" t="str">
        <f t="shared" ref="AD73" ca="1" si="235">IF(COUNT($X73:$AB73)&gt;0,IF(G73&gt;0,CEILING(G73,5),FLOOR(G73,5)),"")</f>
        <v/>
      </c>
      <c r="AE73" s="69" t="str">
        <f t="shared" ref="AE73" ca="1" si="236">IF(COUNT($X73:$AB73)&gt;0,IF(H73&gt;0,CEILING(H73,5),FLOOR(H73,5)),"")</f>
        <v/>
      </c>
      <c r="AF73" s="69" t="str">
        <f t="shared" ref="AF73" ca="1" si="237">IF(COUNT($X73:$AB73)&gt;0,IF(I73&gt;0,CEILING(I73,5),FLOOR(I73,5)),"")</f>
        <v/>
      </c>
      <c r="AG73" s="69" t="str">
        <f t="shared" ref="AG73" ca="1" si="238">IF(COUNT($X73:$AB73)&gt;0,IF(K73&gt;0,CEILING(K73,5),FLOOR(K73,5)),"")</f>
        <v/>
      </c>
      <c r="AH73" s="69" t="str">
        <f t="shared" ref="AH73" ca="1" si="239">IF(COUNT($X73:$AB73)&gt;0,IF(L73&gt;0,CEILING(L73,5),FLOOR(L73,5)),"")</f>
        <v/>
      </c>
    </row>
    <row r="74" spans="1:34" x14ac:dyDescent="0.25">
      <c r="A74" s="69">
        <f>+A73</f>
        <v>48</v>
      </c>
      <c r="B74" s="69">
        <f>+B73</f>
        <v>77</v>
      </c>
      <c r="D74" s="72"/>
      <c r="E74" s="72"/>
      <c r="F74" s="72"/>
      <c r="G74" s="72" t="s">
        <v>109</v>
      </c>
      <c r="H74" s="72" t="s">
        <v>515</v>
      </c>
      <c r="I74" s="72" t="s">
        <v>105</v>
      </c>
      <c r="J74" s="72" t="s">
        <v>127</v>
      </c>
      <c r="K74" s="72" t="s">
        <v>105</v>
      </c>
      <c r="L74" s="72" t="s">
        <v>9</v>
      </c>
      <c r="M74" s="72"/>
      <c r="Q74" s="69"/>
      <c r="R74" s="69"/>
      <c r="S74" s="69"/>
      <c r="T74" s="69"/>
      <c r="U74" s="69"/>
      <c r="V74" s="69"/>
      <c r="X74" s="69"/>
      <c r="Y74" s="69"/>
      <c r="Z74" s="69"/>
      <c r="AA74" s="69"/>
      <c r="AB74" s="69"/>
      <c r="AD74" s="69"/>
      <c r="AE74" s="69"/>
      <c r="AF74" s="69"/>
      <c r="AG74" s="69"/>
      <c r="AH74" s="69"/>
    </row>
    <row r="75" spans="1:34" x14ac:dyDescent="0.25">
      <c r="A75" s="69">
        <f t="shared" ref="A75:A76" si="240">+A74</f>
        <v>48</v>
      </c>
      <c r="B75" s="69">
        <f t="shared" ref="B75:B76" si="241">+B74</f>
        <v>77</v>
      </c>
      <c r="D75" s="72"/>
      <c r="E75" s="72"/>
      <c r="F75" s="72" t="s">
        <v>10</v>
      </c>
      <c r="G75" s="72">
        <v>-1.012</v>
      </c>
      <c r="H75" s="72">
        <v>0</v>
      </c>
      <c r="I75" s="72">
        <v>-0.29499999999999998</v>
      </c>
      <c r="J75" s="72">
        <v>0</v>
      </c>
      <c r="K75" s="72">
        <v>-0.27100000000000002</v>
      </c>
      <c r="L75" s="72">
        <v>-13.252000000000001</v>
      </c>
      <c r="M75" s="72"/>
      <c r="Q75" s="69" t="str">
        <f t="shared" ca="1" si="185"/>
        <v>H150x75x5x7</v>
      </c>
      <c r="R75" s="43">
        <f t="shared" ca="1" si="185"/>
        <v>419.47500000000008</v>
      </c>
      <c r="S75" s="43">
        <f t="shared" ca="1" si="185"/>
        <v>97.124277456647391</v>
      </c>
      <c r="T75" s="43">
        <f t="shared" ca="1" si="185"/>
        <v>142.63005780346819</v>
      </c>
      <c r="U75" s="43">
        <f t="shared" ca="1" si="185"/>
        <v>4.6265625000000004</v>
      </c>
      <c r="V75" s="43">
        <f t="shared" ca="1" si="185"/>
        <v>23.075825000000002</v>
      </c>
      <c r="X75" s="44" t="str">
        <f t="shared" ref="X75" ca="1" si="242">IF(ABS(G75)&gt;$X$4*$R75,ABS(G75),"-")</f>
        <v>-</v>
      </c>
      <c r="Y75" s="44" t="str">
        <f t="shared" ref="Y75" ca="1" si="243">IF(ABS(H75)&gt;$Y$4*S75,ABS(H75),"-")</f>
        <v>-</v>
      </c>
      <c r="Z75" s="44" t="str">
        <f t="shared" ref="Z75" ca="1" si="244">IF(ABS(I75)&gt;$Z$4*T75,ABS(I75),"-")</f>
        <v>-</v>
      </c>
      <c r="AA75" s="44" t="str">
        <f t="shared" ref="AA75" ca="1" si="245">IF(ABS(K75)&gt;$AA$4*U75,ABS(K75),"-")</f>
        <v>-</v>
      </c>
      <c r="AB75" s="44">
        <f t="shared" ref="AB75" ca="1" si="246">IF(ABS(L75)&gt;$AB$4*V75,ABS(L75),"-")</f>
        <v>13.252000000000001</v>
      </c>
      <c r="AD75" s="69">
        <f t="shared" ref="AD75" ca="1" si="247">IF(COUNT($X75:$AB75)&gt;0,IF(G75&gt;0,CEILING(G75,5),FLOOR(G75,5)),"")</f>
        <v>-5</v>
      </c>
      <c r="AE75" s="69">
        <f t="shared" ref="AE75" ca="1" si="248">IF(COUNT($X75:$AB75)&gt;0,IF(H75&gt;0,CEILING(H75,5),FLOOR(H75,5)),"")</f>
        <v>0</v>
      </c>
      <c r="AF75" s="69">
        <f t="shared" ref="AF75" ca="1" si="249">IF(COUNT($X75:$AB75)&gt;0,IF(I75&gt;0,CEILING(I75,5),FLOOR(I75,5)),"")</f>
        <v>-5</v>
      </c>
      <c r="AG75" s="69">
        <f t="shared" ref="AG75" ca="1" si="250">IF(COUNT($X75:$AB75)&gt;0,IF(K75&gt;0,CEILING(K75,5),FLOOR(K75,5)),"")</f>
        <v>-5</v>
      </c>
      <c r="AH75" s="69">
        <f t="shared" ref="AH75" ca="1" si="251">IF(COUNT($X75:$AB75)&gt;0,IF(L75&gt;0,CEILING(L75,5),FLOOR(L75,5)),"")</f>
        <v>-15</v>
      </c>
    </row>
    <row r="76" spans="1:34" x14ac:dyDescent="0.25">
      <c r="A76" s="69">
        <f t="shared" si="240"/>
        <v>48</v>
      </c>
      <c r="B76" s="69">
        <f t="shared" si="241"/>
        <v>77</v>
      </c>
      <c r="D76" s="72"/>
      <c r="E76" s="72"/>
      <c r="F76" s="72"/>
      <c r="G76" s="72" t="s">
        <v>108</v>
      </c>
      <c r="H76" s="72" t="s">
        <v>9</v>
      </c>
      <c r="I76" s="72" t="s">
        <v>122</v>
      </c>
      <c r="J76" s="72" t="s">
        <v>9</v>
      </c>
      <c r="K76" s="72" t="s">
        <v>122</v>
      </c>
      <c r="L76" s="72" t="s">
        <v>515</v>
      </c>
      <c r="M76" s="72"/>
      <c r="Q76" s="69"/>
      <c r="R76" s="69"/>
      <c r="S76" s="69"/>
      <c r="T76" s="69"/>
      <c r="U76" s="69"/>
      <c r="V76" s="69"/>
      <c r="X76" s="69"/>
      <c r="Y76" s="69"/>
      <c r="Z76" s="69"/>
      <c r="AA76" s="69"/>
      <c r="AB76" s="69"/>
      <c r="AD76" s="69"/>
      <c r="AE76" s="69"/>
      <c r="AF76" s="69"/>
      <c r="AG76" s="69"/>
      <c r="AH76" s="69"/>
    </row>
    <row r="77" spans="1:34" x14ac:dyDescent="0.25">
      <c r="A77" s="69">
        <f t="shared" si="139"/>
        <v>50</v>
      </c>
      <c r="B77" s="69">
        <f t="shared" si="140"/>
        <v>27</v>
      </c>
      <c r="C77" s="68" t="str">
        <f>INDEX(BEAMPROP,MATCH(D77,BLIST,0),2)</f>
        <v>H250X125X6X9</v>
      </c>
      <c r="D77" s="72">
        <v>50</v>
      </c>
      <c r="E77" s="72">
        <v>27</v>
      </c>
      <c r="F77" s="72" t="s">
        <v>8</v>
      </c>
      <c r="G77" s="72">
        <v>14.827</v>
      </c>
      <c r="H77" s="72">
        <v>23.582999999999998</v>
      </c>
      <c r="I77" s="72">
        <v>0.24099999999999999</v>
      </c>
      <c r="J77" s="72">
        <v>0.01</v>
      </c>
      <c r="K77" s="72">
        <v>0</v>
      </c>
      <c r="L77" s="72">
        <v>0</v>
      </c>
      <c r="M77" s="72"/>
      <c r="Q77" s="69" t="str">
        <f t="shared" ca="1" si="185"/>
        <v>H250x125x6x9</v>
      </c>
      <c r="R77" s="43">
        <f t="shared" ca="1" si="185"/>
        <v>868.79499999999996</v>
      </c>
      <c r="S77" s="43">
        <f t="shared" ca="1" si="185"/>
        <v>196.42196531791907</v>
      </c>
      <c r="T77" s="43">
        <f t="shared" ca="1" si="185"/>
        <v>305.63583815028903</v>
      </c>
      <c r="U77" s="43">
        <f t="shared" ca="1" si="185"/>
        <v>16.5234375</v>
      </c>
      <c r="V77" s="43">
        <f t="shared" ca="1" si="185"/>
        <v>82.687335000000004</v>
      </c>
      <c r="X77" s="44" t="str">
        <f t="shared" ref="X77" ca="1" si="252">IF(ABS(G77)&gt;$X$4*$R77,ABS(G77),"-")</f>
        <v>-</v>
      </c>
      <c r="Y77" s="44" t="str">
        <f t="shared" ref="Y77" ca="1" si="253">IF(ABS(H77)&gt;$Y$4*S77,ABS(H77),"-")</f>
        <v>-</v>
      </c>
      <c r="Z77" s="44" t="str">
        <f t="shared" ref="Z77" ca="1" si="254">IF(ABS(I77)&gt;$Z$4*T77,ABS(I77),"-")</f>
        <v>-</v>
      </c>
      <c r="AA77" s="44" t="str">
        <f t="shared" ref="AA77" ca="1" si="255">IF(ABS(K77)&gt;$AA$4*U77,ABS(K77),"-")</f>
        <v>-</v>
      </c>
      <c r="AB77" s="44" t="str">
        <f t="shared" ref="AB77" ca="1" si="256">IF(ABS(L77)&gt;$AB$4*V77,ABS(L77),"-")</f>
        <v>-</v>
      </c>
      <c r="AD77" s="69" t="str">
        <f t="shared" ref="AD77" ca="1" si="257">IF(COUNT($X77:$AB77)&gt;0,IF(G77&gt;0,CEILING(G77,5),FLOOR(G77,5)),"")</f>
        <v/>
      </c>
      <c r="AE77" s="69" t="str">
        <f t="shared" ref="AE77" ca="1" si="258">IF(COUNT($X77:$AB77)&gt;0,IF(H77&gt;0,CEILING(H77,5),FLOOR(H77,5)),"")</f>
        <v/>
      </c>
      <c r="AF77" s="69" t="str">
        <f t="shared" ref="AF77" ca="1" si="259">IF(COUNT($X77:$AB77)&gt;0,IF(I77&gt;0,CEILING(I77,5),FLOOR(I77,5)),"")</f>
        <v/>
      </c>
      <c r="AG77" s="69" t="str">
        <f t="shared" ref="AG77" ca="1" si="260">IF(COUNT($X77:$AB77)&gt;0,IF(K77&gt;0,CEILING(K77,5),FLOOR(K77,5)),"")</f>
        <v/>
      </c>
      <c r="AH77" s="69" t="str">
        <f t="shared" ref="AH77" ca="1" si="261">IF(COUNT($X77:$AB77)&gt;0,IF(L77&gt;0,CEILING(L77,5),FLOOR(L77,5)),"")</f>
        <v/>
      </c>
    </row>
    <row r="78" spans="1:34" x14ac:dyDescent="0.25">
      <c r="A78" s="69">
        <f>+A77</f>
        <v>50</v>
      </c>
      <c r="B78" s="69">
        <f>+B77</f>
        <v>27</v>
      </c>
      <c r="D78" s="72"/>
      <c r="E78" s="72"/>
      <c r="F78" s="72"/>
      <c r="G78" s="72" t="s">
        <v>115</v>
      </c>
      <c r="H78" s="72" t="s">
        <v>131</v>
      </c>
      <c r="I78" s="72" t="s">
        <v>114</v>
      </c>
      <c r="J78" s="72" t="s">
        <v>130</v>
      </c>
      <c r="K78" s="72" t="s">
        <v>9</v>
      </c>
      <c r="L78" s="72" t="s">
        <v>9</v>
      </c>
      <c r="M78" s="72"/>
      <c r="Q78" s="69"/>
      <c r="R78" s="69"/>
      <c r="S78" s="69"/>
      <c r="T78" s="69"/>
      <c r="U78" s="69"/>
      <c r="V78" s="69"/>
      <c r="X78" s="69"/>
      <c r="Y78" s="69"/>
      <c r="Z78" s="69"/>
      <c r="AA78" s="69"/>
      <c r="AB78" s="69"/>
      <c r="AD78" s="69"/>
      <c r="AE78" s="69"/>
      <c r="AF78" s="69"/>
      <c r="AG78" s="69"/>
      <c r="AH78" s="69"/>
    </row>
    <row r="79" spans="1:34" x14ac:dyDescent="0.25">
      <c r="A79" s="69">
        <f t="shared" ref="A79:A80" si="262">+A78</f>
        <v>50</v>
      </c>
      <c r="B79" s="69">
        <f t="shared" ref="B79:B80" si="263">+B78</f>
        <v>27</v>
      </c>
      <c r="D79" s="72"/>
      <c r="E79" s="72"/>
      <c r="F79" s="72" t="s">
        <v>10</v>
      </c>
      <c r="G79" s="72">
        <v>-13.794</v>
      </c>
      <c r="H79" s="72">
        <v>0</v>
      </c>
      <c r="I79" s="72">
        <v>-0.219</v>
      </c>
      <c r="J79" s="72">
        <v>0</v>
      </c>
      <c r="K79" s="72">
        <v>0</v>
      </c>
      <c r="L79" s="72">
        <v>0</v>
      </c>
      <c r="M79" s="72"/>
      <c r="Q79" s="69" t="str">
        <f t="shared" ca="1" si="185"/>
        <v>H250x125x6x9</v>
      </c>
      <c r="R79" s="43">
        <f t="shared" ca="1" si="185"/>
        <v>868.79499999999996</v>
      </c>
      <c r="S79" s="43">
        <f t="shared" ca="1" si="185"/>
        <v>196.42196531791907</v>
      </c>
      <c r="T79" s="43">
        <f t="shared" ca="1" si="185"/>
        <v>305.63583815028903</v>
      </c>
      <c r="U79" s="43">
        <f t="shared" ca="1" si="185"/>
        <v>16.5234375</v>
      </c>
      <c r="V79" s="43">
        <f t="shared" ca="1" si="185"/>
        <v>82.687335000000004</v>
      </c>
      <c r="X79" s="44" t="str">
        <f t="shared" ref="X79" ca="1" si="264">IF(ABS(G79)&gt;$X$4*$R79,ABS(G79),"-")</f>
        <v>-</v>
      </c>
      <c r="Y79" s="44" t="str">
        <f t="shared" ref="Y79" ca="1" si="265">IF(ABS(H79)&gt;$Y$4*S79,ABS(H79),"-")</f>
        <v>-</v>
      </c>
      <c r="Z79" s="44" t="str">
        <f t="shared" ref="Z79" ca="1" si="266">IF(ABS(I79)&gt;$Z$4*T79,ABS(I79),"-")</f>
        <v>-</v>
      </c>
      <c r="AA79" s="44" t="str">
        <f t="shared" ref="AA79" ca="1" si="267">IF(ABS(K79)&gt;$AA$4*U79,ABS(K79),"-")</f>
        <v>-</v>
      </c>
      <c r="AB79" s="44" t="str">
        <f t="shared" ref="AB79" ca="1" si="268">IF(ABS(L79)&gt;$AB$4*V79,ABS(L79),"-")</f>
        <v>-</v>
      </c>
      <c r="AD79" s="69" t="str">
        <f t="shared" ref="AD79" ca="1" si="269">IF(COUNT($X79:$AB79)&gt;0,IF(G79&gt;0,CEILING(G79,5),FLOOR(G79,5)),"")</f>
        <v/>
      </c>
      <c r="AE79" s="69" t="str">
        <f t="shared" ref="AE79" ca="1" si="270">IF(COUNT($X79:$AB79)&gt;0,IF(H79&gt;0,CEILING(H79,5),FLOOR(H79,5)),"")</f>
        <v/>
      </c>
      <c r="AF79" s="69" t="str">
        <f t="shared" ref="AF79" ca="1" si="271">IF(COUNT($X79:$AB79)&gt;0,IF(I79&gt;0,CEILING(I79,5),FLOOR(I79,5)),"")</f>
        <v/>
      </c>
      <c r="AG79" s="69" t="str">
        <f t="shared" ref="AG79" ca="1" si="272">IF(COUNT($X79:$AB79)&gt;0,IF(K79&gt;0,CEILING(K79,5),FLOOR(K79,5)),"")</f>
        <v/>
      </c>
      <c r="AH79" s="69" t="str">
        <f t="shared" ref="AH79" ca="1" si="273">IF(COUNT($X79:$AB79)&gt;0,IF(L79&gt;0,CEILING(L79,5),FLOOR(L79,5)),"")</f>
        <v/>
      </c>
    </row>
    <row r="80" spans="1:34" x14ac:dyDescent="0.25">
      <c r="A80" s="69">
        <f t="shared" si="262"/>
        <v>50</v>
      </c>
      <c r="B80" s="69">
        <f t="shared" si="263"/>
        <v>27</v>
      </c>
      <c r="D80" s="72"/>
      <c r="E80" s="72"/>
      <c r="F80" s="72"/>
      <c r="G80" s="72" t="s">
        <v>123</v>
      </c>
      <c r="H80" s="72" t="s">
        <v>9</v>
      </c>
      <c r="I80" s="72" t="s">
        <v>113</v>
      </c>
      <c r="J80" s="72" t="s">
        <v>9</v>
      </c>
      <c r="K80" s="72" t="s">
        <v>9</v>
      </c>
      <c r="L80" s="72" t="s">
        <v>9</v>
      </c>
      <c r="M80" s="72"/>
      <c r="Q80" s="69"/>
      <c r="R80" s="69"/>
      <c r="S80" s="69"/>
      <c r="T80" s="69"/>
      <c r="U80" s="69"/>
      <c r="V80" s="69"/>
      <c r="X80" s="69"/>
      <c r="Y80" s="69"/>
      <c r="Z80" s="69"/>
      <c r="AA80" s="69"/>
      <c r="AB80" s="69"/>
      <c r="AD80" s="69"/>
      <c r="AE80" s="69"/>
      <c r="AF80" s="69"/>
      <c r="AG80" s="69"/>
      <c r="AH80" s="69"/>
    </row>
    <row r="81" spans="1:34" x14ac:dyDescent="0.25">
      <c r="A81" s="69">
        <f t="shared" si="139"/>
        <v>50</v>
      </c>
      <c r="B81" s="69">
        <f t="shared" si="140"/>
        <v>69</v>
      </c>
      <c r="C81" s="68" t="str">
        <f>INDEX(BEAMPROP,MATCH(D81,BLIST,0),2)</f>
        <v>H250X125X6X9</v>
      </c>
      <c r="D81" s="72">
        <v>50</v>
      </c>
      <c r="E81" s="72">
        <v>69</v>
      </c>
      <c r="F81" s="72" t="s">
        <v>8</v>
      </c>
      <c r="G81" s="72">
        <v>14.827</v>
      </c>
      <c r="H81" s="72">
        <v>18.352</v>
      </c>
      <c r="I81" s="72">
        <v>0.24099999999999999</v>
      </c>
      <c r="J81" s="72">
        <v>0.01</v>
      </c>
      <c r="K81" s="72">
        <v>0.183</v>
      </c>
      <c r="L81" s="72">
        <v>0</v>
      </c>
      <c r="M81" s="72"/>
      <c r="Q81" s="69" t="str">
        <f t="shared" ca="1" si="185"/>
        <v>H250x125x6x9</v>
      </c>
      <c r="R81" s="43">
        <f t="shared" ca="1" si="185"/>
        <v>868.79499999999996</v>
      </c>
      <c r="S81" s="43">
        <f t="shared" ca="1" si="185"/>
        <v>196.42196531791907</v>
      </c>
      <c r="T81" s="43">
        <f t="shared" ca="1" si="185"/>
        <v>305.63583815028903</v>
      </c>
      <c r="U81" s="43">
        <f t="shared" ca="1" si="185"/>
        <v>16.5234375</v>
      </c>
      <c r="V81" s="43">
        <f t="shared" ca="1" si="185"/>
        <v>82.687335000000004</v>
      </c>
      <c r="X81" s="44" t="str">
        <f t="shared" ref="X81" ca="1" si="274">IF(ABS(G81)&gt;$X$4*$R81,ABS(G81),"-")</f>
        <v>-</v>
      </c>
      <c r="Y81" s="44" t="str">
        <f t="shared" ref="Y81" ca="1" si="275">IF(ABS(H81)&gt;$Y$4*S81,ABS(H81),"-")</f>
        <v>-</v>
      </c>
      <c r="Z81" s="44" t="str">
        <f t="shared" ref="Z81" ca="1" si="276">IF(ABS(I81)&gt;$Z$4*T81,ABS(I81),"-")</f>
        <v>-</v>
      </c>
      <c r="AA81" s="44" t="str">
        <f t="shared" ref="AA81" ca="1" si="277">IF(ABS(K81)&gt;$AA$4*U81,ABS(K81),"-")</f>
        <v>-</v>
      </c>
      <c r="AB81" s="44" t="str">
        <f t="shared" ref="AB81" ca="1" si="278">IF(ABS(L81)&gt;$AB$4*V81,ABS(L81),"-")</f>
        <v>-</v>
      </c>
      <c r="AD81" s="69" t="str">
        <f t="shared" ref="AD81" ca="1" si="279">IF(COUNT($X81:$AB81)&gt;0,IF(G81&gt;0,CEILING(G81,5),FLOOR(G81,5)),"")</f>
        <v/>
      </c>
      <c r="AE81" s="69" t="str">
        <f t="shared" ref="AE81" ca="1" si="280">IF(COUNT($X81:$AB81)&gt;0,IF(H81&gt;0,CEILING(H81,5),FLOOR(H81,5)),"")</f>
        <v/>
      </c>
      <c r="AF81" s="69" t="str">
        <f t="shared" ref="AF81" ca="1" si="281">IF(COUNT($X81:$AB81)&gt;0,IF(I81&gt;0,CEILING(I81,5),FLOOR(I81,5)),"")</f>
        <v/>
      </c>
      <c r="AG81" s="69" t="str">
        <f t="shared" ref="AG81" ca="1" si="282">IF(COUNT($X81:$AB81)&gt;0,IF(K81&gt;0,CEILING(K81,5),FLOOR(K81,5)),"")</f>
        <v/>
      </c>
      <c r="AH81" s="69" t="str">
        <f t="shared" ref="AH81" ca="1" si="283">IF(COUNT($X81:$AB81)&gt;0,IF(L81&gt;0,CEILING(L81,5),FLOOR(L81,5)),"")</f>
        <v/>
      </c>
    </row>
    <row r="82" spans="1:34" x14ac:dyDescent="0.25">
      <c r="A82" s="69">
        <f>+A81</f>
        <v>50</v>
      </c>
      <c r="B82" s="69">
        <f>+B81</f>
        <v>69</v>
      </c>
      <c r="D82" s="72"/>
      <c r="E82" s="72"/>
      <c r="F82" s="72"/>
      <c r="G82" s="72" t="s">
        <v>115</v>
      </c>
      <c r="H82" s="72" t="s">
        <v>131</v>
      </c>
      <c r="I82" s="72" t="s">
        <v>114</v>
      </c>
      <c r="J82" s="72" t="s">
        <v>130</v>
      </c>
      <c r="K82" s="72" t="s">
        <v>114</v>
      </c>
      <c r="L82" s="72" t="s">
        <v>9</v>
      </c>
      <c r="M82" s="72"/>
      <c r="Q82" s="69"/>
      <c r="R82" s="69"/>
      <c r="S82" s="69"/>
      <c r="T82" s="69"/>
      <c r="U82" s="69"/>
      <c r="V82" s="69"/>
      <c r="X82" s="69"/>
      <c r="Y82" s="69"/>
      <c r="Z82" s="69"/>
      <c r="AA82" s="69"/>
      <c r="AB82" s="69"/>
      <c r="AD82" s="69"/>
      <c r="AE82" s="69"/>
      <c r="AF82" s="69"/>
      <c r="AG82" s="69"/>
      <c r="AH82" s="69"/>
    </row>
    <row r="83" spans="1:34" x14ac:dyDescent="0.25">
      <c r="A83" s="69">
        <f t="shared" ref="A83:A84" si="284">+A82</f>
        <v>50</v>
      </c>
      <c r="B83" s="69">
        <f t="shared" ref="B83:B84" si="285">+B82</f>
        <v>69</v>
      </c>
      <c r="D83" s="72"/>
      <c r="E83" s="72"/>
      <c r="F83" s="72" t="s">
        <v>10</v>
      </c>
      <c r="G83" s="72">
        <v>-13.794</v>
      </c>
      <c r="H83" s="72">
        <v>0</v>
      </c>
      <c r="I83" s="72">
        <v>-0.219</v>
      </c>
      <c r="J83" s="72">
        <v>0</v>
      </c>
      <c r="K83" s="72">
        <v>-0.16700000000000001</v>
      </c>
      <c r="L83" s="72">
        <v>-15.935</v>
      </c>
      <c r="M83" s="72"/>
      <c r="Q83" s="69" t="str">
        <f t="shared" ca="1" si="185"/>
        <v>H250x125x6x9</v>
      </c>
      <c r="R83" s="43">
        <f t="shared" ca="1" si="185"/>
        <v>868.79499999999996</v>
      </c>
      <c r="S83" s="43">
        <f t="shared" ca="1" si="185"/>
        <v>196.42196531791907</v>
      </c>
      <c r="T83" s="43">
        <f t="shared" ca="1" si="185"/>
        <v>305.63583815028903</v>
      </c>
      <c r="U83" s="43">
        <f t="shared" ca="1" si="185"/>
        <v>16.5234375</v>
      </c>
      <c r="V83" s="43">
        <f t="shared" ca="1" si="185"/>
        <v>82.687335000000004</v>
      </c>
      <c r="X83" s="44" t="str">
        <f t="shared" ref="X83" ca="1" si="286">IF(ABS(G83)&gt;$X$4*$R83,ABS(G83),"-")</f>
        <v>-</v>
      </c>
      <c r="Y83" s="44" t="str">
        <f t="shared" ref="Y83" ca="1" si="287">IF(ABS(H83)&gt;$Y$4*S83,ABS(H83),"-")</f>
        <v>-</v>
      </c>
      <c r="Z83" s="44" t="str">
        <f t="shared" ref="Z83" ca="1" si="288">IF(ABS(I83)&gt;$Z$4*T83,ABS(I83),"-")</f>
        <v>-</v>
      </c>
      <c r="AA83" s="44" t="str">
        <f t="shared" ref="AA83" ca="1" si="289">IF(ABS(K83)&gt;$AA$4*U83,ABS(K83),"-")</f>
        <v>-</v>
      </c>
      <c r="AB83" s="44" t="str">
        <f t="shared" ref="AB83" ca="1" si="290">IF(ABS(L83)&gt;$AB$4*V83,ABS(L83),"-")</f>
        <v>-</v>
      </c>
      <c r="AD83" s="69" t="str">
        <f t="shared" ref="AD83" ca="1" si="291">IF(COUNT($X83:$AB83)&gt;0,IF(G83&gt;0,CEILING(G83,5),FLOOR(G83,5)),"")</f>
        <v/>
      </c>
      <c r="AE83" s="69" t="str">
        <f t="shared" ref="AE83" ca="1" si="292">IF(COUNT($X83:$AB83)&gt;0,IF(H83&gt;0,CEILING(H83,5),FLOOR(H83,5)),"")</f>
        <v/>
      </c>
      <c r="AF83" s="69" t="str">
        <f t="shared" ref="AF83" ca="1" si="293">IF(COUNT($X83:$AB83)&gt;0,IF(I83&gt;0,CEILING(I83,5),FLOOR(I83,5)),"")</f>
        <v/>
      </c>
      <c r="AG83" s="69" t="str">
        <f t="shared" ref="AG83" ca="1" si="294">IF(COUNT($X83:$AB83)&gt;0,IF(K83&gt;0,CEILING(K83,5),FLOOR(K83,5)),"")</f>
        <v/>
      </c>
      <c r="AH83" s="69" t="str">
        <f t="shared" ref="AH83" ca="1" si="295">IF(COUNT($X83:$AB83)&gt;0,IF(L83&gt;0,CEILING(L83,5),FLOOR(L83,5)),"")</f>
        <v/>
      </c>
    </row>
    <row r="84" spans="1:34" x14ac:dyDescent="0.25">
      <c r="A84" s="69">
        <f t="shared" si="284"/>
        <v>50</v>
      </c>
      <c r="B84" s="69">
        <f t="shared" si="285"/>
        <v>69</v>
      </c>
      <c r="D84" s="72"/>
      <c r="E84" s="72"/>
      <c r="F84" s="72"/>
      <c r="G84" s="72" t="s">
        <v>123</v>
      </c>
      <c r="H84" s="72" t="s">
        <v>9</v>
      </c>
      <c r="I84" s="72" t="s">
        <v>113</v>
      </c>
      <c r="J84" s="72" t="s">
        <v>9</v>
      </c>
      <c r="K84" s="72" t="s">
        <v>113</v>
      </c>
      <c r="L84" s="72" t="s">
        <v>131</v>
      </c>
      <c r="M84" s="72"/>
      <c r="Q84" s="69"/>
      <c r="R84" s="69"/>
      <c r="S84" s="69"/>
      <c r="T84" s="69"/>
      <c r="U84" s="69"/>
      <c r="V84" s="69"/>
      <c r="X84" s="69"/>
      <c r="Y84" s="69"/>
      <c r="Z84" s="69"/>
      <c r="AA84" s="69"/>
      <c r="AB84" s="69"/>
      <c r="AD84" s="69"/>
      <c r="AE84" s="69"/>
      <c r="AF84" s="69"/>
      <c r="AG84" s="69"/>
      <c r="AH84" s="69"/>
    </row>
    <row r="85" spans="1:34" x14ac:dyDescent="0.25">
      <c r="A85" s="69">
        <f t="shared" si="139"/>
        <v>52</v>
      </c>
      <c r="B85" s="69">
        <f t="shared" si="140"/>
        <v>28</v>
      </c>
      <c r="C85" s="68" t="str">
        <f>INDEX(BEAMPROP,MATCH(D85,BLIST,0),2)</f>
        <v>H300X150X6.5X9</v>
      </c>
      <c r="D85" s="72">
        <v>52</v>
      </c>
      <c r="E85" s="72">
        <v>28</v>
      </c>
      <c r="F85" s="72" t="s">
        <v>8</v>
      </c>
      <c r="G85" s="72">
        <v>5.0069999999999997</v>
      </c>
      <c r="H85" s="72">
        <v>29.867000000000001</v>
      </c>
      <c r="I85" s="72">
        <v>0.32600000000000001</v>
      </c>
      <c r="J85" s="72">
        <v>6.0000000000000001E-3</v>
      </c>
      <c r="K85" s="72">
        <v>0</v>
      </c>
      <c r="L85" s="72">
        <v>0</v>
      </c>
      <c r="M85" s="72"/>
      <c r="Q85" s="69" t="str">
        <f t="shared" ca="1" si="185"/>
        <v>H300x150x6.5x9</v>
      </c>
      <c r="R85" s="43">
        <f t="shared" ca="1" si="185"/>
        <v>1099.33</v>
      </c>
      <c r="S85" s="43">
        <f t="shared" ca="1" si="185"/>
        <v>256.9378612716763</v>
      </c>
      <c r="T85" s="43">
        <f t="shared" ca="1" si="185"/>
        <v>366.76300578034682</v>
      </c>
      <c r="U85" s="43">
        <f t="shared" ca="1" si="185"/>
        <v>23.793749999999999</v>
      </c>
      <c r="V85" s="43">
        <f t="shared" ca="1" si="185"/>
        <v>122.68797749999999</v>
      </c>
      <c r="X85" s="44" t="str">
        <f t="shared" ref="X85" ca="1" si="296">IF(ABS(G85)&gt;$X$4*$R85,ABS(G85),"-")</f>
        <v>-</v>
      </c>
      <c r="Y85" s="44" t="str">
        <f t="shared" ref="Y85" ca="1" si="297">IF(ABS(H85)&gt;$Y$4*S85,ABS(H85),"-")</f>
        <v>-</v>
      </c>
      <c r="Z85" s="44" t="str">
        <f t="shared" ref="Z85" ca="1" si="298">IF(ABS(I85)&gt;$Z$4*T85,ABS(I85),"-")</f>
        <v>-</v>
      </c>
      <c r="AA85" s="44" t="str">
        <f t="shared" ref="AA85" ca="1" si="299">IF(ABS(K85)&gt;$AA$4*U85,ABS(K85),"-")</f>
        <v>-</v>
      </c>
      <c r="AB85" s="44" t="str">
        <f t="shared" ref="AB85" ca="1" si="300">IF(ABS(L85)&gt;$AB$4*V85,ABS(L85),"-")</f>
        <v>-</v>
      </c>
      <c r="AD85" s="69" t="str">
        <f t="shared" ref="AD85" ca="1" si="301">IF(COUNT($X85:$AB85)&gt;0,IF(G85&gt;0,CEILING(G85,5),FLOOR(G85,5)),"")</f>
        <v/>
      </c>
      <c r="AE85" s="69" t="str">
        <f t="shared" ref="AE85" ca="1" si="302">IF(COUNT($X85:$AB85)&gt;0,IF(H85&gt;0,CEILING(H85,5),FLOOR(H85,5)),"")</f>
        <v/>
      </c>
      <c r="AF85" s="69" t="str">
        <f t="shared" ref="AF85" ca="1" si="303">IF(COUNT($X85:$AB85)&gt;0,IF(I85&gt;0,CEILING(I85,5),FLOOR(I85,5)),"")</f>
        <v/>
      </c>
      <c r="AG85" s="69" t="str">
        <f t="shared" ref="AG85" ca="1" si="304">IF(COUNT($X85:$AB85)&gt;0,IF(K85&gt;0,CEILING(K85,5),FLOOR(K85,5)),"")</f>
        <v/>
      </c>
      <c r="AH85" s="69" t="str">
        <f t="shared" ref="AH85" ca="1" si="305">IF(COUNT($X85:$AB85)&gt;0,IF(L85&gt;0,CEILING(L85,5),FLOOR(L85,5)),"")</f>
        <v/>
      </c>
    </row>
    <row r="86" spans="1:34" x14ac:dyDescent="0.25">
      <c r="A86" s="69">
        <f>+A85</f>
        <v>52</v>
      </c>
      <c r="B86" s="69">
        <f>+B85</f>
        <v>28</v>
      </c>
      <c r="D86" s="72"/>
      <c r="E86" s="72"/>
      <c r="F86" s="72"/>
      <c r="G86" s="72" t="s">
        <v>105</v>
      </c>
      <c r="H86" s="72" t="s">
        <v>131</v>
      </c>
      <c r="I86" s="72" t="s">
        <v>114</v>
      </c>
      <c r="J86" s="72" t="s">
        <v>127</v>
      </c>
      <c r="K86" s="72" t="s">
        <v>9</v>
      </c>
      <c r="L86" s="72" t="s">
        <v>9</v>
      </c>
      <c r="M86" s="72"/>
      <c r="Q86" s="69"/>
      <c r="R86" s="69"/>
      <c r="S86" s="69"/>
      <c r="T86" s="69"/>
      <c r="U86" s="69"/>
      <c r="V86" s="69"/>
      <c r="X86" s="69"/>
      <c r="Y86" s="69"/>
      <c r="Z86" s="69"/>
      <c r="AA86" s="69"/>
      <c r="AB86" s="69"/>
      <c r="AD86" s="69"/>
      <c r="AE86" s="69"/>
      <c r="AF86" s="69"/>
      <c r="AG86" s="69"/>
      <c r="AH86" s="69"/>
    </row>
    <row r="87" spans="1:34" x14ac:dyDescent="0.25">
      <c r="A87" s="69">
        <f t="shared" ref="A87:A88" si="306">+A86</f>
        <v>52</v>
      </c>
      <c r="B87" s="69">
        <f t="shared" ref="B87:B88" si="307">+B86</f>
        <v>28</v>
      </c>
      <c r="D87" s="72"/>
      <c r="E87" s="72"/>
      <c r="F87" s="72" t="s">
        <v>10</v>
      </c>
      <c r="G87" s="72">
        <v>-2.71</v>
      </c>
      <c r="H87" s="72">
        <v>0</v>
      </c>
      <c r="I87" s="72">
        <v>-0.40300000000000002</v>
      </c>
      <c r="J87" s="72">
        <v>0</v>
      </c>
      <c r="K87" s="72">
        <v>0</v>
      </c>
      <c r="L87" s="72">
        <v>0</v>
      </c>
      <c r="M87" s="72"/>
      <c r="Q87" s="69" t="str">
        <f t="shared" ca="1" si="185"/>
        <v>H300x150x6.5x9</v>
      </c>
      <c r="R87" s="43">
        <f t="shared" ca="1" si="185"/>
        <v>1099.33</v>
      </c>
      <c r="S87" s="43">
        <f t="shared" ca="1" si="185"/>
        <v>256.9378612716763</v>
      </c>
      <c r="T87" s="43">
        <f t="shared" ca="1" si="185"/>
        <v>366.76300578034682</v>
      </c>
      <c r="U87" s="43">
        <f t="shared" ca="1" si="185"/>
        <v>23.793749999999999</v>
      </c>
      <c r="V87" s="43">
        <f t="shared" ca="1" si="185"/>
        <v>122.68797749999999</v>
      </c>
      <c r="X87" s="44" t="str">
        <f t="shared" ref="X87" ca="1" si="308">IF(ABS(G87)&gt;$X$4*$R87,ABS(G87),"-")</f>
        <v>-</v>
      </c>
      <c r="Y87" s="44" t="str">
        <f t="shared" ref="Y87" ca="1" si="309">IF(ABS(H87)&gt;$Y$4*S87,ABS(H87),"-")</f>
        <v>-</v>
      </c>
      <c r="Z87" s="44" t="str">
        <f t="shared" ref="Z87" ca="1" si="310">IF(ABS(I87)&gt;$Z$4*T87,ABS(I87),"-")</f>
        <v>-</v>
      </c>
      <c r="AA87" s="44" t="str">
        <f t="shared" ref="AA87" ca="1" si="311">IF(ABS(K87)&gt;$AA$4*U87,ABS(K87),"-")</f>
        <v>-</v>
      </c>
      <c r="AB87" s="44" t="str">
        <f t="shared" ref="AB87" ca="1" si="312">IF(ABS(L87)&gt;$AB$4*V87,ABS(L87),"-")</f>
        <v>-</v>
      </c>
      <c r="AD87" s="69" t="str">
        <f t="shared" ref="AD87" ca="1" si="313">IF(COUNT($X87:$AB87)&gt;0,IF(G87&gt;0,CEILING(G87,5),FLOOR(G87,5)),"")</f>
        <v/>
      </c>
      <c r="AE87" s="69" t="str">
        <f t="shared" ref="AE87" ca="1" si="314">IF(COUNT($X87:$AB87)&gt;0,IF(H87&gt;0,CEILING(H87,5),FLOOR(H87,5)),"")</f>
        <v/>
      </c>
      <c r="AF87" s="69" t="str">
        <f t="shared" ref="AF87" ca="1" si="315">IF(COUNT($X87:$AB87)&gt;0,IF(I87&gt;0,CEILING(I87,5),FLOOR(I87,5)),"")</f>
        <v/>
      </c>
      <c r="AG87" s="69" t="str">
        <f t="shared" ref="AG87" ca="1" si="316">IF(COUNT($X87:$AB87)&gt;0,IF(K87&gt;0,CEILING(K87,5),FLOOR(K87,5)),"")</f>
        <v/>
      </c>
      <c r="AH87" s="69" t="str">
        <f t="shared" ref="AH87" ca="1" si="317">IF(COUNT($X87:$AB87)&gt;0,IF(L87&gt;0,CEILING(L87,5),FLOOR(L87,5)),"")</f>
        <v/>
      </c>
    </row>
    <row r="88" spans="1:34" x14ac:dyDescent="0.25">
      <c r="A88" s="69">
        <f t="shared" si="306"/>
        <v>52</v>
      </c>
      <c r="B88" s="69">
        <f t="shared" si="307"/>
        <v>28</v>
      </c>
      <c r="D88" s="72"/>
      <c r="E88" s="72"/>
      <c r="F88" s="72"/>
      <c r="G88" s="72" t="s">
        <v>122</v>
      </c>
      <c r="H88" s="72" t="s">
        <v>9</v>
      </c>
      <c r="I88" s="72" t="s">
        <v>113</v>
      </c>
      <c r="J88" s="72" t="s">
        <v>9</v>
      </c>
      <c r="K88" s="72" t="s">
        <v>9</v>
      </c>
      <c r="L88" s="72" t="s">
        <v>9</v>
      </c>
      <c r="M88" s="72"/>
      <c r="Q88" s="69"/>
      <c r="R88" s="69"/>
      <c r="S88" s="69"/>
      <c r="T88" s="69"/>
      <c r="U88" s="69"/>
      <c r="V88" s="69"/>
      <c r="X88" s="69"/>
      <c r="Y88" s="69"/>
      <c r="Z88" s="69"/>
      <c r="AA88" s="69"/>
      <c r="AB88" s="69"/>
      <c r="AD88" s="69"/>
      <c r="AE88" s="69"/>
      <c r="AF88" s="69"/>
      <c r="AG88" s="69"/>
      <c r="AH88" s="69"/>
    </row>
    <row r="89" spans="1:34" x14ac:dyDescent="0.25">
      <c r="A89" s="69">
        <f t="shared" si="139"/>
        <v>52</v>
      </c>
      <c r="B89" s="69">
        <f t="shared" si="140"/>
        <v>70</v>
      </c>
      <c r="C89" s="68" t="str">
        <f>INDEX(BEAMPROP,MATCH(D89,BLIST,0),2)</f>
        <v>H300X150X6.5X9</v>
      </c>
      <c r="D89" s="72">
        <v>52</v>
      </c>
      <c r="E89" s="72">
        <v>70</v>
      </c>
      <c r="F89" s="72" t="s">
        <v>8</v>
      </c>
      <c r="G89" s="72">
        <v>5.0069999999999997</v>
      </c>
      <c r="H89" s="72">
        <v>26.995999999999999</v>
      </c>
      <c r="I89" s="72">
        <v>0.124</v>
      </c>
      <c r="J89" s="72">
        <v>6.0000000000000001E-3</v>
      </c>
      <c r="K89" s="72">
        <v>7.5999999999999998E-2</v>
      </c>
      <c r="L89" s="72">
        <v>0</v>
      </c>
      <c r="M89" s="72"/>
      <c r="Q89" s="69" t="str">
        <f t="shared" ca="1" si="185"/>
        <v>H300x150x6.5x9</v>
      </c>
      <c r="R89" s="43">
        <f t="shared" ca="1" si="185"/>
        <v>1099.33</v>
      </c>
      <c r="S89" s="43">
        <f t="shared" ca="1" si="185"/>
        <v>256.9378612716763</v>
      </c>
      <c r="T89" s="43">
        <f t="shared" ca="1" si="185"/>
        <v>366.76300578034682</v>
      </c>
      <c r="U89" s="43">
        <f t="shared" ca="1" si="185"/>
        <v>23.793749999999999</v>
      </c>
      <c r="V89" s="43">
        <f t="shared" ca="1" si="185"/>
        <v>122.68797749999999</v>
      </c>
      <c r="X89" s="44" t="str">
        <f t="shared" ref="X89" ca="1" si="318">IF(ABS(G89)&gt;$X$4*$R89,ABS(G89),"-")</f>
        <v>-</v>
      </c>
      <c r="Y89" s="44" t="str">
        <f t="shared" ref="Y89" ca="1" si="319">IF(ABS(H89)&gt;$Y$4*S89,ABS(H89),"-")</f>
        <v>-</v>
      </c>
      <c r="Z89" s="44" t="str">
        <f t="shared" ref="Z89" ca="1" si="320">IF(ABS(I89)&gt;$Z$4*T89,ABS(I89),"-")</f>
        <v>-</v>
      </c>
      <c r="AA89" s="44" t="str">
        <f t="shared" ref="AA89" ca="1" si="321">IF(ABS(K89)&gt;$AA$4*U89,ABS(K89),"-")</f>
        <v>-</v>
      </c>
      <c r="AB89" s="44" t="str">
        <f t="shared" ref="AB89" ca="1" si="322">IF(ABS(L89)&gt;$AB$4*V89,ABS(L89),"-")</f>
        <v>-</v>
      </c>
      <c r="AD89" s="69" t="str">
        <f t="shared" ref="AD89" ca="1" si="323">IF(COUNT($X89:$AB89)&gt;0,IF(G89&gt;0,CEILING(G89,5),FLOOR(G89,5)),"")</f>
        <v/>
      </c>
      <c r="AE89" s="69" t="str">
        <f t="shared" ref="AE89" ca="1" si="324">IF(COUNT($X89:$AB89)&gt;0,IF(H89&gt;0,CEILING(H89,5),FLOOR(H89,5)),"")</f>
        <v/>
      </c>
      <c r="AF89" s="69" t="str">
        <f t="shared" ref="AF89" ca="1" si="325">IF(COUNT($X89:$AB89)&gt;0,IF(I89&gt;0,CEILING(I89,5),FLOOR(I89,5)),"")</f>
        <v/>
      </c>
      <c r="AG89" s="69" t="str">
        <f t="shared" ref="AG89" ca="1" si="326">IF(COUNT($X89:$AB89)&gt;0,IF(K89&gt;0,CEILING(K89,5),FLOOR(K89,5)),"")</f>
        <v/>
      </c>
      <c r="AH89" s="69" t="str">
        <f t="shared" ref="AH89" ca="1" si="327">IF(COUNT($X89:$AB89)&gt;0,IF(L89&gt;0,CEILING(L89,5),FLOOR(L89,5)),"")</f>
        <v/>
      </c>
    </row>
    <row r="90" spans="1:34" x14ac:dyDescent="0.25">
      <c r="A90" s="69">
        <f>+A89</f>
        <v>52</v>
      </c>
      <c r="B90" s="69">
        <f>+B89</f>
        <v>70</v>
      </c>
      <c r="D90" s="72"/>
      <c r="E90" s="72"/>
      <c r="F90" s="72"/>
      <c r="G90" s="72" t="s">
        <v>105</v>
      </c>
      <c r="H90" s="72" t="s">
        <v>131</v>
      </c>
      <c r="I90" s="72" t="s">
        <v>122</v>
      </c>
      <c r="J90" s="72" t="s">
        <v>127</v>
      </c>
      <c r="K90" s="72" t="s">
        <v>114</v>
      </c>
      <c r="L90" s="72" t="s">
        <v>9</v>
      </c>
      <c r="M90" s="72"/>
      <c r="Q90" s="69"/>
      <c r="R90" s="69"/>
      <c r="S90" s="69"/>
      <c r="T90" s="69"/>
      <c r="U90" s="69"/>
      <c r="V90" s="69"/>
      <c r="X90" s="69"/>
      <c r="Y90" s="69"/>
      <c r="Z90" s="69"/>
      <c r="AA90" s="69"/>
      <c r="AB90" s="69"/>
      <c r="AD90" s="69"/>
      <c r="AE90" s="69"/>
      <c r="AF90" s="69"/>
      <c r="AG90" s="69"/>
      <c r="AH90" s="69"/>
    </row>
    <row r="91" spans="1:34" x14ac:dyDescent="0.25">
      <c r="A91" s="69">
        <f t="shared" ref="A91:A92" si="328">+A90</f>
        <v>52</v>
      </c>
      <c r="B91" s="69">
        <f t="shared" ref="B91:B92" si="329">+B90</f>
        <v>70</v>
      </c>
      <c r="D91" s="72"/>
      <c r="E91" s="72"/>
      <c r="F91" s="72" t="s">
        <v>10</v>
      </c>
      <c r="G91" s="72">
        <v>-2.71</v>
      </c>
      <c r="H91" s="72">
        <v>0</v>
      </c>
      <c r="I91" s="72">
        <v>-0.20399999999999999</v>
      </c>
      <c r="J91" s="72">
        <v>0</v>
      </c>
      <c r="K91" s="72">
        <v>-0.13400000000000001</v>
      </c>
      <c r="L91" s="72">
        <v>-21.608000000000001</v>
      </c>
      <c r="M91" s="72"/>
      <c r="Q91" s="69" t="str">
        <f t="shared" ca="1" si="185"/>
        <v>H300x150x6.5x9</v>
      </c>
      <c r="R91" s="43">
        <f t="shared" ca="1" si="185"/>
        <v>1099.33</v>
      </c>
      <c r="S91" s="43">
        <f t="shared" ca="1" si="185"/>
        <v>256.9378612716763</v>
      </c>
      <c r="T91" s="43">
        <f t="shared" ca="1" si="185"/>
        <v>366.76300578034682</v>
      </c>
      <c r="U91" s="43">
        <f t="shared" ca="1" si="185"/>
        <v>23.793749999999999</v>
      </c>
      <c r="V91" s="43">
        <f t="shared" ca="1" si="185"/>
        <v>122.68797749999999</v>
      </c>
      <c r="X91" s="44" t="str">
        <f t="shared" ref="X91" ca="1" si="330">IF(ABS(G91)&gt;$X$4*$R91,ABS(G91),"-")</f>
        <v>-</v>
      </c>
      <c r="Y91" s="44" t="str">
        <f t="shared" ref="Y91" ca="1" si="331">IF(ABS(H91)&gt;$Y$4*S91,ABS(H91),"-")</f>
        <v>-</v>
      </c>
      <c r="Z91" s="44" t="str">
        <f t="shared" ref="Z91" ca="1" si="332">IF(ABS(I91)&gt;$Z$4*T91,ABS(I91),"-")</f>
        <v>-</v>
      </c>
      <c r="AA91" s="44" t="str">
        <f t="shared" ref="AA91" ca="1" si="333">IF(ABS(K91)&gt;$AA$4*U91,ABS(K91),"-")</f>
        <v>-</v>
      </c>
      <c r="AB91" s="44" t="str">
        <f t="shared" ref="AB91" ca="1" si="334">IF(ABS(L91)&gt;$AB$4*V91,ABS(L91),"-")</f>
        <v>-</v>
      </c>
      <c r="AD91" s="69" t="str">
        <f t="shared" ref="AD91" ca="1" si="335">IF(COUNT($X91:$AB91)&gt;0,IF(G91&gt;0,CEILING(G91,5),FLOOR(G91,5)),"")</f>
        <v/>
      </c>
      <c r="AE91" s="69" t="str">
        <f t="shared" ref="AE91" ca="1" si="336">IF(COUNT($X91:$AB91)&gt;0,IF(H91&gt;0,CEILING(H91,5),FLOOR(H91,5)),"")</f>
        <v/>
      </c>
      <c r="AF91" s="69" t="str">
        <f t="shared" ref="AF91" ca="1" si="337">IF(COUNT($X91:$AB91)&gt;0,IF(I91&gt;0,CEILING(I91,5),FLOOR(I91,5)),"")</f>
        <v/>
      </c>
      <c r="AG91" s="69" t="str">
        <f t="shared" ref="AG91" ca="1" si="338">IF(COUNT($X91:$AB91)&gt;0,IF(K91&gt;0,CEILING(K91,5),FLOOR(K91,5)),"")</f>
        <v/>
      </c>
      <c r="AH91" s="69" t="str">
        <f t="shared" ref="AH91" ca="1" si="339">IF(COUNT($X91:$AB91)&gt;0,IF(L91&gt;0,CEILING(L91,5),FLOOR(L91,5)),"")</f>
        <v/>
      </c>
    </row>
    <row r="92" spans="1:34" x14ac:dyDescent="0.25">
      <c r="A92" s="69">
        <f t="shared" si="328"/>
        <v>52</v>
      </c>
      <c r="B92" s="69">
        <f t="shared" si="329"/>
        <v>70</v>
      </c>
      <c r="D92" s="72"/>
      <c r="E92" s="72"/>
      <c r="F92" s="72"/>
      <c r="G92" s="72" t="s">
        <v>122</v>
      </c>
      <c r="H92" s="72" t="s">
        <v>9</v>
      </c>
      <c r="I92" s="72" t="s">
        <v>105</v>
      </c>
      <c r="J92" s="72" t="s">
        <v>9</v>
      </c>
      <c r="K92" s="72" t="s">
        <v>113</v>
      </c>
      <c r="L92" s="72" t="s">
        <v>131</v>
      </c>
      <c r="M92" s="72"/>
      <c r="Q92" s="69"/>
      <c r="R92" s="69"/>
      <c r="S92" s="69"/>
      <c r="T92" s="69"/>
      <c r="U92" s="69"/>
      <c r="V92" s="69"/>
      <c r="X92" s="69"/>
      <c r="Y92" s="69"/>
      <c r="Z92" s="69"/>
      <c r="AA92" s="69"/>
      <c r="AB92" s="69"/>
      <c r="AD92" s="69"/>
      <c r="AE92" s="69"/>
      <c r="AF92" s="69"/>
      <c r="AG92" s="69"/>
      <c r="AH92" s="69"/>
    </row>
    <row r="93" spans="1:34" x14ac:dyDescent="0.25">
      <c r="A93" s="69">
        <f t="shared" si="139"/>
        <v>54</v>
      </c>
      <c r="B93" s="69">
        <f t="shared" si="140"/>
        <v>29</v>
      </c>
      <c r="C93" s="68" t="str">
        <f>INDEX(BEAMPROP,MATCH(D93,BLIST,0),2)</f>
        <v>H300X150X6.5X9</v>
      </c>
      <c r="D93" s="72">
        <v>54</v>
      </c>
      <c r="E93" s="72">
        <v>29</v>
      </c>
      <c r="F93" s="72" t="s">
        <v>8</v>
      </c>
      <c r="G93" s="72">
        <v>1.0169999999999999</v>
      </c>
      <c r="H93" s="72">
        <v>18.236000000000001</v>
      </c>
      <c r="I93" s="72">
        <v>0.378</v>
      </c>
      <c r="J93" s="72">
        <v>0</v>
      </c>
      <c r="K93" s="72">
        <v>0</v>
      </c>
      <c r="L93" s="72">
        <v>0</v>
      </c>
      <c r="M93" s="72"/>
      <c r="Q93" s="69" t="str">
        <f t="shared" ca="1" si="185"/>
        <v>H300x150x6.5x9</v>
      </c>
      <c r="R93" s="43">
        <f t="shared" ca="1" si="185"/>
        <v>1099.33</v>
      </c>
      <c r="S93" s="43">
        <f t="shared" ca="1" si="185"/>
        <v>256.9378612716763</v>
      </c>
      <c r="T93" s="43">
        <f t="shared" ca="1" si="185"/>
        <v>366.76300578034682</v>
      </c>
      <c r="U93" s="43">
        <f t="shared" ca="1" si="185"/>
        <v>23.793749999999999</v>
      </c>
      <c r="V93" s="43">
        <f t="shared" ca="1" si="185"/>
        <v>122.68797749999999</v>
      </c>
      <c r="X93" s="44" t="str">
        <f t="shared" ref="X93" ca="1" si="340">IF(ABS(G93)&gt;$X$4*$R93,ABS(G93),"-")</f>
        <v>-</v>
      </c>
      <c r="Y93" s="44" t="str">
        <f t="shared" ref="Y93" ca="1" si="341">IF(ABS(H93)&gt;$Y$4*S93,ABS(H93),"-")</f>
        <v>-</v>
      </c>
      <c r="Z93" s="44" t="str">
        <f t="shared" ref="Z93" ca="1" si="342">IF(ABS(I93)&gt;$Z$4*T93,ABS(I93),"-")</f>
        <v>-</v>
      </c>
      <c r="AA93" s="44" t="str">
        <f t="shared" ref="AA93" ca="1" si="343">IF(ABS(K93)&gt;$AA$4*U93,ABS(K93),"-")</f>
        <v>-</v>
      </c>
      <c r="AB93" s="44" t="str">
        <f t="shared" ref="AB93" ca="1" si="344">IF(ABS(L93)&gt;$AB$4*V93,ABS(L93),"-")</f>
        <v>-</v>
      </c>
      <c r="AD93" s="69" t="str">
        <f t="shared" ref="AD93" ca="1" si="345">IF(COUNT($X93:$AB93)&gt;0,IF(G93&gt;0,CEILING(G93,5),FLOOR(G93,5)),"")</f>
        <v/>
      </c>
      <c r="AE93" s="69" t="str">
        <f t="shared" ref="AE93" ca="1" si="346">IF(COUNT($X93:$AB93)&gt;0,IF(H93&gt;0,CEILING(H93,5),FLOOR(H93,5)),"")</f>
        <v/>
      </c>
      <c r="AF93" s="69" t="str">
        <f t="shared" ref="AF93" ca="1" si="347">IF(COUNT($X93:$AB93)&gt;0,IF(I93&gt;0,CEILING(I93,5),FLOOR(I93,5)),"")</f>
        <v/>
      </c>
      <c r="AG93" s="69" t="str">
        <f t="shared" ref="AG93" ca="1" si="348">IF(COUNT($X93:$AB93)&gt;0,IF(K93&gt;0,CEILING(K93,5),FLOOR(K93,5)),"")</f>
        <v/>
      </c>
      <c r="AH93" s="69" t="str">
        <f t="shared" ref="AH93" ca="1" si="349">IF(COUNT($X93:$AB93)&gt;0,IF(L93&gt;0,CEILING(L93,5),FLOOR(L93,5)),"")</f>
        <v/>
      </c>
    </row>
    <row r="94" spans="1:34" x14ac:dyDescent="0.25">
      <c r="A94" s="69">
        <f>+A93</f>
        <v>54</v>
      </c>
      <c r="B94" s="69">
        <f>+B93</f>
        <v>29</v>
      </c>
      <c r="D94" s="72"/>
      <c r="E94" s="72"/>
      <c r="F94" s="72"/>
      <c r="G94" s="72" t="s">
        <v>103</v>
      </c>
      <c r="H94" s="72" t="s">
        <v>513</v>
      </c>
      <c r="I94" s="72" t="s">
        <v>105</v>
      </c>
      <c r="J94" s="72" t="s">
        <v>9</v>
      </c>
      <c r="K94" s="72" t="s">
        <v>9</v>
      </c>
      <c r="L94" s="72" t="s">
        <v>9</v>
      </c>
      <c r="M94" s="72"/>
      <c r="Q94" s="69"/>
      <c r="R94" s="69"/>
      <c r="S94" s="69"/>
      <c r="T94" s="69"/>
      <c r="U94" s="69"/>
      <c r="V94" s="69"/>
      <c r="X94" s="69"/>
      <c r="Y94" s="69"/>
      <c r="Z94" s="69"/>
      <c r="AA94" s="69"/>
      <c r="AB94" s="69"/>
      <c r="AD94" s="69"/>
      <c r="AE94" s="69"/>
      <c r="AF94" s="69"/>
      <c r="AG94" s="69"/>
      <c r="AH94" s="69"/>
    </row>
    <row r="95" spans="1:34" x14ac:dyDescent="0.25">
      <c r="A95" s="69">
        <f t="shared" ref="A95:A96" si="350">+A94</f>
        <v>54</v>
      </c>
      <c r="B95" s="69">
        <f t="shared" ref="B95:B96" si="351">+B94</f>
        <v>29</v>
      </c>
      <c r="D95" s="72"/>
      <c r="E95" s="72"/>
      <c r="F95" s="72" t="s">
        <v>10</v>
      </c>
      <c r="G95" s="72">
        <v>-0.94</v>
      </c>
      <c r="H95" s="72">
        <v>0</v>
      </c>
      <c r="I95" s="72">
        <v>-0.42</v>
      </c>
      <c r="J95" s="72">
        <v>-3.0000000000000001E-3</v>
      </c>
      <c r="K95" s="72">
        <v>0</v>
      </c>
      <c r="L95" s="72">
        <v>0</v>
      </c>
      <c r="M95" s="72"/>
      <c r="Q95" s="69" t="str">
        <f t="shared" ca="1" si="185"/>
        <v>H300x150x6.5x9</v>
      </c>
      <c r="R95" s="43">
        <f t="shared" ca="1" si="185"/>
        <v>1099.33</v>
      </c>
      <c r="S95" s="43">
        <f t="shared" ca="1" si="185"/>
        <v>256.9378612716763</v>
      </c>
      <c r="T95" s="43">
        <f t="shared" ca="1" si="185"/>
        <v>366.76300578034682</v>
      </c>
      <c r="U95" s="43">
        <f t="shared" ca="1" si="185"/>
        <v>23.793749999999999</v>
      </c>
      <c r="V95" s="43">
        <f t="shared" ca="1" si="185"/>
        <v>122.68797749999999</v>
      </c>
      <c r="X95" s="44" t="str">
        <f t="shared" ref="X95" ca="1" si="352">IF(ABS(G95)&gt;$X$4*$R95,ABS(G95),"-")</f>
        <v>-</v>
      </c>
      <c r="Y95" s="44" t="str">
        <f t="shared" ref="Y95" ca="1" si="353">IF(ABS(H95)&gt;$Y$4*S95,ABS(H95),"-")</f>
        <v>-</v>
      </c>
      <c r="Z95" s="44" t="str">
        <f t="shared" ref="Z95" ca="1" si="354">IF(ABS(I95)&gt;$Z$4*T95,ABS(I95),"-")</f>
        <v>-</v>
      </c>
      <c r="AA95" s="44" t="str">
        <f t="shared" ref="AA95" ca="1" si="355">IF(ABS(K95)&gt;$AA$4*U95,ABS(K95),"-")</f>
        <v>-</v>
      </c>
      <c r="AB95" s="44" t="str">
        <f t="shared" ref="AB95" ca="1" si="356">IF(ABS(L95)&gt;$AB$4*V95,ABS(L95),"-")</f>
        <v>-</v>
      </c>
      <c r="AD95" s="69" t="str">
        <f t="shared" ref="AD95" ca="1" si="357">IF(COUNT($X95:$AB95)&gt;0,IF(G95&gt;0,CEILING(G95,5),FLOOR(G95,5)),"")</f>
        <v/>
      </c>
      <c r="AE95" s="69" t="str">
        <f t="shared" ref="AE95" ca="1" si="358">IF(COUNT($X95:$AB95)&gt;0,IF(H95&gt;0,CEILING(H95,5),FLOOR(H95,5)),"")</f>
        <v/>
      </c>
      <c r="AF95" s="69" t="str">
        <f t="shared" ref="AF95" ca="1" si="359">IF(COUNT($X95:$AB95)&gt;0,IF(I95&gt;0,CEILING(I95,5),FLOOR(I95,5)),"")</f>
        <v/>
      </c>
      <c r="AG95" s="69" t="str">
        <f t="shared" ref="AG95" ca="1" si="360">IF(COUNT($X95:$AB95)&gt;0,IF(K95&gt;0,CEILING(K95,5),FLOOR(K95,5)),"")</f>
        <v/>
      </c>
      <c r="AH95" s="69" t="str">
        <f t="shared" ref="AH95" ca="1" si="361">IF(COUNT($X95:$AB95)&gt;0,IF(L95&gt;0,CEILING(L95,5),FLOOR(L95,5)),"")</f>
        <v/>
      </c>
    </row>
    <row r="96" spans="1:34" x14ac:dyDescent="0.25">
      <c r="A96" s="69">
        <f t="shared" si="350"/>
        <v>54</v>
      </c>
      <c r="B96" s="69">
        <f t="shared" si="351"/>
        <v>29</v>
      </c>
      <c r="D96" s="72"/>
      <c r="E96" s="72"/>
      <c r="F96" s="72"/>
      <c r="G96" s="72" t="s">
        <v>108</v>
      </c>
      <c r="H96" s="72" t="s">
        <v>9</v>
      </c>
      <c r="I96" s="72" t="s">
        <v>122</v>
      </c>
      <c r="J96" s="72" t="s">
        <v>128</v>
      </c>
      <c r="K96" s="72" t="s">
        <v>9</v>
      </c>
      <c r="L96" s="72" t="s">
        <v>9</v>
      </c>
      <c r="M96" s="72"/>
      <c r="Q96" s="69"/>
      <c r="R96" s="69"/>
      <c r="S96" s="69"/>
      <c r="T96" s="69"/>
      <c r="U96" s="69"/>
      <c r="V96" s="69"/>
      <c r="X96" s="69"/>
      <c r="Y96" s="69"/>
      <c r="Z96" s="69"/>
      <c r="AA96" s="69"/>
      <c r="AB96" s="69"/>
      <c r="AD96" s="69"/>
      <c r="AE96" s="69"/>
      <c r="AF96" s="69"/>
      <c r="AG96" s="69"/>
      <c r="AH96" s="69"/>
    </row>
    <row r="97" spans="1:34" x14ac:dyDescent="0.25">
      <c r="A97" s="69">
        <f t="shared" si="139"/>
        <v>54</v>
      </c>
      <c r="B97" s="69">
        <f t="shared" si="140"/>
        <v>82</v>
      </c>
      <c r="C97" s="68" t="str">
        <f>INDEX(BEAMPROP,MATCH(D97,BLIST,0),2)</f>
        <v>H300X150X6.5X9</v>
      </c>
      <c r="D97" s="72">
        <v>54</v>
      </c>
      <c r="E97" s="72">
        <v>82</v>
      </c>
      <c r="F97" s="72" t="s">
        <v>8</v>
      </c>
      <c r="G97" s="72">
        <v>1.0169999999999999</v>
      </c>
      <c r="H97" s="72">
        <v>13.491</v>
      </c>
      <c r="I97" s="72">
        <v>0.27800000000000002</v>
      </c>
      <c r="J97" s="72">
        <v>0</v>
      </c>
      <c r="K97" s="72">
        <v>0.05</v>
      </c>
      <c r="L97" s="72">
        <v>0</v>
      </c>
      <c r="M97" s="72"/>
      <c r="Q97" s="69" t="str">
        <f t="shared" ca="1" si="185"/>
        <v>H300x150x6.5x9</v>
      </c>
      <c r="R97" s="43">
        <f t="shared" ca="1" si="185"/>
        <v>1099.33</v>
      </c>
      <c r="S97" s="43">
        <f t="shared" ca="1" si="185"/>
        <v>256.9378612716763</v>
      </c>
      <c r="T97" s="43">
        <f t="shared" ca="1" si="185"/>
        <v>366.76300578034682</v>
      </c>
      <c r="U97" s="43">
        <f t="shared" ca="1" si="185"/>
        <v>23.793749999999999</v>
      </c>
      <c r="V97" s="43">
        <f t="shared" ca="1" si="185"/>
        <v>122.68797749999999</v>
      </c>
      <c r="X97" s="44" t="str">
        <f t="shared" ref="X97" ca="1" si="362">IF(ABS(G97)&gt;$X$4*$R97,ABS(G97),"-")</f>
        <v>-</v>
      </c>
      <c r="Y97" s="44" t="str">
        <f t="shared" ref="Y97" ca="1" si="363">IF(ABS(H97)&gt;$Y$4*S97,ABS(H97),"-")</f>
        <v>-</v>
      </c>
      <c r="Z97" s="44" t="str">
        <f t="shared" ref="Z97" ca="1" si="364">IF(ABS(I97)&gt;$Z$4*T97,ABS(I97),"-")</f>
        <v>-</v>
      </c>
      <c r="AA97" s="44" t="str">
        <f t="shared" ref="AA97" ca="1" si="365">IF(ABS(K97)&gt;$AA$4*U97,ABS(K97),"-")</f>
        <v>-</v>
      </c>
      <c r="AB97" s="44" t="str">
        <f t="shared" ref="AB97" ca="1" si="366">IF(ABS(L97)&gt;$AB$4*V97,ABS(L97),"-")</f>
        <v>-</v>
      </c>
      <c r="AD97" s="69" t="str">
        <f t="shared" ref="AD97" ca="1" si="367">IF(COUNT($X97:$AB97)&gt;0,IF(G97&gt;0,CEILING(G97,5),FLOOR(G97,5)),"")</f>
        <v/>
      </c>
      <c r="AE97" s="69" t="str">
        <f t="shared" ref="AE97" ca="1" si="368">IF(COUNT($X97:$AB97)&gt;0,IF(H97&gt;0,CEILING(H97,5),FLOOR(H97,5)),"")</f>
        <v/>
      </c>
      <c r="AF97" s="69" t="str">
        <f t="shared" ref="AF97" ca="1" si="369">IF(COUNT($X97:$AB97)&gt;0,IF(I97&gt;0,CEILING(I97,5),FLOOR(I97,5)),"")</f>
        <v/>
      </c>
      <c r="AG97" s="69" t="str">
        <f t="shared" ref="AG97" ca="1" si="370">IF(COUNT($X97:$AB97)&gt;0,IF(K97&gt;0,CEILING(K97,5),FLOOR(K97,5)),"")</f>
        <v/>
      </c>
      <c r="AH97" s="69" t="str">
        <f t="shared" ref="AH97" ca="1" si="371">IF(COUNT($X97:$AB97)&gt;0,IF(L97&gt;0,CEILING(L97,5),FLOOR(L97,5)),"")</f>
        <v/>
      </c>
    </row>
    <row r="98" spans="1:34" x14ac:dyDescent="0.25">
      <c r="A98" s="69">
        <f>+A97</f>
        <v>54</v>
      </c>
      <c r="B98" s="69">
        <f>+B97</f>
        <v>82</v>
      </c>
      <c r="D98" s="72"/>
      <c r="E98" s="72"/>
      <c r="F98" s="72"/>
      <c r="G98" s="72" t="s">
        <v>103</v>
      </c>
      <c r="H98" s="72" t="s">
        <v>513</v>
      </c>
      <c r="I98" s="72" t="s">
        <v>113</v>
      </c>
      <c r="J98" s="72" t="s">
        <v>9</v>
      </c>
      <c r="K98" s="72" t="s">
        <v>105</v>
      </c>
      <c r="L98" s="72" t="s">
        <v>9</v>
      </c>
      <c r="M98" s="72"/>
      <c r="Q98" s="69"/>
      <c r="R98" s="69"/>
      <c r="S98" s="69"/>
      <c r="T98" s="69"/>
      <c r="U98" s="69"/>
      <c r="V98" s="69"/>
      <c r="X98" s="69"/>
      <c r="Y98" s="69"/>
      <c r="Z98" s="69"/>
      <c r="AA98" s="69"/>
      <c r="AB98" s="69"/>
      <c r="AD98" s="69"/>
      <c r="AE98" s="69"/>
      <c r="AF98" s="69"/>
      <c r="AG98" s="69"/>
      <c r="AH98" s="69"/>
    </row>
    <row r="99" spans="1:34" x14ac:dyDescent="0.25">
      <c r="A99" s="69">
        <f t="shared" ref="A99:A100" si="372">+A98</f>
        <v>54</v>
      </c>
      <c r="B99" s="69">
        <f t="shared" ref="B99:B100" si="373">+B98</f>
        <v>82</v>
      </c>
      <c r="D99" s="72"/>
      <c r="E99" s="72"/>
      <c r="F99" s="72" t="s">
        <v>10</v>
      </c>
      <c r="G99" s="72">
        <v>-0.94</v>
      </c>
      <c r="H99" s="72">
        <v>0</v>
      </c>
      <c r="I99" s="72">
        <v>-0.32800000000000001</v>
      </c>
      <c r="J99" s="72">
        <v>-3.0000000000000001E-3</v>
      </c>
      <c r="K99" s="72">
        <v>-0.108</v>
      </c>
      <c r="L99" s="72">
        <v>-20.623000000000001</v>
      </c>
      <c r="M99" s="72"/>
      <c r="Q99" s="69" t="str">
        <f t="shared" ca="1" si="185"/>
        <v>H300x150x6.5x9</v>
      </c>
      <c r="R99" s="43">
        <f t="shared" ca="1" si="185"/>
        <v>1099.33</v>
      </c>
      <c r="S99" s="43">
        <f t="shared" ca="1" si="185"/>
        <v>256.9378612716763</v>
      </c>
      <c r="T99" s="43">
        <f t="shared" ca="1" si="185"/>
        <v>366.76300578034682</v>
      </c>
      <c r="U99" s="43">
        <f t="shared" ca="1" si="185"/>
        <v>23.793749999999999</v>
      </c>
      <c r="V99" s="43">
        <f t="shared" ca="1" si="185"/>
        <v>122.68797749999999</v>
      </c>
      <c r="X99" s="44" t="str">
        <f t="shared" ref="X99" ca="1" si="374">IF(ABS(G99)&gt;$X$4*$R99,ABS(G99),"-")</f>
        <v>-</v>
      </c>
      <c r="Y99" s="44" t="str">
        <f t="shared" ref="Y99" ca="1" si="375">IF(ABS(H99)&gt;$Y$4*S99,ABS(H99),"-")</f>
        <v>-</v>
      </c>
      <c r="Z99" s="44" t="str">
        <f t="shared" ref="Z99" ca="1" si="376">IF(ABS(I99)&gt;$Z$4*T99,ABS(I99),"-")</f>
        <v>-</v>
      </c>
      <c r="AA99" s="44" t="str">
        <f t="shared" ref="AA99" ca="1" si="377">IF(ABS(K99)&gt;$AA$4*U99,ABS(K99),"-")</f>
        <v>-</v>
      </c>
      <c r="AB99" s="44" t="str">
        <f t="shared" ref="AB99" ca="1" si="378">IF(ABS(L99)&gt;$AB$4*V99,ABS(L99),"-")</f>
        <v>-</v>
      </c>
      <c r="AD99" s="69" t="str">
        <f t="shared" ref="AD99" ca="1" si="379">IF(COUNT($X99:$AB99)&gt;0,IF(G99&gt;0,CEILING(G99,5),FLOOR(G99,5)),"")</f>
        <v/>
      </c>
      <c r="AE99" s="69" t="str">
        <f t="shared" ref="AE99" ca="1" si="380">IF(COUNT($X99:$AB99)&gt;0,IF(H99&gt;0,CEILING(H99,5),FLOOR(H99,5)),"")</f>
        <v/>
      </c>
      <c r="AF99" s="69" t="str">
        <f t="shared" ref="AF99" ca="1" si="381">IF(COUNT($X99:$AB99)&gt;0,IF(I99&gt;0,CEILING(I99,5),FLOOR(I99,5)),"")</f>
        <v/>
      </c>
      <c r="AG99" s="69" t="str">
        <f t="shared" ref="AG99" ca="1" si="382">IF(COUNT($X99:$AB99)&gt;0,IF(K99&gt;0,CEILING(K99,5),FLOOR(K99,5)),"")</f>
        <v/>
      </c>
      <c r="AH99" s="69" t="str">
        <f t="shared" ref="AH99" ca="1" si="383">IF(COUNT($X99:$AB99)&gt;0,IF(L99&gt;0,CEILING(L99,5),FLOOR(L99,5)),"")</f>
        <v/>
      </c>
    </row>
    <row r="100" spans="1:34" x14ac:dyDescent="0.25">
      <c r="A100" s="69">
        <f t="shared" si="372"/>
        <v>54</v>
      </c>
      <c r="B100" s="69">
        <f t="shared" si="373"/>
        <v>82</v>
      </c>
      <c r="D100" s="72"/>
      <c r="E100" s="72"/>
      <c r="F100" s="72"/>
      <c r="G100" s="72" t="s">
        <v>108</v>
      </c>
      <c r="H100" s="72" t="s">
        <v>9</v>
      </c>
      <c r="I100" s="72" t="s">
        <v>114</v>
      </c>
      <c r="J100" s="72" t="s">
        <v>128</v>
      </c>
      <c r="K100" s="72" t="s">
        <v>124</v>
      </c>
      <c r="L100" s="72" t="s">
        <v>513</v>
      </c>
      <c r="M100" s="72"/>
      <c r="Q100" s="69"/>
      <c r="R100" s="69"/>
      <c r="S100" s="69"/>
      <c r="T100" s="69"/>
      <c r="U100" s="69"/>
      <c r="V100" s="69"/>
      <c r="X100" s="69"/>
      <c r="Y100" s="69"/>
      <c r="Z100" s="69"/>
      <c r="AA100" s="69"/>
      <c r="AB100" s="69"/>
      <c r="AD100" s="69"/>
      <c r="AE100" s="69"/>
      <c r="AF100" s="69"/>
      <c r="AG100" s="69"/>
      <c r="AH100" s="69"/>
    </row>
    <row r="101" spans="1:34" x14ac:dyDescent="0.25">
      <c r="A101" s="69">
        <f t="shared" si="139"/>
        <v>84</v>
      </c>
      <c r="B101" s="69">
        <f t="shared" si="140"/>
        <v>8</v>
      </c>
      <c r="C101" s="68" t="str">
        <f>INDEX(BEAMPROP,MATCH(D101,BLIST,0),2)</f>
        <v>H150X75X5X7</v>
      </c>
      <c r="D101" s="72">
        <v>84</v>
      </c>
      <c r="E101" s="72">
        <v>8</v>
      </c>
      <c r="F101" s="72" t="s">
        <v>8</v>
      </c>
      <c r="G101" s="72">
        <v>0</v>
      </c>
      <c r="H101" s="72">
        <v>2.3610000000000002</v>
      </c>
      <c r="I101" s="72">
        <v>10.071999999999999</v>
      </c>
      <c r="J101" s="72">
        <v>0</v>
      </c>
      <c r="K101" s="72">
        <v>8.9760000000000009</v>
      </c>
      <c r="L101" s="72">
        <v>1.1850000000000001</v>
      </c>
      <c r="M101" s="72"/>
      <c r="Q101" s="69" t="str">
        <f t="shared" ca="1" si="185"/>
        <v>H150x75x5x7</v>
      </c>
      <c r="R101" s="43">
        <f t="shared" ca="1" si="185"/>
        <v>419.47500000000008</v>
      </c>
      <c r="S101" s="43">
        <f t="shared" ca="1" si="185"/>
        <v>97.124277456647391</v>
      </c>
      <c r="T101" s="43">
        <f t="shared" ca="1" si="185"/>
        <v>142.63005780346819</v>
      </c>
      <c r="U101" s="43">
        <f t="shared" ca="1" si="185"/>
        <v>4.6265625000000004</v>
      </c>
      <c r="V101" s="43">
        <f t="shared" ca="1" si="185"/>
        <v>23.075825000000002</v>
      </c>
      <c r="X101" s="44" t="str">
        <f t="shared" ref="X101" ca="1" si="384">IF(ABS(G101)&gt;$X$4*$R101,ABS(G101),"-")</f>
        <v>-</v>
      </c>
      <c r="Y101" s="44" t="str">
        <f t="shared" ref="Y101" ca="1" si="385">IF(ABS(H101)&gt;$Y$4*S101,ABS(H101),"-")</f>
        <v>-</v>
      </c>
      <c r="Z101" s="44">
        <f t="shared" ref="Z101" ca="1" si="386">IF(ABS(I101)&gt;$Z$4*T101,ABS(I101),"-")</f>
        <v>10.071999999999999</v>
      </c>
      <c r="AA101" s="44">
        <f t="shared" ref="AA101" ca="1" si="387">IF(ABS(K101)&gt;$AA$4*U101,ABS(K101),"-")</f>
        <v>8.9760000000000009</v>
      </c>
      <c r="AB101" s="44" t="str">
        <f t="shared" ref="AB101" ca="1" si="388">IF(ABS(L101)&gt;$AB$4*V101,ABS(L101),"-")</f>
        <v>-</v>
      </c>
      <c r="AD101" s="74">
        <f t="shared" ref="AD101" ca="1" si="389">IF(COUNT($X101:$AB101)&gt;0,IF(G101&gt;0,CEILING(G101,5),FLOOR(G101,5)),"")</f>
        <v>0</v>
      </c>
      <c r="AE101" s="74">
        <f t="shared" ref="AE101" ca="1" si="390">IF(COUNT($X101:$AB101)&gt;0,IF(H101&gt;0,CEILING(H101,5),FLOOR(H101,5)),"")</f>
        <v>5</v>
      </c>
      <c r="AF101" s="74">
        <f t="shared" ref="AF101" ca="1" si="391">IF(COUNT($X101:$AB101)&gt;0,IF(I101&gt;0,CEILING(I101,5),FLOOR(I101,5)),"")</f>
        <v>15</v>
      </c>
      <c r="AG101" s="74">
        <f t="shared" ref="AG101" ca="1" si="392">IF(COUNT($X101:$AB101)&gt;0,IF(K101&gt;0,CEILING(K101,5),FLOOR(K101,5)),"")</f>
        <v>10</v>
      </c>
      <c r="AH101" s="74">
        <f t="shared" ref="AH101" ca="1" si="393">IF(COUNT($X101:$AB101)&gt;0,IF(L101&gt;0,CEILING(L101,5),FLOOR(L101,5)),"")</f>
        <v>5</v>
      </c>
    </row>
    <row r="102" spans="1:34" x14ac:dyDescent="0.25">
      <c r="A102" s="69">
        <f>+A101</f>
        <v>84</v>
      </c>
      <c r="B102" s="69">
        <f>+B101</f>
        <v>8</v>
      </c>
      <c r="D102" s="72"/>
      <c r="E102" s="72"/>
      <c r="F102" s="72"/>
      <c r="G102" s="72" t="s">
        <v>9</v>
      </c>
      <c r="H102" s="72" t="s">
        <v>127</v>
      </c>
      <c r="I102" s="72" t="s">
        <v>104</v>
      </c>
      <c r="J102" s="72" t="s">
        <v>9</v>
      </c>
      <c r="K102" s="72" t="s">
        <v>118</v>
      </c>
      <c r="L102" s="72" t="s">
        <v>127</v>
      </c>
      <c r="M102" s="72"/>
      <c r="Q102" s="69"/>
      <c r="R102" s="69"/>
      <c r="S102" s="69"/>
      <c r="T102" s="69"/>
      <c r="U102" s="69"/>
      <c r="V102" s="69"/>
      <c r="X102" s="69"/>
      <c r="Y102" s="69"/>
      <c r="Z102" s="69"/>
      <c r="AA102" s="69"/>
      <c r="AB102" s="69"/>
      <c r="AD102" s="74"/>
      <c r="AE102" s="74"/>
      <c r="AF102" s="74"/>
      <c r="AG102" s="74"/>
      <c r="AH102" s="74"/>
    </row>
    <row r="103" spans="1:34" x14ac:dyDescent="0.25">
      <c r="A103" s="69">
        <f t="shared" ref="A103:A104" si="394">+A102</f>
        <v>84</v>
      </c>
      <c r="B103" s="69">
        <f t="shared" ref="B103:B104" si="395">+B102</f>
        <v>8</v>
      </c>
      <c r="D103" s="72"/>
      <c r="E103" s="72"/>
      <c r="F103" s="72" t="s">
        <v>10</v>
      </c>
      <c r="G103" s="72">
        <v>-8.7029999999999994</v>
      </c>
      <c r="H103" s="72">
        <v>0</v>
      </c>
      <c r="I103" s="72">
        <v>-8.9760000000000009</v>
      </c>
      <c r="J103" s="72">
        <v>0</v>
      </c>
      <c r="K103" s="72">
        <v>-10.071999999999999</v>
      </c>
      <c r="L103" s="72">
        <v>0</v>
      </c>
      <c r="M103" s="72"/>
      <c r="Q103" s="69" t="str">
        <f t="shared" ca="1" si="185"/>
        <v>H150x75x5x7</v>
      </c>
      <c r="R103" s="43">
        <f t="shared" ca="1" si="185"/>
        <v>419.47500000000008</v>
      </c>
      <c r="S103" s="43">
        <f t="shared" ca="1" si="185"/>
        <v>97.124277456647391</v>
      </c>
      <c r="T103" s="43">
        <f t="shared" ca="1" si="185"/>
        <v>142.63005780346819</v>
      </c>
      <c r="U103" s="43">
        <f t="shared" ca="1" si="185"/>
        <v>4.6265625000000004</v>
      </c>
      <c r="V103" s="43">
        <f t="shared" ca="1" si="185"/>
        <v>23.075825000000002</v>
      </c>
      <c r="X103" s="44" t="str">
        <f t="shared" ref="X103" ca="1" si="396">IF(ABS(G103)&gt;$X$4*$R103,ABS(G103),"-")</f>
        <v>-</v>
      </c>
      <c r="Y103" s="44" t="str">
        <f t="shared" ref="Y103" ca="1" si="397">IF(ABS(H103)&gt;$Y$4*S103,ABS(H103),"-")</f>
        <v>-</v>
      </c>
      <c r="Z103" s="44">
        <f t="shared" ref="Z103" ca="1" si="398">IF(ABS(I103)&gt;$Z$4*T103,ABS(I103),"-")</f>
        <v>8.9760000000000009</v>
      </c>
      <c r="AA103" s="44">
        <f t="shared" ref="AA103" ca="1" si="399">IF(ABS(K103)&gt;$AA$4*U103,ABS(K103),"-")</f>
        <v>10.071999999999999</v>
      </c>
      <c r="AB103" s="44" t="str">
        <f t="shared" ref="AB103" ca="1" si="400">IF(ABS(L103)&gt;$AB$4*V103,ABS(L103),"-")</f>
        <v>-</v>
      </c>
      <c r="AD103" s="74">
        <f t="shared" ref="AD103" ca="1" si="401">IF(COUNT($X103:$AB103)&gt;0,IF(G103&gt;0,CEILING(G103,5),FLOOR(G103,5)),"")</f>
        <v>-10</v>
      </c>
      <c r="AE103" s="74">
        <f t="shared" ref="AE103" ca="1" si="402">IF(COUNT($X103:$AB103)&gt;0,IF(H103&gt;0,CEILING(H103,5),FLOOR(H103,5)),"")</f>
        <v>0</v>
      </c>
      <c r="AF103" s="74">
        <f t="shared" ref="AF103" ca="1" si="403">IF(COUNT($X103:$AB103)&gt;0,IF(I103&gt;0,CEILING(I103,5),FLOOR(I103,5)),"")</f>
        <v>-10</v>
      </c>
      <c r="AG103" s="74">
        <f t="shared" ref="AG103" ca="1" si="404">IF(COUNT($X103:$AB103)&gt;0,IF(K103&gt;0,CEILING(K103,5),FLOOR(K103,5)),"")</f>
        <v>-15</v>
      </c>
      <c r="AH103" s="74">
        <f t="shared" ref="AH103" ca="1" si="405">IF(COUNT($X103:$AB103)&gt;0,IF(L103&gt;0,CEILING(L103,5),FLOOR(L103,5)),"")</f>
        <v>0</v>
      </c>
    </row>
    <row r="104" spans="1:34" x14ac:dyDescent="0.25">
      <c r="A104" s="69">
        <f t="shared" si="394"/>
        <v>84</v>
      </c>
      <c r="B104" s="69">
        <f t="shared" si="395"/>
        <v>8</v>
      </c>
      <c r="D104" s="72"/>
      <c r="E104" s="72"/>
      <c r="F104" s="72"/>
      <c r="G104" s="72" t="s">
        <v>536</v>
      </c>
      <c r="H104" s="72" t="s">
        <v>9</v>
      </c>
      <c r="I104" s="72" t="s">
        <v>118</v>
      </c>
      <c r="J104" s="72" t="s">
        <v>9</v>
      </c>
      <c r="K104" s="72" t="s">
        <v>104</v>
      </c>
      <c r="L104" s="72" t="s">
        <v>9</v>
      </c>
      <c r="M104" s="72"/>
      <c r="Q104" s="69"/>
      <c r="R104" s="69"/>
      <c r="S104" s="69"/>
      <c r="T104" s="69"/>
      <c r="U104" s="69"/>
      <c r="V104" s="69"/>
      <c r="X104" s="69"/>
      <c r="Y104" s="69"/>
      <c r="Z104" s="69"/>
      <c r="AA104" s="69"/>
      <c r="AB104" s="69"/>
      <c r="AD104" s="74"/>
      <c r="AE104" s="74"/>
      <c r="AF104" s="74"/>
      <c r="AG104" s="74"/>
      <c r="AH104" s="74"/>
    </row>
    <row r="105" spans="1:34" x14ac:dyDescent="0.25">
      <c r="A105" s="69">
        <f t="shared" si="139"/>
        <v>84</v>
      </c>
      <c r="B105" s="69">
        <f t="shared" si="140"/>
        <v>47</v>
      </c>
      <c r="C105" s="68" t="str">
        <f>INDEX(BEAMPROP,MATCH(D105,BLIST,0),2)</f>
        <v>H150X75X5X7</v>
      </c>
      <c r="D105" s="72">
        <v>84</v>
      </c>
      <c r="E105" s="72">
        <v>47</v>
      </c>
      <c r="F105" s="72" t="s">
        <v>8</v>
      </c>
      <c r="G105" s="72">
        <v>0</v>
      </c>
      <c r="H105" s="72">
        <v>0</v>
      </c>
      <c r="I105" s="72">
        <v>10.071999999999999</v>
      </c>
      <c r="J105" s="72">
        <v>0</v>
      </c>
      <c r="K105" s="72">
        <v>0</v>
      </c>
      <c r="L105" s="72">
        <v>0.01</v>
      </c>
      <c r="M105" s="72"/>
      <c r="Q105" s="69" t="str">
        <f t="shared" ca="1" si="185"/>
        <v>H150x75x5x7</v>
      </c>
      <c r="R105" s="43">
        <f t="shared" ca="1" si="185"/>
        <v>419.47500000000008</v>
      </c>
      <c r="S105" s="43">
        <f t="shared" ca="1" si="185"/>
        <v>97.124277456647391</v>
      </c>
      <c r="T105" s="43">
        <f t="shared" ca="1" si="185"/>
        <v>142.63005780346819</v>
      </c>
      <c r="U105" s="43">
        <f t="shared" ca="1" si="185"/>
        <v>4.6265625000000004</v>
      </c>
      <c r="V105" s="43">
        <f t="shared" ca="1" si="185"/>
        <v>23.075825000000002</v>
      </c>
      <c r="X105" s="44" t="str">
        <f t="shared" ref="X105" ca="1" si="406">IF(ABS(G105)&gt;$X$4*$R105,ABS(G105),"-")</f>
        <v>-</v>
      </c>
      <c r="Y105" s="44" t="str">
        <f t="shared" ref="Y105" ca="1" si="407">IF(ABS(H105)&gt;$Y$4*S105,ABS(H105),"-")</f>
        <v>-</v>
      </c>
      <c r="Z105" s="44">
        <f t="shared" ref="Z105" ca="1" si="408">IF(ABS(I105)&gt;$Z$4*T105,ABS(I105),"-")</f>
        <v>10.071999999999999</v>
      </c>
      <c r="AA105" s="44" t="str">
        <f t="shared" ref="AA105" ca="1" si="409">IF(ABS(K105)&gt;$AA$4*U105,ABS(K105),"-")</f>
        <v>-</v>
      </c>
      <c r="AB105" s="44" t="str">
        <f t="shared" ref="AB105" ca="1" si="410">IF(ABS(L105)&gt;$AB$4*V105,ABS(L105),"-")</f>
        <v>-</v>
      </c>
      <c r="AD105" s="69">
        <f t="shared" ref="AD105" ca="1" si="411">IF(COUNT($X105:$AB105)&gt;0,IF(G105&gt;0,CEILING(G105,5),FLOOR(G105,5)),"")</f>
        <v>0</v>
      </c>
      <c r="AE105" s="69">
        <f t="shared" ref="AE105" ca="1" si="412">IF(COUNT($X105:$AB105)&gt;0,IF(H105&gt;0,CEILING(H105,5),FLOOR(H105,5)),"")</f>
        <v>0</v>
      </c>
      <c r="AF105" s="69">
        <f t="shared" ref="AF105" ca="1" si="413">IF(COUNT($X105:$AB105)&gt;0,IF(I105&gt;0,CEILING(I105,5),FLOOR(I105,5)),"")</f>
        <v>15</v>
      </c>
      <c r="AG105" s="69">
        <f t="shared" ref="AG105" ca="1" si="414">IF(COUNT($X105:$AB105)&gt;0,IF(K105&gt;0,CEILING(K105,5),FLOOR(K105,5)),"")</f>
        <v>0</v>
      </c>
      <c r="AH105" s="69">
        <f t="shared" ref="AH105" ca="1" si="415">IF(COUNT($X105:$AB105)&gt;0,IF(L105&gt;0,CEILING(L105,5),FLOOR(L105,5)),"")</f>
        <v>5</v>
      </c>
    </row>
    <row r="106" spans="1:34" x14ac:dyDescent="0.25">
      <c r="A106" s="69">
        <f>+A105</f>
        <v>84</v>
      </c>
      <c r="B106" s="69">
        <f>+B105</f>
        <v>47</v>
      </c>
      <c r="D106" s="72"/>
      <c r="E106" s="72"/>
      <c r="F106" s="72"/>
      <c r="G106" s="72" t="s">
        <v>9</v>
      </c>
      <c r="H106" s="72" t="s">
        <v>9</v>
      </c>
      <c r="I106" s="72" t="s">
        <v>104</v>
      </c>
      <c r="J106" s="72" t="s">
        <v>9</v>
      </c>
      <c r="K106" s="72" t="s">
        <v>114</v>
      </c>
      <c r="L106" s="72" t="s">
        <v>106</v>
      </c>
      <c r="M106" s="72"/>
      <c r="Q106" s="69"/>
      <c r="R106" s="69"/>
      <c r="S106" s="69"/>
      <c r="T106" s="69"/>
      <c r="U106" s="69"/>
      <c r="V106" s="69"/>
      <c r="X106" s="69"/>
      <c r="Y106" s="69"/>
      <c r="Z106" s="69"/>
      <c r="AA106" s="69"/>
      <c r="AB106" s="69"/>
      <c r="AD106" s="69"/>
      <c r="AE106" s="69"/>
      <c r="AF106" s="69"/>
      <c r="AG106" s="69"/>
      <c r="AH106" s="69"/>
    </row>
    <row r="107" spans="1:34" x14ac:dyDescent="0.25">
      <c r="A107" s="69">
        <f t="shared" ref="A107:A108" si="416">+A106</f>
        <v>84</v>
      </c>
      <c r="B107" s="69">
        <f t="shared" ref="B107:B108" si="417">+B106</f>
        <v>47</v>
      </c>
      <c r="D107" s="72"/>
      <c r="E107" s="72"/>
      <c r="F107" s="72" t="s">
        <v>10</v>
      </c>
      <c r="G107" s="72">
        <v>-8.7029999999999994</v>
      </c>
      <c r="H107" s="72">
        <v>-0.44700000000000001</v>
      </c>
      <c r="I107" s="72">
        <v>-8.9760000000000009</v>
      </c>
      <c r="J107" s="72">
        <v>0</v>
      </c>
      <c r="K107" s="72">
        <v>0</v>
      </c>
      <c r="L107" s="72">
        <v>-7.0000000000000001E-3</v>
      </c>
      <c r="M107" s="72"/>
      <c r="Q107" s="69" t="str">
        <f t="shared" ca="1" si="185"/>
        <v>H150x75x5x7</v>
      </c>
      <c r="R107" s="43">
        <f t="shared" ca="1" si="185"/>
        <v>419.47500000000008</v>
      </c>
      <c r="S107" s="43">
        <f t="shared" ca="1" si="185"/>
        <v>97.124277456647391</v>
      </c>
      <c r="T107" s="43">
        <f t="shared" ca="1" si="185"/>
        <v>142.63005780346819</v>
      </c>
      <c r="U107" s="43">
        <f t="shared" ca="1" si="185"/>
        <v>4.6265625000000004</v>
      </c>
      <c r="V107" s="43">
        <f t="shared" ca="1" si="185"/>
        <v>23.075825000000002</v>
      </c>
      <c r="X107" s="44" t="str">
        <f t="shared" ref="X107" ca="1" si="418">IF(ABS(G107)&gt;$X$4*$R107,ABS(G107),"-")</f>
        <v>-</v>
      </c>
      <c r="Y107" s="44" t="str">
        <f t="shared" ref="Y107" ca="1" si="419">IF(ABS(H107)&gt;$Y$4*S107,ABS(H107),"-")</f>
        <v>-</v>
      </c>
      <c r="Z107" s="44">
        <f t="shared" ref="Z107" ca="1" si="420">IF(ABS(I107)&gt;$Z$4*T107,ABS(I107),"-")</f>
        <v>8.9760000000000009</v>
      </c>
      <c r="AA107" s="44" t="str">
        <f t="shared" ref="AA107" ca="1" si="421">IF(ABS(K107)&gt;$AA$4*U107,ABS(K107),"-")</f>
        <v>-</v>
      </c>
      <c r="AB107" s="44" t="str">
        <f t="shared" ref="AB107" ca="1" si="422">IF(ABS(L107)&gt;$AB$4*V107,ABS(L107),"-")</f>
        <v>-</v>
      </c>
      <c r="AD107" s="69">
        <f t="shared" ref="AD107" ca="1" si="423">IF(COUNT($X107:$AB107)&gt;0,IF(G107&gt;0,CEILING(G107,5),FLOOR(G107,5)),"")</f>
        <v>-10</v>
      </c>
      <c r="AE107" s="69">
        <f t="shared" ref="AE107" ca="1" si="424">IF(COUNT($X107:$AB107)&gt;0,IF(H107&gt;0,CEILING(H107,5),FLOOR(H107,5)),"")</f>
        <v>-5</v>
      </c>
      <c r="AF107" s="69">
        <f t="shared" ref="AF107" ca="1" si="425">IF(COUNT($X107:$AB107)&gt;0,IF(I107&gt;0,CEILING(I107,5),FLOOR(I107,5)),"")</f>
        <v>-10</v>
      </c>
      <c r="AG107" s="69">
        <f t="shared" ref="AG107" ca="1" si="426">IF(COUNT($X107:$AB107)&gt;0,IF(K107&gt;0,CEILING(K107,5),FLOOR(K107,5)),"")</f>
        <v>0</v>
      </c>
      <c r="AH107" s="69">
        <f t="shared" ref="AH107" ca="1" si="427">IF(COUNT($X107:$AB107)&gt;0,IF(L107&gt;0,CEILING(L107,5),FLOOR(L107,5)),"")</f>
        <v>-5</v>
      </c>
    </row>
    <row r="108" spans="1:34" x14ac:dyDescent="0.25">
      <c r="A108" s="69">
        <f t="shared" si="416"/>
        <v>84</v>
      </c>
      <c r="B108" s="69">
        <f t="shared" si="417"/>
        <v>47</v>
      </c>
      <c r="D108" s="72"/>
      <c r="E108" s="72"/>
      <c r="F108" s="72"/>
      <c r="G108" s="72" t="s">
        <v>536</v>
      </c>
      <c r="H108" s="72" t="s">
        <v>125</v>
      </c>
      <c r="I108" s="72" t="s">
        <v>118</v>
      </c>
      <c r="J108" s="72" t="s">
        <v>9</v>
      </c>
      <c r="K108" s="72" t="s">
        <v>113</v>
      </c>
      <c r="L108" s="72" t="s">
        <v>125</v>
      </c>
      <c r="M108" s="72"/>
      <c r="Q108" s="69"/>
      <c r="R108" s="69"/>
      <c r="S108" s="69"/>
      <c r="T108" s="69"/>
      <c r="U108" s="69"/>
      <c r="V108" s="69"/>
      <c r="X108" s="69"/>
      <c r="Y108" s="69"/>
      <c r="Z108" s="69"/>
      <c r="AA108" s="69"/>
      <c r="AB108" s="69"/>
      <c r="AD108" s="69"/>
      <c r="AE108" s="69"/>
      <c r="AF108" s="69"/>
      <c r="AG108" s="69"/>
      <c r="AH108" s="69"/>
    </row>
    <row r="109" spans="1:34" x14ac:dyDescent="0.25">
      <c r="A109" s="69">
        <f t="shared" si="139"/>
        <v>85</v>
      </c>
      <c r="B109" s="69">
        <f t="shared" si="140"/>
        <v>13</v>
      </c>
      <c r="C109" s="68" t="str">
        <f>INDEX(BEAMPROP,MATCH(D109,BLIST,0),2)</f>
        <v>H150X75X5X7</v>
      </c>
      <c r="D109" s="72">
        <v>85</v>
      </c>
      <c r="E109" s="72">
        <v>13</v>
      </c>
      <c r="F109" s="72" t="s">
        <v>8</v>
      </c>
      <c r="G109" s="72">
        <v>0</v>
      </c>
      <c r="H109" s="72">
        <v>1.8080000000000001</v>
      </c>
      <c r="I109" s="72">
        <v>0</v>
      </c>
      <c r="J109" s="72">
        <v>0</v>
      </c>
      <c r="K109" s="72">
        <v>0</v>
      </c>
      <c r="L109" s="72">
        <v>0.75600000000000001</v>
      </c>
      <c r="M109" s="72"/>
      <c r="Q109" s="69" t="str">
        <f t="shared" ca="1" si="185"/>
        <v>H150x75x5x7</v>
      </c>
      <c r="R109" s="43">
        <f t="shared" ca="1" si="185"/>
        <v>419.47500000000008</v>
      </c>
      <c r="S109" s="43">
        <f t="shared" ca="1" si="185"/>
        <v>97.124277456647391</v>
      </c>
      <c r="T109" s="43">
        <f t="shared" ca="1" si="185"/>
        <v>142.63005780346819</v>
      </c>
      <c r="U109" s="43">
        <f t="shared" ca="1" si="185"/>
        <v>4.6265625000000004</v>
      </c>
      <c r="V109" s="43">
        <f t="shared" ca="1" si="185"/>
        <v>23.075825000000002</v>
      </c>
      <c r="X109" s="44" t="str">
        <f t="shared" ref="X109" ca="1" si="428">IF(ABS(G109)&gt;$X$4*$R109,ABS(G109),"-")</f>
        <v>-</v>
      </c>
      <c r="Y109" s="44" t="str">
        <f t="shared" ref="Y109" ca="1" si="429">IF(ABS(H109)&gt;$Y$4*S109,ABS(H109),"-")</f>
        <v>-</v>
      </c>
      <c r="Z109" s="44" t="str">
        <f t="shared" ref="Z109" ca="1" si="430">IF(ABS(I109)&gt;$Z$4*T109,ABS(I109),"-")</f>
        <v>-</v>
      </c>
      <c r="AA109" s="44" t="str">
        <f t="shared" ref="AA109" ca="1" si="431">IF(ABS(K109)&gt;$AA$4*U109,ABS(K109),"-")</f>
        <v>-</v>
      </c>
      <c r="AB109" s="44" t="str">
        <f t="shared" ref="AB109" ca="1" si="432">IF(ABS(L109)&gt;$AB$4*V109,ABS(L109),"-")</f>
        <v>-</v>
      </c>
      <c r="AD109" s="69" t="str">
        <f t="shared" ref="AD109" ca="1" si="433">IF(COUNT($X109:$AB109)&gt;0,IF(G109&gt;0,CEILING(G109,5),FLOOR(G109,5)),"")</f>
        <v/>
      </c>
      <c r="AE109" s="69" t="str">
        <f t="shared" ref="AE109" ca="1" si="434">IF(COUNT($X109:$AB109)&gt;0,IF(H109&gt;0,CEILING(H109,5),FLOOR(H109,5)),"")</f>
        <v/>
      </c>
      <c r="AF109" s="69" t="str">
        <f t="shared" ref="AF109" ca="1" si="435">IF(COUNT($X109:$AB109)&gt;0,IF(I109&gt;0,CEILING(I109,5),FLOOR(I109,5)),"")</f>
        <v/>
      </c>
      <c r="AG109" s="69" t="str">
        <f t="shared" ref="AG109" ca="1" si="436">IF(COUNT($X109:$AB109)&gt;0,IF(K109&gt;0,CEILING(K109,5),FLOOR(K109,5)),"")</f>
        <v/>
      </c>
      <c r="AH109" s="69" t="str">
        <f t="shared" ref="AH109" ca="1" si="437">IF(COUNT($X109:$AB109)&gt;0,IF(L109&gt;0,CEILING(L109,5),FLOOR(L109,5)),"")</f>
        <v/>
      </c>
    </row>
    <row r="110" spans="1:34" x14ac:dyDescent="0.25">
      <c r="A110" s="69">
        <f>+A109</f>
        <v>85</v>
      </c>
      <c r="B110" s="69">
        <f>+B109</f>
        <v>13</v>
      </c>
      <c r="D110" s="72"/>
      <c r="E110" s="72"/>
      <c r="F110" s="72"/>
      <c r="G110" s="72" t="s">
        <v>9</v>
      </c>
      <c r="H110" s="72" t="s">
        <v>105</v>
      </c>
      <c r="I110" s="72" t="s">
        <v>105</v>
      </c>
      <c r="J110" s="72" t="s">
        <v>107</v>
      </c>
      <c r="K110" s="72" t="s">
        <v>122</v>
      </c>
      <c r="L110" s="72" t="s">
        <v>105</v>
      </c>
      <c r="M110" s="72"/>
      <c r="Q110" s="69"/>
      <c r="R110" s="69"/>
      <c r="S110" s="69"/>
      <c r="T110" s="69"/>
      <c r="U110" s="69"/>
      <c r="V110" s="69"/>
      <c r="X110" s="69"/>
      <c r="Y110" s="69"/>
      <c r="Z110" s="69"/>
      <c r="AA110" s="69"/>
      <c r="AB110" s="69"/>
      <c r="AD110" s="69"/>
      <c r="AE110" s="69"/>
      <c r="AF110" s="69"/>
      <c r="AG110" s="69"/>
      <c r="AH110" s="69"/>
    </row>
    <row r="111" spans="1:34" x14ac:dyDescent="0.25">
      <c r="A111" s="69">
        <f t="shared" ref="A111:A112" si="438">+A110</f>
        <v>85</v>
      </c>
      <c r="B111" s="69">
        <f t="shared" ref="B111:B112" si="439">+B110</f>
        <v>13</v>
      </c>
      <c r="D111" s="72"/>
      <c r="E111" s="72"/>
      <c r="F111" s="72" t="s">
        <v>10</v>
      </c>
      <c r="G111" s="72">
        <v>-0.93799999999999994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/>
      <c r="Q111" s="69" t="str">
        <f t="shared" ca="1" si="185"/>
        <v>H150x75x5x7</v>
      </c>
      <c r="R111" s="43">
        <f t="shared" ca="1" si="185"/>
        <v>419.47500000000008</v>
      </c>
      <c r="S111" s="43">
        <f t="shared" ca="1" si="185"/>
        <v>97.124277456647391</v>
      </c>
      <c r="T111" s="43">
        <f t="shared" ca="1" si="185"/>
        <v>142.63005780346819</v>
      </c>
      <c r="U111" s="43">
        <f t="shared" ca="1" si="185"/>
        <v>4.6265625000000004</v>
      </c>
      <c r="V111" s="43">
        <f t="shared" ca="1" si="185"/>
        <v>23.075825000000002</v>
      </c>
      <c r="X111" s="44" t="str">
        <f t="shared" ref="X111" ca="1" si="440">IF(ABS(G111)&gt;$X$4*$R111,ABS(G111),"-")</f>
        <v>-</v>
      </c>
      <c r="Y111" s="44" t="str">
        <f t="shared" ref="Y111" ca="1" si="441">IF(ABS(H111)&gt;$Y$4*S111,ABS(H111),"-")</f>
        <v>-</v>
      </c>
      <c r="Z111" s="44" t="str">
        <f t="shared" ref="Z111" ca="1" si="442">IF(ABS(I111)&gt;$Z$4*T111,ABS(I111),"-")</f>
        <v>-</v>
      </c>
      <c r="AA111" s="44" t="str">
        <f t="shared" ref="AA111" ca="1" si="443">IF(ABS(K111)&gt;$AA$4*U111,ABS(K111),"-")</f>
        <v>-</v>
      </c>
      <c r="AB111" s="44" t="str">
        <f t="shared" ref="AB111" ca="1" si="444">IF(ABS(L111)&gt;$AB$4*V111,ABS(L111),"-")</f>
        <v>-</v>
      </c>
      <c r="AD111" s="69" t="str">
        <f t="shared" ref="AD111" ca="1" si="445">IF(COUNT($X111:$AB111)&gt;0,IF(G111&gt;0,CEILING(G111,5),FLOOR(G111,5)),"")</f>
        <v/>
      </c>
      <c r="AE111" s="69" t="str">
        <f t="shared" ref="AE111" ca="1" si="446">IF(COUNT($X111:$AB111)&gt;0,IF(H111&gt;0,CEILING(H111,5),FLOOR(H111,5)),"")</f>
        <v/>
      </c>
      <c r="AF111" s="69" t="str">
        <f t="shared" ref="AF111" ca="1" si="447">IF(COUNT($X111:$AB111)&gt;0,IF(I111&gt;0,CEILING(I111,5),FLOOR(I111,5)),"")</f>
        <v/>
      </c>
      <c r="AG111" s="69" t="str">
        <f t="shared" ref="AG111" ca="1" si="448">IF(COUNT($X111:$AB111)&gt;0,IF(K111&gt;0,CEILING(K111,5),FLOOR(K111,5)),"")</f>
        <v/>
      </c>
      <c r="AH111" s="69" t="str">
        <f t="shared" ref="AH111" ca="1" si="449">IF(COUNT($X111:$AB111)&gt;0,IF(L111&gt;0,CEILING(L111,5),FLOOR(L111,5)),"")</f>
        <v/>
      </c>
    </row>
    <row r="112" spans="1:34" x14ac:dyDescent="0.25">
      <c r="A112" s="69">
        <f t="shared" si="438"/>
        <v>85</v>
      </c>
      <c r="B112" s="69">
        <f t="shared" si="439"/>
        <v>13</v>
      </c>
      <c r="D112" s="72"/>
      <c r="E112" s="72"/>
      <c r="F112" s="72"/>
      <c r="G112" s="72" t="s">
        <v>107</v>
      </c>
      <c r="H112" s="72" t="s">
        <v>9</v>
      </c>
      <c r="I112" s="72" t="s">
        <v>122</v>
      </c>
      <c r="J112" s="72" t="s">
        <v>119</v>
      </c>
      <c r="K112" s="72" t="s">
        <v>105</v>
      </c>
      <c r="L112" s="72" t="s">
        <v>9</v>
      </c>
      <c r="M112" s="72"/>
      <c r="Q112" s="69"/>
      <c r="R112" s="69"/>
      <c r="S112" s="69"/>
      <c r="T112" s="69"/>
      <c r="U112" s="69"/>
      <c r="V112" s="69"/>
      <c r="X112" s="69"/>
      <c r="Y112" s="69"/>
      <c r="Z112" s="69"/>
      <c r="AA112" s="69"/>
      <c r="AB112" s="69"/>
      <c r="AD112" s="69"/>
      <c r="AE112" s="69"/>
      <c r="AF112" s="69"/>
      <c r="AG112" s="69"/>
      <c r="AH112" s="69"/>
    </row>
    <row r="113" spans="1:34" x14ac:dyDescent="0.25">
      <c r="A113" s="69">
        <f t="shared" si="139"/>
        <v>85</v>
      </c>
      <c r="B113" s="69">
        <f t="shared" si="140"/>
        <v>46</v>
      </c>
      <c r="C113" s="68" t="str">
        <f>INDEX(BEAMPROP,MATCH(D113,BLIST,0),2)</f>
        <v>H150X75X5X7</v>
      </c>
      <c r="D113" s="72">
        <v>85</v>
      </c>
      <c r="E113" s="72">
        <v>46</v>
      </c>
      <c r="F113" s="72" t="s">
        <v>8</v>
      </c>
      <c r="G113" s="72">
        <v>0</v>
      </c>
      <c r="H113" s="72">
        <v>0</v>
      </c>
      <c r="I113" s="72">
        <v>0</v>
      </c>
      <c r="J113" s="72">
        <v>0</v>
      </c>
      <c r="K113" s="72">
        <v>0</v>
      </c>
      <c r="L113" s="72">
        <v>0</v>
      </c>
      <c r="M113" s="72"/>
      <c r="Q113" s="69" t="str">
        <f t="shared" ca="1" si="185"/>
        <v>H150x75x5x7</v>
      </c>
      <c r="R113" s="43">
        <f t="shared" ca="1" si="185"/>
        <v>419.47500000000008</v>
      </c>
      <c r="S113" s="43">
        <f t="shared" ca="1" si="185"/>
        <v>97.124277456647391</v>
      </c>
      <c r="T113" s="43">
        <f t="shared" ca="1" si="185"/>
        <v>142.63005780346819</v>
      </c>
      <c r="U113" s="43">
        <f t="shared" ca="1" si="185"/>
        <v>4.6265625000000004</v>
      </c>
      <c r="V113" s="43">
        <f t="shared" ca="1" si="185"/>
        <v>23.075825000000002</v>
      </c>
      <c r="X113" s="44" t="str">
        <f t="shared" ref="X113" ca="1" si="450">IF(ABS(G113)&gt;$X$4*$R113,ABS(G113),"-")</f>
        <v>-</v>
      </c>
      <c r="Y113" s="44" t="str">
        <f t="shared" ref="Y113" ca="1" si="451">IF(ABS(H113)&gt;$Y$4*S113,ABS(H113),"-")</f>
        <v>-</v>
      </c>
      <c r="Z113" s="44" t="str">
        <f t="shared" ref="Z113" ca="1" si="452">IF(ABS(I113)&gt;$Z$4*T113,ABS(I113),"-")</f>
        <v>-</v>
      </c>
      <c r="AA113" s="44" t="str">
        <f t="shared" ref="AA113" ca="1" si="453">IF(ABS(K113)&gt;$AA$4*U113,ABS(K113),"-")</f>
        <v>-</v>
      </c>
      <c r="AB113" s="44" t="str">
        <f t="shared" ref="AB113" ca="1" si="454">IF(ABS(L113)&gt;$AB$4*V113,ABS(L113),"-")</f>
        <v>-</v>
      </c>
      <c r="AD113" s="69" t="str">
        <f t="shared" ref="AD113" ca="1" si="455">IF(COUNT($X113:$AB113)&gt;0,IF(G113&gt;0,CEILING(G113,5),FLOOR(G113,5)),"")</f>
        <v/>
      </c>
      <c r="AE113" s="69" t="str">
        <f t="shared" ref="AE113" ca="1" si="456">IF(COUNT($X113:$AB113)&gt;0,IF(H113&gt;0,CEILING(H113,5),FLOOR(H113,5)),"")</f>
        <v/>
      </c>
      <c r="AF113" s="69" t="str">
        <f t="shared" ref="AF113" ca="1" si="457">IF(COUNT($X113:$AB113)&gt;0,IF(I113&gt;0,CEILING(I113,5),FLOOR(I113,5)),"")</f>
        <v/>
      </c>
      <c r="AG113" s="69" t="str">
        <f t="shared" ref="AG113" ca="1" si="458">IF(COUNT($X113:$AB113)&gt;0,IF(K113&gt;0,CEILING(K113,5),FLOOR(K113,5)),"")</f>
        <v/>
      </c>
      <c r="AH113" s="69" t="str">
        <f t="shared" ref="AH113" ca="1" si="459">IF(COUNT($X113:$AB113)&gt;0,IF(L113&gt;0,CEILING(L113,5),FLOOR(L113,5)),"")</f>
        <v/>
      </c>
    </row>
    <row r="114" spans="1:34" x14ac:dyDescent="0.25">
      <c r="A114" s="69">
        <f>+A113</f>
        <v>85</v>
      </c>
      <c r="B114" s="69">
        <f>+B113</f>
        <v>46</v>
      </c>
      <c r="D114" s="72"/>
      <c r="E114" s="72"/>
      <c r="F114" s="72"/>
      <c r="G114" s="72" t="s">
        <v>9</v>
      </c>
      <c r="H114" s="72" t="s">
        <v>9</v>
      </c>
      <c r="I114" s="72" t="s">
        <v>105</v>
      </c>
      <c r="J114" s="72" t="s">
        <v>107</v>
      </c>
      <c r="K114" s="72" t="s">
        <v>118</v>
      </c>
      <c r="L114" s="72" t="s">
        <v>104</v>
      </c>
      <c r="M114" s="72"/>
      <c r="Q114" s="69"/>
      <c r="R114" s="69"/>
      <c r="S114" s="69"/>
      <c r="T114" s="69"/>
      <c r="U114" s="69"/>
      <c r="V114" s="69"/>
      <c r="X114" s="69"/>
      <c r="Y114" s="69"/>
      <c r="Z114" s="69"/>
      <c r="AA114" s="69"/>
      <c r="AB114" s="69"/>
      <c r="AD114" s="69"/>
      <c r="AE114" s="69"/>
      <c r="AF114" s="69"/>
      <c r="AG114" s="69"/>
      <c r="AH114" s="69"/>
    </row>
    <row r="115" spans="1:34" x14ac:dyDescent="0.25">
      <c r="A115" s="69">
        <f t="shared" ref="A115:A116" si="460">+A114</f>
        <v>85</v>
      </c>
      <c r="B115" s="69">
        <f t="shared" ref="B115:B116" si="461">+B114</f>
        <v>46</v>
      </c>
      <c r="D115" s="72"/>
      <c r="E115" s="72"/>
      <c r="F115" s="72" t="s">
        <v>10</v>
      </c>
      <c r="G115" s="72">
        <v>-0.93799999999999994</v>
      </c>
      <c r="H115" s="72">
        <v>-0.88100000000000001</v>
      </c>
      <c r="I115" s="72">
        <v>0</v>
      </c>
      <c r="J115" s="72">
        <v>0</v>
      </c>
      <c r="K115" s="72">
        <v>0</v>
      </c>
      <c r="L115" s="72">
        <v>0</v>
      </c>
      <c r="M115" s="72"/>
      <c r="Q115" s="69" t="str">
        <f t="shared" ca="1" si="185"/>
        <v>H150x75x5x7</v>
      </c>
      <c r="R115" s="43">
        <f t="shared" ca="1" si="185"/>
        <v>419.47500000000008</v>
      </c>
      <c r="S115" s="43">
        <f t="shared" ca="1" si="185"/>
        <v>97.124277456647391</v>
      </c>
      <c r="T115" s="43">
        <f t="shared" ca="1" si="185"/>
        <v>142.63005780346819</v>
      </c>
      <c r="U115" s="43">
        <f t="shared" ca="1" si="185"/>
        <v>4.6265625000000004</v>
      </c>
      <c r="V115" s="43">
        <f t="shared" ca="1" si="185"/>
        <v>23.075825000000002</v>
      </c>
      <c r="X115" s="44" t="str">
        <f t="shared" ref="X115" ca="1" si="462">IF(ABS(G115)&gt;$X$4*$R115,ABS(G115),"-")</f>
        <v>-</v>
      </c>
      <c r="Y115" s="44" t="str">
        <f t="shared" ref="Y115" ca="1" si="463">IF(ABS(H115)&gt;$Y$4*S115,ABS(H115),"-")</f>
        <v>-</v>
      </c>
      <c r="Z115" s="44" t="str">
        <f t="shared" ref="Z115" ca="1" si="464">IF(ABS(I115)&gt;$Z$4*T115,ABS(I115),"-")</f>
        <v>-</v>
      </c>
      <c r="AA115" s="44" t="str">
        <f t="shared" ref="AA115" ca="1" si="465">IF(ABS(K115)&gt;$AA$4*U115,ABS(K115),"-")</f>
        <v>-</v>
      </c>
      <c r="AB115" s="44" t="str">
        <f t="shared" ref="AB115" ca="1" si="466">IF(ABS(L115)&gt;$AB$4*V115,ABS(L115),"-")</f>
        <v>-</v>
      </c>
      <c r="AD115" s="69" t="str">
        <f t="shared" ref="AD115" ca="1" si="467">IF(COUNT($X115:$AB115)&gt;0,IF(G115&gt;0,CEILING(G115,5),FLOOR(G115,5)),"")</f>
        <v/>
      </c>
      <c r="AE115" s="69" t="str">
        <f t="shared" ref="AE115" ca="1" si="468">IF(COUNT($X115:$AB115)&gt;0,IF(H115&gt;0,CEILING(H115,5),FLOOR(H115,5)),"")</f>
        <v/>
      </c>
      <c r="AF115" s="69" t="str">
        <f t="shared" ref="AF115" ca="1" si="469">IF(COUNT($X115:$AB115)&gt;0,IF(I115&gt;0,CEILING(I115,5),FLOOR(I115,5)),"")</f>
        <v/>
      </c>
      <c r="AG115" s="69" t="str">
        <f t="shared" ref="AG115" ca="1" si="470">IF(COUNT($X115:$AB115)&gt;0,IF(K115&gt;0,CEILING(K115,5),FLOOR(K115,5)),"")</f>
        <v/>
      </c>
      <c r="AH115" s="69" t="str">
        <f t="shared" ref="AH115" ca="1" si="471">IF(COUNT($X115:$AB115)&gt;0,IF(L115&gt;0,CEILING(L115,5),FLOOR(L115,5)),"")</f>
        <v/>
      </c>
    </row>
    <row r="116" spans="1:34" x14ac:dyDescent="0.25">
      <c r="A116" s="69">
        <f t="shared" si="460"/>
        <v>85</v>
      </c>
      <c r="B116" s="69">
        <f t="shared" si="461"/>
        <v>46</v>
      </c>
      <c r="D116" s="72"/>
      <c r="E116" s="72"/>
      <c r="F116" s="72"/>
      <c r="G116" s="72" t="s">
        <v>107</v>
      </c>
      <c r="H116" s="72" t="s">
        <v>107</v>
      </c>
      <c r="I116" s="72" t="s">
        <v>122</v>
      </c>
      <c r="J116" s="72" t="s">
        <v>119</v>
      </c>
      <c r="K116" s="72" t="s">
        <v>104</v>
      </c>
      <c r="L116" s="72" t="s">
        <v>118</v>
      </c>
      <c r="M116" s="72"/>
      <c r="Q116" s="69"/>
      <c r="R116" s="69"/>
      <c r="S116" s="69"/>
      <c r="T116" s="69"/>
      <c r="U116" s="69"/>
      <c r="V116" s="69"/>
      <c r="X116" s="69"/>
      <c r="Y116" s="69"/>
      <c r="Z116" s="69"/>
      <c r="AA116" s="69"/>
      <c r="AB116" s="69"/>
      <c r="AD116" s="69"/>
      <c r="AE116" s="69"/>
      <c r="AF116" s="69"/>
      <c r="AG116" s="69"/>
      <c r="AH116" s="69"/>
    </row>
    <row r="117" spans="1:34" x14ac:dyDescent="0.25">
      <c r="A117" s="69">
        <f t="shared" si="139"/>
        <v>102</v>
      </c>
      <c r="B117" s="69">
        <f t="shared" si="140"/>
        <v>17</v>
      </c>
      <c r="C117" s="68" t="str">
        <f>INDEX(BEAMPROP,MATCH(D117,BLIST,0),2)</f>
        <v>H150X75X5X7</v>
      </c>
      <c r="D117" s="72">
        <v>102</v>
      </c>
      <c r="E117" s="72">
        <v>17</v>
      </c>
      <c r="F117" s="72" t="s">
        <v>8</v>
      </c>
      <c r="G117" s="72">
        <v>2.3769999999999998</v>
      </c>
      <c r="H117" s="72">
        <v>18.754000000000001</v>
      </c>
      <c r="I117" s="72">
        <v>0</v>
      </c>
      <c r="J117" s="72">
        <v>6.0000000000000001E-3</v>
      </c>
      <c r="K117" s="72">
        <v>0</v>
      </c>
      <c r="L117" s="72">
        <v>0</v>
      </c>
      <c r="M117" s="72"/>
      <c r="Q117" s="69" t="str">
        <f t="shared" ca="1" si="185"/>
        <v>H150x75x5x7</v>
      </c>
      <c r="R117" s="43">
        <f t="shared" ca="1" si="185"/>
        <v>419.47500000000008</v>
      </c>
      <c r="S117" s="43">
        <f t="shared" ca="1" si="185"/>
        <v>97.124277456647391</v>
      </c>
      <c r="T117" s="43">
        <f t="shared" ca="1" si="185"/>
        <v>142.63005780346819</v>
      </c>
      <c r="U117" s="43">
        <f t="shared" ca="1" si="185"/>
        <v>4.6265625000000004</v>
      </c>
      <c r="V117" s="43">
        <f t="shared" ca="1" si="185"/>
        <v>23.075825000000002</v>
      </c>
      <c r="X117" s="44" t="str">
        <f t="shared" ref="X117" ca="1" si="472">IF(ABS(G117)&gt;$X$4*$R117,ABS(G117),"-")</f>
        <v>-</v>
      </c>
      <c r="Y117" s="44" t="str">
        <f t="shared" ref="Y117" ca="1" si="473">IF(ABS(H117)&gt;$Y$4*S117,ABS(H117),"-")</f>
        <v>-</v>
      </c>
      <c r="Z117" s="44" t="str">
        <f t="shared" ref="Z117" ca="1" si="474">IF(ABS(I117)&gt;$Z$4*T117,ABS(I117),"-")</f>
        <v>-</v>
      </c>
      <c r="AA117" s="44" t="str">
        <f t="shared" ref="AA117" ca="1" si="475">IF(ABS(K117)&gt;$AA$4*U117,ABS(K117),"-")</f>
        <v>-</v>
      </c>
      <c r="AB117" s="44" t="str">
        <f t="shared" ref="AB117" ca="1" si="476">IF(ABS(L117)&gt;$AB$4*V117,ABS(L117),"-")</f>
        <v>-</v>
      </c>
      <c r="AD117" s="69" t="str">
        <f t="shared" ref="AD117" ca="1" si="477">IF(COUNT($X117:$AB117)&gt;0,IF(G117&gt;0,CEILING(G117,5),FLOOR(G117,5)),"")</f>
        <v/>
      </c>
      <c r="AE117" s="69" t="str">
        <f t="shared" ref="AE117" ca="1" si="478">IF(COUNT($X117:$AB117)&gt;0,IF(H117&gt;0,CEILING(H117,5),FLOOR(H117,5)),"")</f>
        <v/>
      </c>
      <c r="AF117" s="69" t="str">
        <f t="shared" ref="AF117" ca="1" si="479">IF(COUNT($X117:$AB117)&gt;0,IF(I117&gt;0,CEILING(I117,5),FLOOR(I117,5)),"")</f>
        <v/>
      </c>
      <c r="AG117" s="69" t="str">
        <f t="shared" ref="AG117" ca="1" si="480">IF(COUNT($X117:$AB117)&gt;0,IF(K117&gt;0,CEILING(K117,5),FLOOR(K117,5)),"")</f>
        <v/>
      </c>
      <c r="AH117" s="69" t="str">
        <f t="shared" ref="AH117" ca="1" si="481">IF(COUNT($X117:$AB117)&gt;0,IF(L117&gt;0,CEILING(L117,5),FLOOR(L117,5)),"")</f>
        <v/>
      </c>
    </row>
    <row r="118" spans="1:34" x14ac:dyDescent="0.25">
      <c r="A118" s="69">
        <f>+A117</f>
        <v>102</v>
      </c>
      <c r="B118" s="69">
        <f>+B117</f>
        <v>17</v>
      </c>
      <c r="D118" s="72"/>
      <c r="E118" s="72"/>
      <c r="F118" s="72"/>
      <c r="G118" s="72" t="s">
        <v>124</v>
      </c>
      <c r="H118" s="72" t="s">
        <v>516</v>
      </c>
      <c r="I118" s="72" t="s">
        <v>106</v>
      </c>
      <c r="J118" s="72" t="s">
        <v>128</v>
      </c>
      <c r="K118" s="72" t="s">
        <v>9</v>
      </c>
      <c r="L118" s="72" t="s">
        <v>9</v>
      </c>
      <c r="M118" s="72"/>
      <c r="Q118" s="69"/>
      <c r="R118" s="69"/>
      <c r="S118" s="69"/>
      <c r="T118" s="69"/>
      <c r="U118" s="69"/>
      <c r="V118" s="69"/>
      <c r="X118" s="69"/>
      <c r="Y118" s="69"/>
      <c r="Z118" s="69"/>
      <c r="AA118" s="69"/>
      <c r="AB118" s="69"/>
      <c r="AD118" s="69"/>
      <c r="AE118" s="69"/>
      <c r="AF118" s="69"/>
      <c r="AG118" s="69"/>
      <c r="AH118" s="69"/>
    </row>
    <row r="119" spans="1:34" x14ac:dyDescent="0.25">
      <c r="A119" s="69">
        <f t="shared" ref="A119:A120" si="482">+A118</f>
        <v>102</v>
      </c>
      <c r="B119" s="69">
        <f t="shared" ref="B119:B120" si="483">+B118</f>
        <v>17</v>
      </c>
      <c r="D119" s="72"/>
      <c r="E119" s="72"/>
      <c r="F119" s="72" t="s">
        <v>10</v>
      </c>
      <c r="G119" s="72">
        <v>-2.31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/>
      <c r="Q119" s="69" t="str">
        <f t="shared" ca="1" si="185"/>
        <v>H150x75x5x7</v>
      </c>
      <c r="R119" s="43">
        <f t="shared" ca="1" si="185"/>
        <v>419.47500000000008</v>
      </c>
      <c r="S119" s="43">
        <f t="shared" ca="1" si="185"/>
        <v>97.124277456647391</v>
      </c>
      <c r="T119" s="43">
        <f t="shared" ca="1" si="185"/>
        <v>142.63005780346819</v>
      </c>
      <c r="U119" s="43">
        <f t="shared" ca="1" si="185"/>
        <v>4.6265625000000004</v>
      </c>
      <c r="V119" s="43">
        <f t="shared" ca="1" si="185"/>
        <v>23.075825000000002</v>
      </c>
      <c r="X119" s="44" t="str">
        <f t="shared" ref="X119" ca="1" si="484">IF(ABS(G119)&gt;$X$4*$R119,ABS(G119),"-")</f>
        <v>-</v>
      </c>
      <c r="Y119" s="44" t="str">
        <f t="shared" ref="Y119" ca="1" si="485">IF(ABS(H119)&gt;$Y$4*S119,ABS(H119),"-")</f>
        <v>-</v>
      </c>
      <c r="Z119" s="44" t="str">
        <f t="shared" ref="Z119" ca="1" si="486">IF(ABS(I119)&gt;$Z$4*T119,ABS(I119),"-")</f>
        <v>-</v>
      </c>
      <c r="AA119" s="44" t="str">
        <f t="shared" ref="AA119" ca="1" si="487">IF(ABS(K119)&gt;$AA$4*U119,ABS(K119),"-")</f>
        <v>-</v>
      </c>
      <c r="AB119" s="44" t="str">
        <f t="shared" ref="AB119" ca="1" si="488">IF(ABS(L119)&gt;$AB$4*V119,ABS(L119),"-")</f>
        <v>-</v>
      </c>
      <c r="AD119" s="69" t="str">
        <f t="shared" ref="AD119" ca="1" si="489">IF(COUNT($X119:$AB119)&gt;0,IF(G119&gt;0,CEILING(G119,5),FLOOR(G119,5)),"")</f>
        <v/>
      </c>
      <c r="AE119" s="69" t="str">
        <f t="shared" ref="AE119" ca="1" si="490">IF(COUNT($X119:$AB119)&gt;0,IF(H119&gt;0,CEILING(H119,5),FLOOR(H119,5)),"")</f>
        <v/>
      </c>
      <c r="AF119" s="69" t="str">
        <f t="shared" ref="AF119" ca="1" si="491">IF(COUNT($X119:$AB119)&gt;0,IF(I119&gt;0,CEILING(I119,5),FLOOR(I119,5)),"")</f>
        <v/>
      </c>
      <c r="AG119" s="69" t="str">
        <f t="shared" ref="AG119" ca="1" si="492">IF(COUNT($X119:$AB119)&gt;0,IF(K119&gt;0,CEILING(K119,5),FLOOR(K119,5)),"")</f>
        <v/>
      </c>
      <c r="AH119" s="69" t="str">
        <f t="shared" ref="AH119" ca="1" si="493">IF(COUNT($X119:$AB119)&gt;0,IF(L119&gt;0,CEILING(L119,5),FLOOR(L119,5)),"")</f>
        <v/>
      </c>
    </row>
    <row r="120" spans="1:34" x14ac:dyDescent="0.25">
      <c r="A120" s="69">
        <f t="shared" si="482"/>
        <v>102</v>
      </c>
      <c r="B120" s="69">
        <f t="shared" si="483"/>
        <v>17</v>
      </c>
      <c r="D120" s="72"/>
      <c r="E120" s="72"/>
      <c r="F120" s="72"/>
      <c r="G120" s="72" t="s">
        <v>103</v>
      </c>
      <c r="H120" s="72" t="s">
        <v>9</v>
      </c>
      <c r="I120" s="72" t="s">
        <v>125</v>
      </c>
      <c r="J120" s="72" t="s">
        <v>9</v>
      </c>
      <c r="K120" s="72" t="s">
        <v>9</v>
      </c>
      <c r="L120" s="72" t="s">
        <v>9</v>
      </c>
      <c r="M120" s="72"/>
      <c r="Q120" s="69"/>
      <c r="R120" s="69"/>
      <c r="S120" s="69"/>
      <c r="T120" s="69"/>
      <c r="U120" s="69"/>
      <c r="V120" s="69"/>
      <c r="X120" s="69"/>
      <c r="Y120" s="69"/>
      <c r="Z120" s="69"/>
      <c r="AA120" s="69"/>
      <c r="AB120" s="69"/>
      <c r="AD120" s="69"/>
      <c r="AE120" s="69"/>
      <c r="AF120" s="69"/>
      <c r="AG120" s="69"/>
      <c r="AH120" s="69"/>
    </row>
    <row r="121" spans="1:34" x14ac:dyDescent="0.25">
      <c r="A121" s="69">
        <f t="shared" ref="A121:A181" si="494">+D121</f>
        <v>102</v>
      </c>
      <c r="B121" s="69">
        <f t="shared" ref="B121:B181" si="495">+E121</f>
        <v>19</v>
      </c>
      <c r="C121" s="68" t="str">
        <f>INDEX(BEAMPROP,MATCH(D121,BLIST,0),2)</f>
        <v>H150X75X5X7</v>
      </c>
      <c r="D121" s="72">
        <v>102</v>
      </c>
      <c r="E121" s="72">
        <v>19</v>
      </c>
      <c r="F121" s="72" t="s">
        <v>8</v>
      </c>
      <c r="G121" s="72">
        <v>2.3769999999999998</v>
      </c>
      <c r="H121" s="72">
        <v>0</v>
      </c>
      <c r="I121" s="72">
        <v>0</v>
      </c>
      <c r="J121" s="72">
        <v>6.0000000000000001E-3</v>
      </c>
      <c r="K121" s="72">
        <v>0</v>
      </c>
      <c r="L121" s="72">
        <v>0</v>
      </c>
      <c r="M121" s="72"/>
      <c r="Q121" s="69" t="str">
        <f t="shared" ca="1" si="185"/>
        <v>H150x75x5x7</v>
      </c>
      <c r="R121" s="43">
        <f t="shared" ca="1" si="185"/>
        <v>419.47500000000008</v>
      </c>
      <c r="S121" s="43">
        <f t="shared" ca="1" si="185"/>
        <v>97.124277456647391</v>
      </c>
      <c r="T121" s="43">
        <f t="shared" ca="1" si="185"/>
        <v>142.63005780346819</v>
      </c>
      <c r="U121" s="43">
        <f t="shared" ca="1" si="185"/>
        <v>4.6265625000000004</v>
      </c>
      <c r="V121" s="43">
        <f t="shared" ca="1" si="185"/>
        <v>23.075825000000002</v>
      </c>
      <c r="X121" s="44" t="str">
        <f t="shared" ref="X121" ca="1" si="496">IF(ABS(G121)&gt;$X$4*$R121,ABS(G121),"-")</f>
        <v>-</v>
      </c>
      <c r="Y121" s="44" t="str">
        <f t="shared" ref="Y121" ca="1" si="497">IF(ABS(H121)&gt;$Y$4*S121,ABS(H121),"-")</f>
        <v>-</v>
      </c>
      <c r="Z121" s="44" t="str">
        <f t="shared" ref="Z121" ca="1" si="498">IF(ABS(I121)&gt;$Z$4*T121,ABS(I121),"-")</f>
        <v>-</v>
      </c>
      <c r="AA121" s="44" t="str">
        <f t="shared" ref="AA121" ca="1" si="499">IF(ABS(K121)&gt;$AA$4*U121,ABS(K121),"-")</f>
        <v>-</v>
      </c>
      <c r="AB121" s="44" t="str">
        <f t="shared" ref="AB121" ca="1" si="500">IF(ABS(L121)&gt;$AB$4*V121,ABS(L121),"-")</f>
        <v>-</v>
      </c>
      <c r="AD121" s="69" t="str">
        <f t="shared" ref="AD121" ca="1" si="501">IF(COUNT($X121:$AB121)&gt;0,IF(G121&gt;0,CEILING(G121,5),FLOOR(G121,5)),"")</f>
        <v/>
      </c>
      <c r="AE121" s="69" t="str">
        <f t="shared" ref="AE121" ca="1" si="502">IF(COUNT($X121:$AB121)&gt;0,IF(H121&gt;0,CEILING(H121,5),FLOOR(H121,5)),"")</f>
        <v/>
      </c>
      <c r="AF121" s="69" t="str">
        <f t="shared" ref="AF121" ca="1" si="503">IF(COUNT($X121:$AB121)&gt;0,IF(I121&gt;0,CEILING(I121,5),FLOOR(I121,5)),"")</f>
        <v/>
      </c>
      <c r="AG121" s="69" t="str">
        <f t="shared" ref="AG121" ca="1" si="504">IF(COUNT($X121:$AB121)&gt;0,IF(K121&gt;0,CEILING(K121,5),FLOOR(K121,5)),"")</f>
        <v/>
      </c>
      <c r="AH121" s="69" t="str">
        <f t="shared" ref="AH121" ca="1" si="505">IF(COUNT($X121:$AB121)&gt;0,IF(L121&gt;0,CEILING(L121,5),FLOOR(L121,5)),"")</f>
        <v/>
      </c>
    </row>
    <row r="122" spans="1:34" x14ac:dyDescent="0.25">
      <c r="A122" s="69">
        <f>+A121</f>
        <v>102</v>
      </c>
      <c r="B122" s="69">
        <f>+B121</f>
        <v>19</v>
      </c>
      <c r="D122" s="72"/>
      <c r="E122" s="72"/>
      <c r="F122" s="72"/>
      <c r="G122" s="72" t="s">
        <v>124</v>
      </c>
      <c r="H122" s="72" t="s">
        <v>9</v>
      </c>
      <c r="I122" s="72" t="s">
        <v>106</v>
      </c>
      <c r="J122" s="72" t="s">
        <v>128</v>
      </c>
      <c r="K122" s="72" t="s">
        <v>9</v>
      </c>
      <c r="L122" s="72" t="s">
        <v>9</v>
      </c>
      <c r="M122" s="72"/>
      <c r="Q122" s="69"/>
      <c r="R122" s="69"/>
      <c r="S122" s="69"/>
      <c r="T122" s="69"/>
      <c r="U122" s="69"/>
      <c r="V122" s="69"/>
      <c r="X122" s="69"/>
      <c r="Y122" s="69"/>
      <c r="Z122" s="69"/>
      <c r="AA122" s="69"/>
      <c r="AB122" s="69"/>
      <c r="AD122" s="69"/>
      <c r="AE122" s="69"/>
      <c r="AF122" s="69"/>
      <c r="AG122" s="69"/>
      <c r="AH122" s="69"/>
    </row>
    <row r="123" spans="1:34" x14ac:dyDescent="0.25">
      <c r="A123" s="69">
        <f t="shared" ref="A123:A124" si="506">+A122</f>
        <v>102</v>
      </c>
      <c r="B123" s="69">
        <f t="shared" ref="B123:B124" si="507">+B122</f>
        <v>19</v>
      </c>
      <c r="D123" s="72"/>
      <c r="E123" s="72"/>
      <c r="F123" s="72" t="s">
        <v>10</v>
      </c>
      <c r="G123" s="72">
        <v>-2.31</v>
      </c>
      <c r="H123" s="72">
        <v>-16.234000000000002</v>
      </c>
      <c r="I123" s="72">
        <v>0</v>
      </c>
      <c r="J123" s="72">
        <v>0</v>
      </c>
      <c r="K123" s="72">
        <v>0</v>
      </c>
      <c r="L123" s="72">
        <v>0</v>
      </c>
      <c r="M123" s="72"/>
      <c r="Q123" s="69" t="str">
        <f t="shared" ca="1" si="185"/>
        <v>H150x75x5x7</v>
      </c>
      <c r="R123" s="43">
        <f t="shared" ca="1" si="185"/>
        <v>419.47500000000008</v>
      </c>
      <c r="S123" s="43">
        <f t="shared" ca="1" si="185"/>
        <v>97.124277456647391</v>
      </c>
      <c r="T123" s="43">
        <f t="shared" ca="1" si="185"/>
        <v>142.63005780346819</v>
      </c>
      <c r="U123" s="43">
        <f t="shared" ca="1" si="185"/>
        <v>4.6265625000000004</v>
      </c>
      <c r="V123" s="43">
        <f t="shared" ca="1" si="185"/>
        <v>23.075825000000002</v>
      </c>
      <c r="X123" s="44" t="str">
        <f t="shared" ref="X123" ca="1" si="508">IF(ABS(G123)&gt;$X$4*$R123,ABS(G123),"-")</f>
        <v>-</v>
      </c>
      <c r="Y123" s="44" t="str">
        <f t="shared" ref="Y123" ca="1" si="509">IF(ABS(H123)&gt;$Y$4*S123,ABS(H123),"-")</f>
        <v>-</v>
      </c>
      <c r="Z123" s="44" t="str">
        <f t="shared" ref="Z123" ca="1" si="510">IF(ABS(I123)&gt;$Z$4*T123,ABS(I123),"-")</f>
        <v>-</v>
      </c>
      <c r="AA123" s="44" t="str">
        <f t="shared" ref="AA123" ca="1" si="511">IF(ABS(K123)&gt;$AA$4*U123,ABS(K123),"-")</f>
        <v>-</v>
      </c>
      <c r="AB123" s="44" t="str">
        <f t="shared" ref="AB123" ca="1" si="512">IF(ABS(L123)&gt;$AB$4*V123,ABS(L123),"-")</f>
        <v>-</v>
      </c>
      <c r="AD123" s="69" t="str">
        <f t="shared" ref="AD123" ca="1" si="513">IF(COUNT($X123:$AB123)&gt;0,IF(G123&gt;0,CEILING(G123,5),FLOOR(G123,5)),"")</f>
        <v/>
      </c>
      <c r="AE123" s="69" t="str">
        <f t="shared" ref="AE123" ca="1" si="514">IF(COUNT($X123:$AB123)&gt;0,IF(H123&gt;0,CEILING(H123,5),FLOOR(H123,5)),"")</f>
        <v/>
      </c>
      <c r="AF123" s="69" t="str">
        <f t="shared" ref="AF123" ca="1" si="515">IF(COUNT($X123:$AB123)&gt;0,IF(I123&gt;0,CEILING(I123,5),FLOOR(I123,5)),"")</f>
        <v/>
      </c>
      <c r="AG123" s="69" t="str">
        <f t="shared" ref="AG123" ca="1" si="516">IF(COUNT($X123:$AB123)&gt;0,IF(K123&gt;0,CEILING(K123,5),FLOOR(K123,5)),"")</f>
        <v/>
      </c>
      <c r="AH123" s="69" t="str">
        <f t="shared" ref="AH123" ca="1" si="517">IF(COUNT($X123:$AB123)&gt;0,IF(L123&gt;0,CEILING(L123,5),FLOOR(L123,5)),"")</f>
        <v/>
      </c>
    </row>
    <row r="124" spans="1:34" x14ac:dyDescent="0.25">
      <c r="A124" s="69">
        <f t="shared" si="506"/>
        <v>102</v>
      </c>
      <c r="B124" s="69">
        <f t="shared" si="507"/>
        <v>19</v>
      </c>
      <c r="D124" s="72"/>
      <c r="E124" s="72"/>
      <c r="F124" s="72"/>
      <c r="G124" s="72" t="s">
        <v>103</v>
      </c>
      <c r="H124" s="72" t="s">
        <v>516</v>
      </c>
      <c r="I124" s="72" t="s">
        <v>125</v>
      </c>
      <c r="J124" s="72" t="s">
        <v>9</v>
      </c>
      <c r="K124" s="72" t="s">
        <v>9</v>
      </c>
      <c r="L124" s="72" t="s">
        <v>9</v>
      </c>
      <c r="M124" s="72"/>
      <c r="Q124" s="69"/>
      <c r="R124" s="69"/>
      <c r="S124" s="69"/>
      <c r="T124" s="69"/>
      <c r="U124" s="69"/>
      <c r="V124" s="69"/>
      <c r="X124" s="69"/>
      <c r="Y124" s="69"/>
      <c r="Z124" s="69"/>
      <c r="AA124" s="69"/>
      <c r="AB124" s="69"/>
      <c r="AD124" s="69"/>
      <c r="AE124" s="69"/>
      <c r="AF124" s="69"/>
      <c r="AG124" s="69"/>
      <c r="AH124" s="69"/>
    </row>
    <row r="125" spans="1:34" x14ac:dyDescent="0.25">
      <c r="A125" s="69">
        <f t="shared" si="494"/>
        <v>104</v>
      </c>
      <c r="B125" s="69">
        <f t="shared" si="495"/>
        <v>19</v>
      </c>
      <c r="C125" s="68" t="str">
        <f>INDEX(BEAMPROP,MATCH(D125,BLIST,0),2)</f>
        <v>H200X100X5.5X8</v>
      </c>
      <c r="D125" s="72">
        <v>104</v>
      </c>
      <c r="E125" s="72">
        <v>19</v>
      </c>
      <c r="F125" s="72" t="s">
        <v>8</v>
      </c>
      <c r="G125" s="72">
        <v>6.4269999999999996</v>
      </c>
      <c r="H125" s="72">
        <v>15.199</v>
      </c>
      <c r="I125" s="72">
        <v>0</v>
      </c>
      <c r="J125" s="72">
        <v>0</v>
      </c>
      <c r="K125" s="72">
        <v>0</v>
      </c>
      <c r="L125" s="72">
        <v>0</v>
      </c>
      <c r="M125" s="72"/>
      <c r="Q125" s="69" t="str">
        <f t="shared" ca="1" si="185"/>
        <v>H200x100x5.5x8</v>
      </c>
      <c r="R125" s="43">
        <f t="shared" ca="1" si="185"/>
        <v>626.745</v>
      </c>
      <c r="S125" s="43">
        <f t="shared" ca="1" si="185"/>
        <v>143.44508670520233</v>
      </c>
      <c r="T125" s="43">
        <f t="shared" ca="1" si="185"/>
        <v>217.34104046242774</v>
      </c>
      <c r="U125" s="43">
        <f t="shared" ca="1" si="185"/>
        <v>9.4</v>
      </c>
      <c r="V125" s="43">
        <f t="shared" ca="1" si="185"/>
        <v>47.035719999999998</v>
      </c>
      <c r="X125" s="44" t="str">
        <f t="shared" ref="X125" ca="1" si="518">IF(ABS(G125)&gt;$X$4*$R125,ABS(G125),"-")</f>
        <v>-</v>
      </c>
      <c r="Y125" s="44" t="str">
        <f t="shared" ref="Y125" ca="1" si="519">IF(ABS(H125)&gt;$Y$4*S125,ABS(H125),"-")</f>
        <v>-</v>
      </c>
      <c r="Z125" s="44" t="str">
        <f t="shared" ref="Z125" ca="1" si="520">IF(ABS(I125)&gt;$Z$4*T125,ABS(I125),"-")</f>
        <v>-</v>
      </c>
      <c r="AA125" s="44" t="str">
        <f t="shared" ref="AA125" ca="1" si="521">IF(ABS(K125)&gt;$AA$4*U125,ABS(K125),"-")</f>
        <v>-</v>
      </c>
      <c r="AB125" s="44" t="str">
        <f t="shared" ref="AB125" ca="1" si="522">IF(ABS(L125)&gt;$AB$4*V125,ABS(L125),"-")</f>
        <v>-</v>
      </c>
      <c r="AD125" s="69" t="str">
        <f t="shared" ref="AD125" ca="1" si="523">IF(COUNT($X125:$AB125)&gt;0,IF(G125&gt;0,CEILING(G125,5),FLOOR(G125,5)),"")</f>
        <v/>
      </c>
      <c r="AE125" s="69" t="str">
        <f t="shared" ref="AE125" ca="1" si="524">IF(COUNT($X125:$AB125)&gt;0,IF(H125&gt;0,CEILING(H125,5),FLOOR(H125,5)),"")</f>
        <v/>
      </c>
      <c r="AF125" s="69" t="str">
        <f t="shared" ref="AF125" ca="1" si="525">IF(COUNT($X125:$AB125)&gt;0,IF(I125&gt;0,CEILING(I125,5),FLOOR(I125,5)),"")</f>
        <v/>
      </c>
      <c r="AG125" s="69" t="str">
        <f t="shared" ref="AG125" ca="1" si="526">IF(COUNT($X125:$AB125)&gt;0,IF(K125&gt;0,CEILING(K125,5),FLOOR(K125,5)),"")</f>
        <v/>
      </c>
      <c r="AH125" s="69" t="str">
        <f t="shared" ref="AH125" ca="1" si="527">IF(COUNT($X125:$AB125)&gt;0,IF(L125&gt;0,CEILING(L125,5),FLOOR(L125,5)),"")</f>
        <v/>
      </c>
    </row>
    <row r="126" spans="1:34" x14ac:dyDescent="0.25">
      <c r="A126" s="69">
        <f>+A125</f>
        <v>104</v>
      </c>
      <c r="B126" s="69">
        <f>+B125</f>
        <v>19</v>
      </c>
      <c r="D126" s="72"/>
      <c r="E126" s="72"/>
      <c r="F126" s="72"/>
      <c r="G126" s="72" t="s">
        <v>124</v>
      </c>
      <c r="H126" s="72" t="s">
        <v>127</v>
      </c>
      <c r="I126" s="72" t="s">
        <v>106</v>
      </c>
      <c r="J126" s="72" t="s">
        <v>9</v>
      </c>
      <c r="K126" s="72" t="s">
        <v>9</v>
      </c>
      <c r="L126" s="72" t="s">
        <v>9</v>
      </c>
      <c r="M126" s="72"/>
      <c r="Q126" s="69"/>
      <c r="R126" s="69"/>
      <c r="S126" s="69"/>
      <c r="T126" s="69"/>
      <c r="U126" s="69"/>
      <c r="V126" s="69"/>
      <c r="X126" s="69"/>
      <c r="Y126" s="69"/>
      <c r="Z126" s="69"/>
      <c r="AA126" s="69"/>
      <c r="AB126" s="69"/>
      <c r="AD126" s="69"/>
      <c r="AE126" s="69"/>
      <c r="AF126" s="69"/>
      <c r="AG126" s="69"/>
      <c r="AH126" s="69"/>
    </row>
    <row r="127" spans="1:34" x14ac:dyDescent="0.25">
      <c r="A127" s="69">
        <f t="shared" ref="A127:A128" si="528">+A126</f>
        <v>104</v>
      </c>
      <c r="B127" s="69">
        <f t="shared" ref="B127:B128" si="529">+B126</f>
        <v>19</v>
      </c>
      <c r="D127" s="72"/>
      <c r="E127" s="72"/>
      <c r="F127" s="72" t="s">
        <v>10</v>
      </c>
      <c r="G127" s="72">
        <v>-6.0229999999999997</v>
      </c>
      <c r="H127" s="72">
        <v>0</v>
      </c>
      <c r="I127" s="72">
        <v>0</v>
      </c>
      <c r="J127" s="72">
        <v>-6.0000000000000001E-3</v>
      </c>
      <c r="K127" s="72">
        <v>0</v>
      </c>
      <c r="L127" s="72">
        <v>0</v>
      </c>
      <c r="M127" s="72"/>
      <c r="Q127" s="69" t="str">
        <f t="shared" ca="1" si="185"/>
        <v>H200x100x5.5x8</v>
      </c>
      <c r="R127" s="43">
        <f t="shared" ca="1" si="185"/>
        <v>626.745</v>
      </c>
      <c r="S127" s="43">
        <f t="shared" ca="1" si="185"/>
        <v>143.44508670520233</v>
      </c>
      <c r="T127" s="43">
        <f t="shared" ca="1" si="185"/>
        <v>217.34104046242774</v>
      </c>
      <c r="U127" s="43">
        <f t="shared" ca="1" si="185"/>
        <v>9.4</v>
      </c>
      <c r="V127" s="43">
        <f t="shared" ca="1" si="185"/>
        <v>47.035719999999998</v>
      </c>
      <c r="X127" s="44" t="str">
        <f t="shared" ref="X127" ca="1" si="530">IF(ABS(G127)&gt;$X$4*$R127,ABS(G127),"-")</f>
        <v>-</v>
      </c>
      <c r="Y127" s="44" t="str">
        <f t="shared" ref="Y127" ca="1" si="531">IF(ABS(H127)&gt;$Y$4*S127,ABS(H127),"-")</f>
        <v>-</v>
      </c>
      <c r="Z127" s="44" t="str">
        <f t="shared" ref="Z127" ca="1" si="532">IF(ABS(I127)&gt;$Z$4*T127,ABS(I127),"-")</f>
        <v>-</v>
      </c>
      <c r="AA127" s="44" t="str">
        <f t="shared" ref="AA127" ca="1" si="533">IF(ABS(K127)&gt;$AA$4*U127,ABS(K127),"-")</f>
        <v>-</v>
      </c>
      <c r="AB127" s="44" t="str">
        <f t="shared" ref="AB127" ca="1" si="534">IF(ABS(L127)&gt;$AB$4*V127,ABS(L127),"-")</f>
        <v>-</v>
      </c>
      <c r="AD127" s="69" t="str">
        <f t="shared" ref="AD127" ca="1" si="535">IF(COUNT($X127:$AB127)&gt;0,IF(G127&gt;0,CEILING(G127,5),FLOOR(G127,5)),"")</f>
        <v/>
      </c>
      <c r="AE127" s="69" t="str">
        <f t="shared" ref="AE127" ca="1" si="536">IF(COUNT($X127:$AB127)&gt;0,IF(H127&gt;0,CEILING(H127,5),FLOOR(H127,5)),"")</f>
        <v/>
      </c>
      <c r="AF127" s="69" t="str">
        <f t="shared" ref="AF127" ca="1" si="537">IF(COUNT($X127:$AB127)&gt;0,IF(I127&gt;0,CEILING(I127,5),FLOOR(I127,5)),"")</f>
        <v/>
      </c>
      <c r="AG127" s="69" t="str">
        <f t="shared" ref="AG127" ca="1" si="538">IF(COUNT($X127:$AB127)&gt;0,IF(K127&gt;0,CEILING(K127,5),FLOOR(K127,5)),"")</f>
        <v/>
      </c>
      <c r="AH127" s="69" t="str">
        <f t="shared" ref="AH127" ca="1" si="539">IF(COUNT($X127:$AB127)&gt;0,IF(L127&gt;0,CEILING(L127,5),FLOOR(L127,5)),"")</f>
        <v/>
      </c>
    </row>
    <row r="128" spans="1:34" x14ac:dyDescent="0.25">
      <c r="A128" s="69">
        <f t="shared" si="528"/>
        <v>104</v>
      </c>
      <c r="B128" s="69">
        <f t="shared" si="529"/>
        <v>19</v>
      </c>
      <c r="D128" s="72"/>
      <c r="E128" s="72"/>
      <c r="F128" s="72"/>
      <c r="G128" s="72" t="s">
        <v>103</v>
      </c>
      <c r="H128" s="72" t="s">
        <v>9</v>
      </c>
      <c r="I128" s="72" t="s">
        <v>125</v>
      </c>
      <c r="J128" s="72" t="s">
        <v>127</v>
      </c>
      <c r="K128" s="72" t="s">
        <v>9</v>
      </c>
      <c r="L128" s="72" t="s">
        <v>9</v>
      </c>
      <c r="M128" s="72"/>
      <c r="Q128" s="69"/>
      <c r="R128" s="69"/>
      <c r="S128" s="69"/>
      <c r="T128" s="69"/>
      <c r="U128" s="69"/>
      <c r="V128" s="69"/>
      <c r="X128" s="69"/>
      <c r="Y128" s="69"/>
      <c r="Z128" s="69"/>
      <c r="AA128" s="69"/>
      <c r="AB128" s="69"/>
      <c r="AD128" s="69"/>
      <c r="AE128" s="69"/>
      <c r="AF128" s="69"/>
      <c r="AG128" s="69"/>
      <c r="AH128" s="69"/>
    </row>
    <row r="129" spans="1:34" x14ac:dyDescent="0.25">
      <c r="A129" s="69">
        <f t="shared" si="494"/>
        <v>104</v>
      </c>
      <c r="B129" s="69">
        <f t="shared" si="495"/>
        <v>18</v>
      </c>
      <c r="C129" s="68" t="str">
        <f>INDEX(BEAMPROP,MATCH(D129,BLIST,0),2)</f>
        <v>H200X100X5.5X8</v>
      </c>
      <c r="D129" s="72">
        <v>104</v>
      </c>
      <c r="E129" s="72">
        <v>18</v>
      </c>
      <c r="F129" s="72" t="s">
        <v>8</v>
      </c>
      <c r="G129" s="72">
        <v>6.4269999999999996</v>
      </c>
      <c r="H129" s="72">
        <v>0</v>
      </c>
      <c r="I129" s="72">
        <v>0</v>
      </c>
      <c r="J129" s="72">
        <v>0</v>
      </c>
      <c r="K129" s="72">
        <v>0</v>
      </c>
      <c r="L129" s="72">
        <v>0</v>
      </c>
      <c r="M129" s="72"/>
      <c r="Q129" s="69" t="str">
        <f t="shared" ref="Q129:V191" ca="1" si="540">IF($F129=" -ve",INDEX(CAPACITY,MATCH(OFFSET($C129,-2,0),CAPACITYLIST,0),Q$3),INDEX(CAPACITY,MATCH($C129,CAPACITYLIST,0),Q$3))</f>
        <v>H200x100x5.5x8</v>
      </c>
      <c r="R129" s="43">
        <f t="shared" ca="1" si="540"/>
        <v>626.745</v>
      </c>
      <c r="S129" s="43">
        <f t="shared" ca="1" si="540"/>
        <v>143.44508670520233</v>
      </c>
      <c r="T129" s="43">
        <f t="shared" ca="1" si="540"/>
        <v>217.34104046242774</v>
      </c>
      <c r="U129" s="43">
        <f t="shared" ca="1" si="540"/>
        <v>9.4</v>
      </c>
      <c r="V129" s="43">
        <f t="shared" ca="1" si="540"/>
        <v>47.035719999999998</v>
      </c>
      <c r="X129" s="44" t="str">
        <f t="shared" ref="X129" ca="1" si="541">IF(ABS(G129)&gt;$X$4*$R129,ABS(G129),"-")</f>
        <v>-</v>
      </c>
      <c r="Y129" s="44" t="str">
        <f t="shared" ref="Y129" ca="1" si="542">IF(ABS(H129)&gt;$Y$4*S129,ABS(H129),"-")</f>
        <v>-</v>
      </c>
      <c r="Z129" s="44" t="str">
        <f t="shared" ref="Z129" ca="1" si="543">IF(ABS(I129)&gt;$Z$4*T129,ABS(I129),"-")</f>
        <v>-</v>
      </c>
      <c r="AA129" s="44" t="str">
        <f t="shared" ref="AA129" ca="1" si="544">IF(ABS(K129)&gt;$AA$4*U129,ABS(K129),"-")</f>
        <v>-</v>
      </c>
      <c r="AB129" s="44" t="str">
        <f t="shared" ref="AB129" ca="1" si="545">IF(ABS(L129)&gt;$AB$4*V129,ABS(L129),"-")</f>
        <v>-</v>
      </c>
      <c r="AD129" s="69" t="str">
        <f t="shared" ref="AD129" ca="1" si="546">IF(COUNT($X129:$AB129)&gt;0,IF(G129&gt;0,CEILING(G129,5),FLOOR(G129,5)),"")</f>
        <v/>
      </c>
      <c r="AE129" s="69" t="str">
        <f t="shared" ref="AE129" ca="1" si="547">IF(COUNT($X129:$AB129)&gt;0,IF(H129&gt;0,CEILING(H129,5),FLOOR(H129,5)),"")</f>
        <v/>
      </c>
      <c r="AF129" s="69" t="str">
        <f t="shared" ref="AF129" ca="1" si="548">IF(COUNT($X129:$AB129)&gt;0,IF(I129&gt;0,CEILING(I129,5),FLOOR(I129,5)),"")</f>
        <v/>
      </c>
      <c r="AG129" s="69" t="str">
        <f t="shared" ref="AG129" ca="1" si="549">IF(COUNT($X129:$AB129)&gt;0,IF(K129&gt;0,CEILING(K129,5),FLOOR(K129,5)),"")</f>
        <v/>
      </c>
      <c r="AH129" s="69" t="str">
        <f t="shared" ref="AH129" ca="1" si="550">IF(COUNT($X129:$AB129)&gt;0,IF(L129&gt;0,CEILING(L129,5),FLOOR(L129,5)),"")</f>
        <v/>
      </c>
    </row>
    <row r="130" spans="1:34" x14ac:dyDescent="0.25">
      <c r="A130" s="69">
        <f>+A129</f>
        <v>104</v>
      </c>
      <c r="B130" s="69">
        <f>+B129</f>
        <v>18</v>
      </c>
      <c r="D130" s="72"/>
      <c r="E130" s="72"/>
      <c r="F130" s="72"/>
      <c r="G130" s="72" t="s">
        <v>124</v>
      </c>
      <c r="H130" s="72" t="s">
        <v>9</v>
      </c>
      <c r="I130" s="72" t="s">
        <v>106</v>
      </c>
      <c r="J130" s="72" t="s">
        <v>9</v>
      </c>
      <c r="K130" s="72" t="s">
        <v>9</v>
      </c>
      <c r="L130" s="72" t="s">
        <v>9</v>
      </c>
      <c r="M130" s="72"/>
      <c r="Q130" s="69"/>
      <c r="R130" s="69"/>
      <c r="S130" s="69"/>
      <c r="T130" s="69"/>
      <c r="U130" s="69"/>
      <c r="V130" s="69"/>
      <c r="X130" s="69"/>
      <c r="Y130" s="69"/>
      <c r="Z130" s="69"/>
      <c r="AA130" s="69"/>
      <c r="AB130" s="69"/>
      <c r="AD130" s="69"/>
      <c r="AE130" s="69"/>
      <c r="AF130" s="69"/>
      <c r="AG130" s="69"/>
      <c r="AH130" s="69"/>
    </row>
    <row r="131" spans="1:34" x14ac:dyDescent="0.25">
      <c r="A131" s="69">
        <f t="shared" ref="A131:A132" si="551">+A130</f>
        <v>104</v>
      </c>
      <c r="B131" s="69">
        <f t="shared" ref="B131:B132" si="552">+B130</f>
        <v>18</v>
      </c>
      <c r="D131" s="72"/>
      <c r="E131" s="72"/>
      <c r="F131" s="72" t="s">
        <v>10</v>
      </c>
      <c r="G131" s="72">
        <v>-6.0229999999999997</v>
      </c>
      <c r="H131" s="72">
        <v>-15.199</v>
      </c>
      <c r="I131" s="72">
        <v>0</v>
      </c>
      <c r="J131" s="72">
        <v>-6.0000000000000001E-3</v>
      </c>
      <c r="K131" s="72">
        <v>0</v>
      </c>
      <c r="L131" s="72">
        <v>0</v>
      </c>
      <c r="M131" s="72"/>
      <c r="Q131" s="69" t="str">
        <f t="shared" ca="1" si="540"/>
        <v>H200x100x5.5x8</v>
      </c>
      <c r="R131" s="43">
        <f t="shared" ca="1" si="540"/>
        <v>626.745</v>
      </c>
      <c r="S131" s="43">
        <f t="shared" ca="1" si="540"/>
        <v>143.44508670520233</v>
      </c>
      <c r="T131" s="43">
        <f t="shared" ca="1" si="540"/>
        <v>217.34104046242774</v>
      </c>
      <c r="U131" s="43">
        <f t="shared" ca="1" si="540"/>
        <v>9.4</v>
      </c>
      <c r="V131" s="43">
        <f t="shared" ca="1" si="540"/>
        <v>47.035719999999998</v>
      </c>
      <c r="X131" s="44" t="str">
        <f t="shared" ref="X131" ca="1" si="553">IF(ABS(G131)&gt;$X$4*$R131,ABS(G131),"-")</f>
        <v>-</v>
      </c>
      <c r="Y131" s="44" t="str">
        <f t="shared" ref="Y131" ca="1" si="554">IF(ABS(H131)&gt;$Y$4*S131,ABS(H131),"-")</f>
        <v>-</v>
      </c>
      <c r="Z131" s="44" t="str">
        <f t="shared" ref="Z131" ca="1" si="555">IF(ABS(I131)&gt;$Z$4*T131,ABS(I131),"-")</f>
        <v>-</v>
      </c>
      <c r="AA131" s="44" t="str">
        <f t="shared" ref="AA131" ca="1" si="556">IF(ABS(K131)&gt;$AA$4*U131,ABS(K131),"-")</f>
        <v>-</v>
      </c>
      <c r="AB131" s="44" t="str">
        <f t="shared" ref="AB131" ca="1" si="557">IF(ABS(L131)&gt;$AB$4*V131,ABS(L131),"-")</f>
        <v>-</v>
      </c>
      <c r="AD131" s="69" t="str">
        <f t="shared" ref="AD131" ca="1" si="558">IF(COUNT($X131:$AB131)&gt;0,IF(G131&gt;0,CEILING(G131,5),FLOOR(G131,5)),"")</f>
        <v/>
      </c>
      <c r="AE131" s="69" t="str">
        <f t="shared" ref="AE131" ca="1" si="559">IF(COUNT($X131:$AB131)&gt;0,IF(H131&gt;0,CEILING(H131,5),FLOOR(H131,5)),"")</f>
        <v/>
      </c>
      <c r="AF131" s="69" t="str">
        <f t="shared" ref="AF131" ca="1" si="560">IF(COUNT($X131:$AB131)&gt;0,IF(I131&gt;0,CEILING(I131,5),FLOOR(I131,5)),"")</f>
        <v/>
      </c>
      <c r="AG131" s="69" t="str">
        <f t="shared" ref="AG131" ca="1" si="561">IF(COUNT($X131:$AB131)&gt;0,IF(K131&gt;0,CEILING(K131,5),FLOOR(K131,5)),"")</f>
        <v/>
      </c>
      <c r="AH131" s="69" t="str">
        <f t="shared" ref="AH131" ca="1" si="562">IF(COUNT($X131:$AB131)&gt;0,IF(L131&gt;0,CEILING(L131,5),FLOOR(L131,5)),"")</f>
        <v/>
      </c>
    </row>
    <row r="132" spans="1:34" x14ac:dyDescent="0.25">
      <c r="A132" s="69">
        <f t="shared" si="551"/>
        <v>104</v>
      </c>
      <c r="B132" s="69">
        <f t="shared" si="552"/>
        <v>18</v>
      </c>
      <c r="D132" s="72"/>
      <c r="E132" s="72"/>
      <c r="F132" s="72"/>
      <c r="G132" s="72" t="s">
        <v>103</v>
      </c>
      <c r="H132" s="72" t="s">
        <v>127</v>
      </c>
      <c r="I132" s="72" t="s">
        <v>125</v>
      </c>
      <c r="J132" s="72" t="s">
        <v>127</v>
      </c>
      <c r="K132" s="72" t="s">
        <v>9</v>
      </c>
      <c r="L132" s="72" t="s">
        <v>9</v>
      </c>
      <c r="M132" s="72"/>
      <c r="Q132" s="69"/>
      <c r="R132" s="69"/>
      <c r="S132" s="69"/>
      <c r="T132" s="69"/>
      <c r="U132" s="69"/>
      <c r="V132" s="69"/>
      <c r="X132" s="69"/>
      <c r="Y132" s="69"/>
      <c r="Z132" s="69"/>
      <c r="AA132" s="69"/>
      <c r="AB132" s="69"/>
      <c r="AD132" s="69"/>
      <c r="AE132" s="69"/>
      <c r="AF132" s="69"/>
      <c r="AG132" s="69"/>
      <c r="AH132" s="69"/>
    </row>
    <row r="133" spans="1:34" x14ac:dyDescent="0.25">
      <c r="A133" s="69">
        <f t="shared" si="494"/>
        <v>115</v>
      </c>
      <c r="B133" s="69">
        <f t="shared" si="495"/>
        <v>63</v>
      </c>
      <c r="C133" s="68" t="e">
        <f>INDEX(BEAMPROP,MATCH(D133,BLIST,0),2)</f>
        <v>#N/A</v>
      </c>
      <c r="D133" s="72">
        <v>115</v>
      </c>
      <c r="E133" s="72">
        <v>63</v>
      </c>
      <c r="F133" s="72" t="s">
        <v>8</v>
      </c>
      <c r="G133" s="72">
        <v>10.635</v>
      </c>
      <c r="H133" s="72">
        <v>0</v>
      </c>
      <c r="I133" s="72">
        <v>0.01</v>
      </c>
      <c r="J133" s="72">
        <v>0</v>
      </c>
      <c r="K133" s="72">
        <v>1.0109999999999999</v>
      </c>
      <c r="L133" s="72">
        <v>0</v>
      </c>
      <c r="M133" s="72"/>
      <c r="Q133" s="69" t="e">
        <f t="shared" ca="1" si="540"/>
        <v>#N/A</v>
      </c>
      <c r="R133" s="43" t="e">
        <f t="shared" ca="1" si="540"/>
        <v>#N/A</v>
      </c>
      <c r="S133" s="43" t="e">
        <f t="shared" ca="1" si="540"/>
        <v>#N/A</v>
      </c>
      <c r="T133" s="43" t="e">
        <f t="shared" ca="1" si="540"/>
        <v>#N/A</v>
      </c>
      <c r="U133" s="43" t="e">
        <f t="shared" ca="1" si="540"/>
        <v>#N/A</v>
      </c>
      <c r="V133" s="43" t="e">
        <f t="shared" ca="1" si="540"/>
        <v>#N/A</v>
      </c>
      <c r="X133" s="44" t="e">
        <f t="shared" ref="X133" ca="1" si="563">IF(ABS(G133)&gt;$X$4*$R133,ABS(G133),"-")</f>
        <v>#N/A</v>
      </c>
      <c r="Y133" s="44" t="e">
        <f t="shared" ref="Y133" ca="1" si="564">IF(ABS(H133)&gt;$Y$4*S133,ABS(H133),"-")</f>
        <v>#N/A</v>
      </c>
      <c r="Z133" s="44" t="e">
        <f t="shared" ref="Z133" ca="1" si="565">IF(ABS(I133)&gt;$Z$4*T133,ABS(I133),"-")</f>
        <v>#N/A</v>
      </c>
      <c r="AA133" s="44" t="e">
        <f t="shared" ref="AA133" ca="1" si="566">IF(ABS(K133)&gt;$AA$4*U133,ABS(K133),"-")</f>
        <v>#N/A</v>
      </c>
      <c r="AB133" s="44" t="e">
        <f t="shared" ref="AB133" ca="1" si="567">IF(ABS(L133)&gt;$AB$4*V133,ABS(L133),"-")</f>
        <v>#N/A</v>
      </c>
      <c r="AD133" s="69" t="str">
        <f t="shared" ref="AD133" ca="1" si="568">IF(COUNT($X133:$AB133)&gt;0,IF(G133&gt;0,CEILING(G133,5),FLOOR(G133,5)),"")</f>
        <v/>
      </c>
      <c r="AE133" s="69" t="str">
        <f t="shared" ref="AE133" ca="1" si="569">IF(COUNT($X133:$AB133)&gt;0,IF(H133&gt;0,CEILING(H133,5),FLOOR(H133,5)),"")</f>
        <v/>
      </c>
      <c r="AF133" s="69" t="str">
        <f t="shared" ref="AF133" ca="1" si="570">IF(COUNT($X133:$AB133)&gt;0,IF(I133&gt;0,CEILING(I133,5),FLOOR(I133,5)),"")</f>
        <v/>
      </c>
      <c r="AG133" s="69" t="str">
        <f t="shared" ref="AG133" ca="1" si="571">IF(COUNT($X133:$AB133)&gt;0,IF(K133&gt;0,CEILING(K133,5),FLOOR(K133,5)),"")</f>
        <v/>
      </c>
      <c r="AH133" s="69" t="str">
        <f t="shared" ref="AH133" ca="1" si="572">IF(COUNT($X133:$AB133)&gt;0,IF(L133&gt;0,CEILING(L133,5),FLOOR(L133,5)),"")</f>
        <v/>
      </c>
    </row>
    <row r="134" spans="1:34" x14ac:dyDescent="0.25">
      <c r="A134" s="69">
        <f>+A133</f>
        <v>115</v>
      </c>
      <c r="B134" s="69">
        <f>+B133</f>
        <v>63</v>
      </c>
      <c r="D134" s="72"/>
      <c r="E134" s="72"/>
      <c r="F134" s="72"/>
      <c r="G134" s="72" t="s">
        <v>121</v>
      </c>
      <c r="H134" s="72" t="s">
        <v>9</v>
      </c>
      <c r="I134" s="72" t="s">
        <v>111</v>
      </c>
      <c r="J134" s="72" t="s">
        <v>9</v>
      </c>
      <c r="K134" s="72" t="s">
        <v>106</v>
      </c>
      <c r="L134" s="72" t="s">
        <v>9</v>
      </c>
      <c r="M134" s="72"/>
      <c r="Q134" s="69"/>
      <c r="R134" s="69"/>
      <c r="S134" s="69"/>
      <c r="T134" s="69"/>
      <c r="U134" s="69"/>
      <c r="V134" s="69"/>
      <c r="X134" s="69"/>
      <c r="Y134" s="69"/>
      <c r="Z134" s="69"/>
      <c r="AA134" s="69"/>
      <c r="AB134" s="69"/>
      <c r="AD134" s="69"/>
      <c r="AE134" s="69"/>
      <c r="AF134" s="69"/>
      <c r="AG134" s="69"/>
      <c r="AH134" s="69"/>
    </row>
    <row r="135" spans="1:34" x14ac:dyDescent="0.25">
      <c r="A135" s="69">
        <f t="shared" ref="A135:A136" si="573">+A134</f>
        <v>115</v>
      </c>
      <c r="B135" s="69">
        <f t="shared" ref="B135:B136" si="574">+B134</f>
        <v>63</v>
      </c>
      <c r="D135" s="72"/>
      <c r="E135" s="72"/>
      <c r="F135" s="72" t="s">
        <v>10</v>
      </c>
      <c r="G135" s="72">
        <v>-17.399999999999999</v>
      </c>
      <c r="H135" s="72">
        <v>-10.134</v>
      </c>
      <c r="I135" s="72">
        <v>-0.95899999999999996</v>
      </c>
      <c r="J135" s="72">
        <v>-1.2E-2</v>
      </c>
      <c r="K135" s="72">
        <v>-1.0999999999999999E-2</v>
      </c>
      <c r="L135" s="72">
        <v>-14.522</v>
      </c>
      <c r="M135" s="72"/>
      <c r="Q135" s="69" t="e">
        <f t="shared" ca="1" si="540"/>
        <v>#N/A</v>
      </c>
      <c r="R135" s="43" t="e">
        <f t="shared" ca="1" si="540"/>
        <v>#N/A</v>
      </c>
      <c r="S135" s="43" t="e">
        <f t="shared" ca="1" si="540"/>
        <v>#N/A</v>
      </c>
      <c r="T135" s="43" t="e">
        <f t="shared" ca="1" si="540"/>
        <v>#N/A</v>
      </c>
      <c r="U135" s="43" t="e">
        <f t="shared" ca="1" si="540"/>
        <v>#N/A</v>
      </c>
      <c r="V135" s="43" t="e">
        <f t="shared" ca="1" si="540"/>
        <v>#N/A</v>
      </c>
      <c r="X135" s="44" t="e">
        <f t="shared" ref="X135" ca="1" si="575">IF(ABS(G135)&gt;$X$4*$R135,ABS(G135),"-")</f>
        <v>#N/A</v>
      </c>
      <c r="Y135" s="44" t="e">
        <f t="shared" ref="Y135" ca="1" si="576">IF(ABS(H135)&gt;$Y$4*S135,ABS(H135),"-")</f>
        <v>#N/A</v>
      </c>
      <c r="Z135" s="44" t="e">
        <f t="shared" ref="Z135" ca="1" si="577">IF(ABS(I135)&gt;$Z$4*T135,ABS(I135),"-")</f>
        <v>#N/A</v>
      </c>
      <c r="AA135" s="44" t="e">
        <f t="shared" ref="AA135" ca="1" si="578">IF(ABS(K135)&gt;$AA$4*U135,ABS(K135),"-")</f>
        <v>#N/A</v>
      </c>
      <c r="AB135" s="44" t="e">
        <f t="shared" ref="AB135" ca="1" si="579">IF(ABS(L135)&gt;$AB$4*V135,ABS(L135),"-")</f>
        <v>#N/A</v>
      </c>
      <c r="AD135" s="69" t="str">
        <f t="shared" ref="AD135" ca="1" si="580">IF(COUNT($X135:$AB135)&gt;0,IF(G135&gt;0,CEILING(G135,5),FLOOR(G135,5)),"")</f>
        <v/>
      </c>
      <c r="AE135" s="69" t="str">
        <f t="shared" ref="AE135" ca="1" si="581">IF(COUNT($X135:$AB135)&gt;0,IF(H135&gt;0,CEILING(H135,5),FLOOR(H135,5)),"")</f>
        <v/>
      </c>
      <c r="AF135" s="69" t="str">
        <f t="shared" ref="AF135" ca="1" si="582">IF(COUNT($X135:$AB135)&gt;0,IF(I135&gt;0,CEILING(I135,5),FLOOR(I135,5)),"")</f>
        <v/>
      </c>
      <c r="AG135" s="69" t="str">
        <f t="shared" ref="AG135" ca="1" si="583">IF(COUNT($X135:$AB135)&gt;0,IF(K135&gt;0,CEILING(K135,5),FLOOR(K135,5)),"")</f>
        <v/>
      </c>
      <c r="AH135" s="69" t="str">
        <f t="shared" ref="AH135" ca="1" si="584">IF(COUNT($X135:$AB135)&gt;0,IF(L135&gt;0,CEILING(L135,5),FLOOR(L135,5)),"")</f>
        <v/>
      </c>
    </row>
    <row r="136" spans="1:34" x14ac:dyDescent="0.25">
      <c r="A136" s="69">
        <f t="shared" si="573"/>
        <v>115</v>
      </c>
      <c r="B136" s="69">
        <f t="shared" si="574"/>
        <v>63</v>
      </c>
      <c r="D136" s="72"/>
      <c r="E136" s="72"/>
      <c r="F136" s="72"/>
      <c r="G136" s="72" t="s">
        <v>113</v>
      </c>
      <c r="H136" s="72" t="s">
        <v>513</v>
      </c>
      <c r="I136" s="72" t="s">
        <v>106</v>
      </c>
      <c r="J136" s="72" t="s">
        <v>130</v>
      </c>
      <c r="K136" s="72" t="s">
        <v>111</v>
      </c>
      <c r="L136" s="72" t="s">
        <v>513</v>
      </c>
      <c r="M136" s="72"/>
      <c r="Q136" s="69"/>
      <c r="R136" s="69"/>
      <c r="S136" s="69"/>
      <c r="T136" s="69"/>
      <c r="U136" s="69"/>
      <c r="V136" s="69"/>
      <c r="X136" s="69"/>
      <c r="Y136" s="69"/>
      <c r="Z136" s="69"/>
      <c r="AA136" s="69"/>
      <c r="AB136" s="69"/>
      <c r="AD136" s="69"/>
      <c r="AE136" s="69"/>
      <c r="AF136" s="69"/>
      <c r="AG136" s="69"/>
      <c r="AH136" s="69"/>
    </row>
    <row r="137" spans="1:34" x14ac:dyDescent="0.25">
      <c r="A137" s="69">
        <f t="shared" si="494"/>
        <v>115</v>
      </c>
      <c r="B137" s="69">
        <f t="shared" si="495"/>
        <v>27</v>
      </c>
      <c r="C137" s="68" t="e">
        <f>INDEX(BEAMPROP,MATCH(D137,BLIST,0),2)</f>
        <v>#N/A</v>
      </c>
      <c r="D137" s="72">
        <v>115</v>
      </c>
      <c r="E137" s="72">
        <v>27</v>
      </c>
      <c r="F137" s="72" t="s">
        <v>8</v>
      </c>
      <c r="G137" s="72">
        <v>10.635</v>
      </c>
      <c r="H137" s="72">
        <v>0</v>
      </c>
      <c r="I137" s="72">
        <v>0.01</v>
      </c>
      <c r="J137" s="72">
        <v>0</v>
      </c>
      <c r="K137" s="72">
        <v>0</v>
      </c>
      <c r="L137" s="72">
        <v>0</v>
      </c>
      <c r="M137" s="72"/>
      <c r="Q137" s="69" t="e">
        <f t="shared" ca="1" si="540"/>
        <v>#N/A</v>
      </c>
      <c r="R137" s="43" t="e">
        <f t="shared" ca="1" si="540"/>
        <v>#N/A</v>
      </c>
      <c r="S137" s="43" t="e">
        <f t="shared" ca="1" si="540"/>
        <v>#N/A</v>
      </c>
      <c r="T137" s="43" t="e">
        <f t="shared" ca="1" si="540"/>
        <v>#N/A</v>
      </c>
      <c r="U137" s="43" t="e">
        <f t="shared" ca="1" si="540"/>
        <v>#N/A</v>
      </c>
      <c r="V137" s="43" t="e">
        <f t="shared" ca="1" si="540"/>
        <v>#N/A</v>
      </c>
      <c r="X137" s="44" t="e">
        <f t="shared" ref="X137" ca="1" si="585">IF(ABS(G137)&gt;$X$4*$R137,ABS(G137),"-")</f>
        <v>#N/A</v>
      </c>
      <c r="Y137" s="44" t="e">
        <f t="shared" ref="Y137" ca="1" si="586">IF(ABS(H137)&gt;$Y$4*S137,ABS(H137),"-")</f>
        <v>#N/A</v>
      </c>
      <c r="Z137" s="44" t="e">
        <f t="shared" ref="Z137" ca="1" si="587">IF(ABS(I137)&gt;$Z$4*T137,ABS(I137),"-")</f>
        <v>#N/A</v>
      </c>
      <c r="AA137" s="44" t="e">
        <f t="shared" ref="AA137" ca="1" si="588">IF(ABS(K137)&gt;$AA$4*U137,ABS(K137),"-")</f>
        <v>#N/A</v>
      </c>
      <c r="AB137" s="44" t="e">
        <f t="shared" ref="AB137" ca="1" si="589">IF(ABS(L137)&gt;$AB$4*V137,ABS(L137),"-")</f>
        <v>#N/A</v>
      </c>
      <c r="AD137" s="69" t="str">
        <f t="shared" ref="AD137" ca="1" si="590">IF(COUNT($X137:$AB137)&gt;0,IF(G137&gt;0,CEILING(G137,5),FLOOR(G137,5)),"")</f>
        <v/>
      </c>
      <c r="AE137" s="69" t="str">
        <f t="shared" ref="AE137" ca="1" si="591">IF(COUNT($X137:$AB137)&gt;0,IF(H137&gt;0,CEILING(H137,5),FLOOR(H137,5)),"")</f>
        <v/>
      </c>
      <c r="AF137" s="69" t="str">
        <f t="shared" ref="AF137" ca="1" si="592">IF(COUNT($X137:$AB137)&gt;0,IF(I137&gt;0,CEILING(I137,5),FLOOR(I137,5)),"")</f>
        <v/>
      </c>
      <c r="AG137" s="69" t="str">
        <f t="shared" ref="AG137" ca="1" si="593">IF(COUNT($X137:$AB137)&gt;0,IF(K137&gt;0,CEILING(K137,5),FLOOR(K137,5)),"")</f>
        <v/>
      </c>
      <c r="AH137" s="69" t="str">
        <f t="shared" ref="AH137" ca="1" si="594">IF(COUNT($X137:$AB137)&gt;0,IF(L137&gt;0,CEILING(L137,5),FLOOR(L137,5)),"")</f>
        <v/>
      </c>
    </row>
    <row r="138" spans="1:34" x14ac:dyDescent="0.25">
      <c r="A138" s="69">
        <f>+A137</f>
        <v>115</v>
      </c>
      <c r="B138" s="69">
        <f>+B137</f>
        <v>27</v>
      </c>
      <c r="D138" s="72"/>
      <c r="E138" s="72"/>
      <c r="F138" s="72"/>
      <c r="G138" s="72" t="s">
        <v>121</v>
      </c>
      <c r="H138" s="72" t="s">
        <v>9</v>
      </c>
      <c r="I138" s="72" t="s">
        <v>111</v>
      </c>
      <c r="J138" s="72" t="s">
        <v>9</v>
      </c>
      <c r="K138" s="72" t="s">
        <v>9</v>
      </c>
      <c r="L138" s="72" t="s">
        <v>9</v>
      </c>
      <c r="M138" s="72"/>
      <c r="Q138" s="69"/>
      <c r="R138" s="69"/>
      <c r="S138" s="69"/>
      <c r="T138" s="69"/>
      <c r="U138" s="69"/>
      <c r="V138" s="69"/>
      <c r="X138" s="69"/>
      <c r="Y138" s="69"/>
      <c r="Z138" s="69"/>
      <c r="AA138" s="69"/>
      <c r="AB138" s="69"/>
      <c r="AD138" s="69"/>
      <c r="AE138" s="69"/>
      <c r="AF138" s="69"/>
      <c r="AG138" s="69"/>
      <c r="AH138" s="69"/>
    </row>
    <row r="139" spans="1:34" x14ac:dyDescent="0.25">
      <c r="A139" s="69">
        <f t="shared" ref="A139:A140" si="595">+A138</f>
        <v>115</v>
      </c>
      <c r="B139" s="69">
        <f t="shared" ref="B139:B140" si="596">+B138</f>
        <v>27</v>
      </c>
      <c r="D139" s="72"/>
      <c r="E139" s="72"/>
      <c r="F139" s="72" t="s">
        <v>10</v>
      </c>
      <c r="G139" s="72">
        <v>-17.399999999999999</v>
      </c>
      <c r="H139" s="72">
        <v>-17.396000000000001</v>
      </c>
      <c r="I139" s="72">
        <v>-0.95899999999999996</v>
      </c>
      <c r="J139" s="72">
        <v>-1.2E-2</v>
      </c>
      <c r="K139" s="72">
        <v>0</v>
      </c>
      <c r="L139" s="72">
        <v>0</v>
      </c>
      <c r="M139" s="72"/>
      <c r="Q139" s="69" t="e">
        <f t="shared" ca="1" si="540"/>
        <v>#N/A</v>
      </c>
      <c r="R139" s="43" t="e">
        <f t="shared" ca="1" si="540"/>
        <v>#N/A</v>
      </c>
      <c r="S139" s="43" t="e">
        <f t="shared" ca="1" si="540"/>
        <v>#N/A</v>
      </c>
      <c r="T139" s="43" t="e">
        <f t="shared" ca="1" si="540"/>
        <v>#N/A</v>
      </c>
      <c r="U139" s="43" t="e">
        <f t="shared" ca="1" si="540"/>
        <v>#N/A</v>
      </c>
      <c r="V139" s="43" t="e">
        <f t="shared" ca="1" si="540"/>
        <v>#N/A</v>
      </c>
      <c r="X139" s="44" t="e">
        <f t="shared" ref="X139" ca="1" si="597">IF(ABS(G139)&gt;$X$4*$R139,ABS(G139),"-")</f>
        <v>#N/A</v>
      </c>
      <c r="Y139" s="44" t="e">
        <f t="shared" ref="Y139" ca="1" si="598">IF(ABS(H139)&gt;$Y$4*S139,ABS(H139),"-")</f>
        <v>#N/A</v>
      </c>
      <c r="Z139" s="44" t="e">
        <f t="shared" ref="Z139" ca="1" si="599">IF(ABS(I139)&gt;$Z$4*T139,ABS(I139),"-")</f>
        <v>#N/A</v>
      </c>
      <c r="AA139" s="44" t="e">
        <f t="shared" ref="AA139" ca="1" si="600">IF(ABS(K139)&gt;$AA$4*U139,ABS(K139),"-")</f>
        <v>#N/A</v>
      </c>
      <c r="AB139" s="44" t="e">
        <f t="shared" ref="AB139" ca="1" si="601">IF(ABS(L139)&gt;$AB$4*V139,ABS(L139),"-")</f>
        <v>#N/A</v>
      </c>
      <c r="AD139" s="69" t="str">
        <f t="shared" ref="AD139" ca="1" si="602">IF(COUNT($X139:$AB139)&gt;0,IF(G139&gt;0,CEILING(G139,5),FLOOR(G139,5)),"")</f>
        <v/>
      </c>
      <c r="AE139" s="69" t="str">
        <f t="shared" ref="AE139" ca="1" si="603">IF(COUNT($X139:$AB139)&gt;0,IF(H139&gt;0,CEILING(H139,5),FLOOR(H139,5)),"")</f>
        <v/>
      </c>
      <c r="AF139" s="69" t="str">
        <f t="shared" ref="AF139" ca="1" si="604">IF(COUNT($X139:$AB139)&gt;0,IF(I139&gt;0,CEILING(I139,5),FLOOR(I139,5)),"")</f>
        <v/>
      </c>
      <c r="AG139" s="69" t="str">
        <f t="shared" ref="AG139" ca="1" si="605">IF(COUNT($X139:$AB139)&gt;0,IF(K139&gt;0,CEILING(K139,5),FLOOR(K139,5)),"")</f>
        <v/>
      </c>
      <c r="AH139" s="69" t="str">
        <f t="shared" ref="AH139" ca="1" si="606">IF(COUNT($X139:$AB139)&gt;0,IF(L139&gt;0,CEILING(L139,5),FLOOR(L139,5)),"")</f>
        <v/>
      </c>
    </row>
    <row r="140" spans="1:34" x14ac:dyDescent="0.25">
      <c r="A140" s="69">
        <f t="shared" si="595"/>
        <v>115</v>
      </c>
      <c r="B140" s="69">
        <f t="shared" si="596"/>
        <v>27</v>
      </c>
      <c r="D140" s="72"/>
      <c r="E140" s="72"/>
      <c r="F140" s="72"/>
      <c r="G140" s="72" t="s">
        <v>113</v>
      </c>
      <c r="H140" s="72" t="s">
        <v>513</v>
      </c>
      <c r="I140" s="72" t="s">
        <v>106</v>
      </c>
      <c r="J140" s="72" t="s">
        <v>130</v>
      </c>
      <c r="K140" s="72" t="s">
        <v>9</v>
      </c>
      <c r="L140" s="72" t="s">
        <v>9</v>
      </c>
      <c r="M140" s="72"/>
      <c r="Q140" s="69"/>
      <c r="R140" s="69"/>
      <c r="S140" s="69"/>
      <c r="T140" s="69"/>
      <c r="U140" s="69"/>
      <c r="V140" s="69"/>
      <c r="X140" s="69"/>
      <c r="Y140" s="69"/>
      <c r="Z140" s="69"/>
      <c r="AA140" s="69"/>
      <c r="AB140" s="69"/>
      <c r="AD140" s="69"/>
      <c r="AE140" s="69"/>
      <c r="AF140" s="69"/>
      <c r="AG140" s="69"/>
      <c r="AH140" s="69"/>
    </row>
    <row r="141" spans="1:34" x14ac:dyDescent="0.25">
      <c r="A141" s="69">
        <f t="shared" si="494"/>
        <v>116</v>
      </c>
      <c r="B141" s="69">
        <f t="shared" si="495"/>
        <v>65</v>
      </c>
      <c r="C141" s="68" t="e">
        <f>INDEX(BEAMPROP,MATCH(D141,BLIST,0),2)</f>
        <v>#N/A</v>
      </c>
      <c r="D141" s="72">
        <v>116</v>
      </c>
      <c r="E141" s="72">
        <v>65</v>
      </c>
      <c r="F141" s="72" t="s">
        <v>8</v>
      </c>
      <c r="G141" s="72">
        <v>0</v>
      </c>
      <c r="H141" s="72">
        <v>0.19400000000000001</v>
      </c>
      <c r="I141" s="72">
        <v>0.20699999999999999</v>
      </c>
      <c r="J141" s="72">
        <v>0</v>
      </c>
      <c r="K141" s="72">
        <v>0</v>
      </c>
      <c r="L141" s="72">
        <v>0</v>
      </c>
      <c r="M141" s="72"/>
      <c r="Q141" s="69" t="e">
        <f t="shared" ca="1" si="540"/>
        <v>#N/A</v>
      </c>
      <c r="R141" s="43" t="e">
        <f t="shared" ca="1" si="540"/>
        <v>#N/A</v>
      </c>
      <c r="S141" s="43" t="e">
        <f t="shared" ca="1" si="540"/>
        <v>#N/A</v>
      </c>
      <c r="T141" s="43" t="e">
        <f t="shared" ca="1" si="540"/>
        <v>#N/A</v>
      </c>
      <c r="U141" s="43" t="e">
        <f t="shared" ca="1" si="540"/>
        <v>#N/A</v>
      </c>
      <c r="V141" s="43" t="e">
        <f t="shared" ca="1" si="540"/>
        <v>#N/A</v>
      </c>
      <c r="X141" s="44" t="e">
        <f t="shared" ref="X141" ca="1" si="607">IF(ABS(G141)&gt;$X$4*$R141,ABS(G141),"-")</f>
        <v>#N/A</v>
      </c>
      <c r="Y141" s="44" t="e">
        <f t="shared" ref="Y141" ca="1" si="608">IF(ABS(H141)&gt;$Y$4*S141,ABS(H141),"-")</f>
        <v>#N/A</v>
      </c>
      <c r="Z141" s="44" t="e">
        <f t="shared" ref="Z141" ca="1" si="609">IF(ABS(I141)&gt;$Z$4*T141,ABS(I141),"-")</f>
        <v>#N/A</v>
      </c>
      <c r="AA141" s="44" t="e">
        <f t="shared" ref="AA141" ca="1" si="610">IF(ABS(K141)&gt;$AA$4*U141,ABS(K141),"-")</f>
        <v>#N/A</v>
      </c>
      <c r="AB141" s="44" t="e">
        <f t="shared" ref="AB141" ca="1" si="611">IF(ABS(L141)&gt;$AB$4*V141,ABS(L141),"-")</f>
        <v>#N/A</v>
      </c>
      <c r="AD141" s="69" t="str">
        <f t="shared" ref="AD141" ca="1" si="612">IF(COUNT($X141:$AB141)&gt;0,IF(G141&gt;0,CEILING(G141,5),FLOOR(G141,5)),"")</f>
        <v/>
      </c>
      <c r="AE141" s="69" t="str">
        <f t="shared" ref="AE141" ca="1" si="613">IF(COUNT($X141:$AB141)&gt;0,IF(H141&gt;0,CEILING(H141,5),FLOOR(H141,5)),"")</f>
        <v/>
      </c>
      <c r="AF141" s="69" t="str">
        <f t="shared" ref="AF141" ca="1" si="614">IF(COUNT($X141:$AB141)&gt;0,IF(I141&gt;0,CEILING(I141,5),FLOOR(I141,5)),"")</f>
        <v/>
      </c>
      <c r="AG141" s="69" t="str">
        <f t="shared" ref="AG141" ca="1" si="615">IF(COUNT($X141:$AB141)&gt;0,IF(K141&gt;0,CEILING(K141,5),FLOOR(K141,5)),"")</f>
        <v/>
      </c>
      <c r="AH141" s="69" t="str">
        <f t="shared" ref="AH141" ca="1" si="616">IF(COUNT($X141:$AB141)&gt;0,IF(L141&gt;0,CEILING(L141,5),FLOOR(L141,5)),"")</f>
        <v/>
      </c>
    </row>
    <row r="142" spans="1:34" x14ac:dyDescent="0.25">
      <c r="A142" s="69">
        <f>+A141</f>
        <v>116</v>
      </c>
      <c r="B142" s="69">
        <f>+B141</f>
        <v>65</v>
      </c>
      <c r="D142" s="72"/>
      <c r="E142" s="72"/>
      <c r="F142" s="72"/>
      <c r="G142" s="72" t="s">
        <v>9</v>
      </c>
      <c r="H142" s="72" t="s">
        <v>127</v>
      </c>
      <c r="I142" s="72" t="s">
        <v>535</v>
      </c>
      <c r="J142" s="72" t="s">
        <v>9</v>
      </c>
      <c r="K142" s="72" t="s">
        <v>9</v>
      </c>
      <c r="L142" s="72" t="s">
        <v>9</v>
      </c>
      <c r="M142" s="72"/>
      <c r="Q142" s="69"/>
      <c r="R142" s="69"/>
      <c r="S142" s="69"/>
      <c r="T142" s="69"/>
      <c r="U142" s="69"/>
      <c r="V142" s="69"/>
      <c r="X142" s="69"/>
      <c r="Y142" s="69"/>
      <c r="Z142" s="69"/>
      <c r="AA142" s="69"/>
      <c r="AB142" s="69"/>
      <c r="AD142" s="69"/>
      <c r="AE142" s="69"/>
      <c r="AF142" s="69"/>
      <c r="AG142" s="69"/>
      <c r="AH142" s="69"/>
    </row>
    <row r="143" spans="1:34" x14ac:dyDescent="0.25">
      <c r="A143" s="69">
        <f t="shared" ref="A143:A144" si="617">+A142</f>
        <v>116</v>
      </c>
      <c r="B143" s="69">
        <f t="shared" ref="B143:B144" si="618">+B142</f>
        <v>65</v>
      </c>
      <c r="D143" s="72"/>
      <c r="E143" s="72"/>
      <c r="F143" s="72" t="s">
        <v>10</v>
      </c>
      <c r="G143" s="72">
        <v>-15.045</v>
      </c>
      <c r="H143" s="72">
        <v>0</v>
      </c>
      <c r="I143" s="72">
        <v>-0.20699999999999999</v>
      </c>
      <c r="J143" s="72">
        <v>-0.01</v>
      </c>
      <c r="K143" s="72">
        <v>0</v>
      </c>
      <c r="L143" s="72">
        <v>0</v>
      </c>
      <c r="M143" s="72"/>
      <c r="Q143" s="69" t="e">
        <f t="shared" ca="1" si="540"/>
        <v>#N/A</v>
      </c>
      <c r="R143" s="43" t="e">
        <f t="shared" ca="1" si="540"/>
        <v>#N/A</v>
      </c>
      <c r="S143" s="43" t="e">
        <f t="shared" ca="1" si="540"/>
        <v>#N/A</v>
      </c>
      <c r="T143" s="43" t="e">
        <f t="shared" ca="1" si="540"/>
        <v>#N/A</v>
      </c>
      <c r="U143" s="43" t="e">
        <f t="shared" ca="1" si="540"/>
        <v>#N/A</v>
      </c>
      <c r="V143" s="43" t="e">
        <f t="shared" ca="1" si="540"/>
        <v>#N/A</v>
      </c>
      <c r="X143" s="44" t="e">
        <f t="shared" ref="X143" ca="1" si="619">IF(ABS(G143)&gt;$X$4*$R143,ABS(G143),"-")</f>
        <v>#N/A</v>
      </c>
      <c r="Y143" s="44" t="e">
        <f t="shared" ref="Y143" ca="1" si="620">IF(ABS(H143)&gt;$Y$4*S143,ABS(H143),"-")</f>
        <v>#N/A</v>
      </c>
      <c r="Z143" s="44" t="e">
        <f t="shared" ref="Z143" ca="1" si="621">IF(ABS(I143)&gt;$Z$4*T143,ABS(I143),"-")</f>
        <v>#N/A</v>
      </c>
      <c r="AA143" s="44" t="e">
        <f t="shared" ref="AA143" ca="1" si="622">IF(ABS(K143)&gt;$AA$4*U143,ABS(K143),"-")</f>
        <v>#N/A</v>
      </c>
      <c r="AB143" s="44" t="e">
        <f t="shared" ref="AB143" ca="1" si="623">IF(ABS(L143)&gt;$AB$4*V143,ABS(L143),"-")</f>
        <v>#N/A</v>
      </c>
      <c r="AD143" s="69" t="str">
        <f t="shared" ref="AD143" ca="1" si="624">IF(COUNT($X143:$AB143)&gt;0,IF(G143&gt;0,CEILING(G143,5),FLOOR(G143,5)),"")</f>
        <v/>
      </c>
      <c r="AE143" s="69" t="str">
        <f t="shared" ref="AE143" ca="1" si="625">IF(COUNT($X143:$AB143)&gt;0,IF(H143&gt;0,CEILING(H143,5),FLOOR(H143,5)),"")</f>
        <v/>
      </c>
      <c r="AF143" s="69" t="str">
        <f t="shared" ref="AF143" ca="1" si="626">IF(COUNT($X143:$AB143)&gt;0,IF(I143&gt;0,CEILING(I143,5),FLOOR(I143,5)),"")</f>
        <v/>
      </c>
      <c r="AG143" s="69" t="str">
        <f t="shared" ref="AG143" ca="1" si="627">IF(COUNT($X143:$AB143)&gt;0,IF(K143&gt;0,CEILING(K143,5),FLOOR(K143,5)),"")</f>
        <v/>
      </c>
      <c r="AH143" s="69" t="str">
        <f t="shared" ref="AH143" ca="1" si="628">IF(COUNT($X143:$AB143)&gt;0,IF(L143&gt;0,CEILING(L143,5),FLOOR(L143,5)),"")</f>
        <v/>
      </c>
    </row>
    <row r="144" spans="1:34" x14ac:dyDescent="0.25">
      <c r="A144" s="69">
        <f t="shared" si="617"/>
        <v>116</v>
      </c>
      <c r="B144" s="69">
        <f t="shared" si="618"/>
        <v>65</v>
      </c>
      <c r="D144" s="72"/>
      <c r="E144" s="72"/>
      <c r="F144" s="72"/>
      <c r="G144" s="72" t="s">
        <v>129</v>
      </c>
      <c r="H144" s="72" t="s">
        <v>9</v>
      </c>
      <c r="I144" s="72" t="s">
        <v>109</v>
      </c>
      <c r="J144" s="72" t="s">
        <v>127</v>
      </c>
      <c r="K144" s="72" t="s">
        <v>9</v>
      </c>
      <c r="L144" s="72" t="s">
        <v>9</v>
      </c>
      <c r="M144" s="72"/>
      <c r="Q144" s="69"/>
      <c r="R144" s="69"/>
      <c r="S144" s="69"/>
      <c r="T144" s="69"/>
      <c r="U144" s="69"/>
      <c r="V144" s="69"/>
      <c r="X144" s="69"/>
      <c r="Y144" s="69"/>
      <c r="Z144" s="69"/>
      <c r="AA144" s="69"/>
      <c r="AB144" s="69"/>
      <c r="AD144" s="69"/>
      <c r="AE144" s="69"/>
      <c r="AF144" s="69"/>
      <c r="AG144" s="69"/>
      <c r="AH144" s="69"/>
    </row>
    <row r="145" spans="1:34" x14ac:dyDescent="0.25">
      <c r="A145" s="69">
        <f t="shared" si="494"/>
        <v>116</v>
      </c>
      <c r="B145" s="69">
        <f t="shared" si="495"/>
        <v>63</v>
      </c>
      <c r="C145" s="68" t="e">
        <f>INDEX(BEAMPROP,MATCH(D145,BLIST,0),2)</f>
        <v>#N/A</v>
      </c>
      <c r="D145" s="72">
        <v>116</v>
      </c>
      <c r="E145" s="72">
        <v>63</v>
      </c>
      <c r="F145" s="72" t="s">
        <v>8</v>
      </c>
      <c r="G145" s="72">
        <v>0</v>
      </c>
      <c r="H145" s="72">
        <v>0</v>
      </c>
      <c r="I145" s="72">
        <v>0.20699999999999999</v>
      </c>
      <c r="J145" s="72">
        <v>0</v>
      </c>
      <c r="K145" s="72">
        <v>0</v>
      </c>
      <c r="L145" s="72">
        <v>0</v>
      </c>
      <c r="M145" s="72"/>
      <c r="Q145" s="69" t="e">
        <f t="shared" ca="1" si="540"/>
        <v>#N/A</v>
      </c>
      <c r="R145" s="43" t="e">
        <f t="shared" ca="1" si="540"/>
        <v>#N/A</v>
      </c>
      <c r="S145" s="43" t="e">
        <f t="shared" ca="1" si="540"/>
        <v>#N/A</v>
      </c>
      <c r="T145" s="43" t="e">
        <f t="shared" ca="1" si="540"/>
        <v>#N/A</v>
      </c>
      <c r="U145" s="43" t="e">
        <f t="shared" ca="1" si="540"/>
        <v>#N/A</v>
      </c>
      <c r="V145" s="43" t="e">
        <f t="shared" ca="1" si="540"/>
        <v>#N/A</v>
      </c>
      <c r="X145" s="44" t="e">
        <f t="shared" ref="X145" ca="1" si="629">IF(ABS(G145)&gt;$X$4*$R145,ABS(G145),"-")</f>
        <v>#N/A</v>
      </c>
      <c r="Y145" s="44" t="e">
        <f t="shared" ref="Y145" ca="1" si="630">IF(ABS(H145)&gt;$Y$4*S145,ABS(H145),"-")</f>
        <v>#N/A</v>
      </c>
      <c r="Z145" s="44" t="e">
        <f t="shared" ref="Z145" ca="1" si="631">IF(ABS(I145)&gt;$Z$4*T145,ABS(I145),"-")</f>
        <v>#N/A</v>
      </c>
      <c r="AA145" s="44" t="e">
        <f t="shared" ref="AA145" ca="1" si="632">IF(ABS(K145)&gt;$AA$4*U145,ABS(K145),"-")</f>
        <v>#N/A</v>
      </c>
      <c r="AB145" s="44" t="e">
        <f t="shared" ref="AB145" ca="1" si="633">IF(ABS(L145)&gt;$AB$4*V145,ABS(L145),"-")</f>
        <v>#N/A</v>
      </c>
      <c r="AD145" s="69" t="str">
        <f t="shared" ref="AD145" ca="1" si="634">IF(COUNT($X145:$AB145)&gt;0,IF(G145&gt;0,CEILING(G145,5),FLOOR(G145,5)),"")</f>
        <v/>
      </c>
      <c r="AE145" s="69" t="str">
        <f t="shared" ref="AE145" ca="1" si="635">IF(COUNT($X145:$AB145)&gt;0,IF(H145&gt;0,CEILING(H145,5),FLOOR(H145,5)),"")</f>
        <v/>
      </c>
      <c r="AF145" s="69" t="str">
        <f t="shared" ref="AF145" ca="1" si="636">IF(COUNT($X145:$AB145)&gt;0,IF(I145&gt;0,CEILING(I145,5),FLOOR(I145,5)),"")</f>
        <v/>
      </c>
      <c r="AG145" s="69" t="str">
        <f t="shared" ref="AG145" ca="1" si="637">IF(COUNT($X145:$AB145)&gt;0,IF(K145&gt;0,CEILING(K145,5),FLOOR(K145,5)),"")</f>
        <v/>
      </c>
      <c r="AH145" s="69" t="str">
        <f t="shared" ref="AH145" ca="1" si="638">IF(COUNT($X145:$AB145)&gt;0,IF(L145&gt;0,CEILING(L145,5),FLOOR(L145,5)),"")</f>
        <v/>
      </c>
    </row>
    <row r="146" spans="1:34" x14ac:dyDescent="0.25">
      <c r="A146" s="69">
        <f>+A145</f>
        <v>116</v>
      </c>
      <c r="B146" s="69">
        <f>+B145</f>
        <v>63</v>
      </c>
      <c r="D146" s="72"/>
      <c r="E146" s="72"/>
      <c r="F146" s="72"/>
      <c r="G146" s="72" t="s">
        <v>9</v>
      </c>
      <c r="H146" s="72" t="s">
        <v>9</v>
      </c>
      <c r="I146" s="72" t="s">
        <v>109</v>
      </c>
      <c r="J146" s="72" t="s">
        <v>9</v>
      </c>
      <c r="K146" s="72" t="s">
        <v>9</v>
      </c>
      <c r="L146" s="72" t="s">
        <v>9</v>
      </c>
      <c r="M146" s="72"/>
      <c r="Q146" s="69"/>
      <c r="R146" s="69"/>
      <c r="S146" s="69"/>
      <c r="T146" s="69"/>
      <c r="U146" s="69"/>
      <c r="V146" s="69"/>
      <c r="X146" s="69"/>
      <c r="Y146" s="69"/>
      <c r="Z146" s="69"/>
      <c r="AA146" s="69"/>
      <c r="AB146" s="69"/>
      <c r="AD146" s="69"/>
      <c r="AE146" s="69"/>
      <c r="AF146" s="69"/>
      <c r="AG146" s="69"/>
      <c r="AH146" s="69"/>
    </row>
    <row r="147" spans="1:34" x14ac:dyDescent="0.25">
      <c r="A147" s="69">
        <f t="shared" ref="A147:A148" si="639">+A146</f>
        <v>116</v>
      </c>
      <c r="B147" s="69">
        <f t="shared" ref="B147:B148" si="640">+B146</f>
        <v>63</v>
      </c>
      <c r="D147" s="72"/>
      <c r="E147" s="72"/>
      <c r="F147" s="72" t="s">
        <v>10</v>
      </c>
      <c r="G147" s="72">
        <v>-15.045</v>
      </c>
      <c r="H147" s="72">
        <v>-0.19400000000000001</v>
      </c>
      <c r="I147" s="72">
        <v>-0.20699999999999999</v>
      </c>
      <c r="J147" s="72">
        <v>-0.01</v>
      </c>
      <c r="K147" s="72">
        <v>0</v>
      </c>
      <c r="L147" s="72">
        <v>0</v>
      </c>
      <c r="M147" s="72"/>
      <c r="Q147" s="69" t="e">
        <f t="shared" ca="1" si="540"/>
        <v>#N/A</v>
      </c>
      <c r="R147" s="43" t="e">
        <f t="shared" ca="1" si="540"/>
        <v>#N/A</v>
      </c>
      <c r="S147" s="43" t="e">
        <f t="shared" ca="1" si="540"/>
        <v>#N/A</v>
      </c>
      <c r="T147" s="43" t="e">
        <f t="shared" ca="1" si="540"/>
        <v>#N/A</v>
      </c>
      <c r="U147" s="43" t="e">
        <f t="shared" ca="1" si="540"/>
        <v>#N/A</v>
      </c>
      <c r="V147" s="43" t="e">
        <f t="shared" ca="1" si="540"/>
        <v>#N/A</v>
      </c>
      <c r="X147" s="44" t="e">
        <f t="shared" ref="X147" ca="1" si="641">IF(ABS(G147)&gt;$X$4*$R147,ABS(G147),"-")</f>
        <v>#N/A</v>
      </c>
      <c r="Y147" s="44" t="e">
        <f t="shared" ref="Y147" ca="1" si="642">IF(ABS(H147)&gt;$Y$4*S147,ABS(H147),"-")</f>
        <v>#N/A</v>
      </c>
      <c r="Z147" s="44" t="e">
        <f t="shared" ref="Z147" ca="1" si="643">IF(ABS(I147)&gt;$Z$4*T147,ABS(I147),"-")</f>
        <v>#N/A</v>
      </c>
      <c r="AA147" s="44" t="e">
        <f t="shared" ref="AA147" ca="1" si="644">IF(ABS(K147)&gt;$AA$4*U147,ABS(K147),"-")</f>
        <v>#N/A</v>
      </c>
      <c r="AB147" s="44" t="e">
        <f t="shared" ref="AB147" ca="1" si="645">IF(ABS(L147)&gt;$AB$4*V147,ABS(L147),"-")</f>
        <v>#N/A</v>
      </c>
      <c r="AD147" s="69" t="str">
        <f t="shared" ref="AD147" ca="1" si="646">IF(COUNT($X147:$AB147)&gt;0,IF(G147&gt;0,CEILING(G147,5),FLOOR(G147,5)),"")</f>
        <v/>
      </c>
      <c r="AE147" s="69" t="str">
        <f t="shared" ref="AE147" ca="1" si="647">IF(COUNT($X147:$AB147)&gt;0,IF(H147&gt;0,CEILING(H147,5),FLOOR(H147,5)),"")</f>
        <v/>
      </c>
      <c r="AF147" s="69" t="str">
        <f t="shared" ref="AF147" ca="1" si="648">IF(COUNT($X147:$AB147)&gt;0,IF(I147&gt;0,CEILING(I147,5),FLOOR(I147,5)),"")</f>
        <v/>
      </c>
      <c r="AG147" s="69" t="str">
        <f t="shared" ref="AG147" ca="1" si="649">IF(COUNT($X147:$AB147)&gt;0,IF(K147&gt;0,CEILING(K147,5),FLOOR(K147,5)),"")</f>
        <v/>
      </c>
      <c r="AH147" s="69" t="str">
        <f t="shared" ref="AH147" ca="1" si="650">IF(COUNT($X147:$AB147)&gt;0,IF(L147&gt;0,CEILING(L147,5),FLOOR(L147,5)),"")</f>
        <v/>
      </c>
    </row>
    <row r="148" spans="1:34" x14ac:dyDescent="0.25">
      <c r="A148" s="69">
        <f t="shared" si="639"/>
        <v>116</v>
      </c>
      <c r="B148" s="69">
        <f t="shared" si="640"/>
        <v>63</v>
      </c>
      <c r="D148" s="72"/>
      <c r="E148" s="72"/>
      <c r="F148" s="72"/>
      <c r="G148" s="72" t="s">
        <v>129</v>
      </c>
      <c r="H148" s="72" t="s">
        <v>127</v>
      </c>
      <c r="I148" s="72" t="s">
        <v>535</v>
      </c>
      <c r="J148" s="72" t="s">
        <v>127</v>
      </c>
      <c r="K148" s="72" t="s">
        <v>9</v>
      </c>
      <c r="L148" s="72" t="s">
        <v>9</v>
      </c>
      <c r="M148" s="72"/>
      <c r="Q148" s="69"/>
      <c r="R148" s="69"/>
      <c r="S148" s="69"/>
      <c r="T148" s="69"/>
      <c r="U148" s="69"/>
      <c r="V148" s="69"/>
      <c r="X148" s="69"/>
      <c r="Y148" s="69"/>
      <c r="Z148" s="69"/>
      <c r="AA148" s="69"/>
      <c r="AB148" s="69"/>
      <c r="AD148" s="69"/>
      <c r="AE148" s="69"/>
      <c r="AF148" s="69"/>
      <c r="AG148" s="69"/>
      <c r="AH148" s="69"/>
    </row>
    <row r="149" spans="1:34" x14ac:dyDescent="0.25">
      <c r="A149" s="69">
        <f t="shared" si="494"/>
        <v>125</v>
      </c>
      <c r="B149" s="69">
        <f t="shared" si="495"/>
        <v>89</v>
      </c>
      <c r="C149" s="68" t="e">
        <f>INDEX(BEAMPROP,MATCH(D149,BLIST,0),2)</f>
        <v>#N/A</v>
      </c>
      <c r="D149" s="72">
        <v>125</v>
      </c>
      <c r="E149" s="72">
        <v>89</v>
      </c>
      <c r="F149" s="72" t="s">
        <v>8</v>
      </c>
      <c r="G149" s="72">
        <v>3.5760000000000001</v>
      </c>
      <c r="H149" s="72">
        <v>3.226</v>
      </c>
      <c r="I149" s="72">
        <v>0</v>
      </c>
      <c r="J149" s="72">
        <v>0</v>
      </c>
      <c r="K149" s="72">
        <v>0</v>
      </c>
      <c r="L149" s="72">
        <v>0</v>
      </c>
      <c r="M149" s="72"/>
      <c r="Q149" s="69" t="e">
        <f t="shared" ca="1" si="540"/>
        <v>#N/A</v>
      </c>
      <c r="R149" s="43" t="e">
        <f t="shared" ca="1" si="540"/>
        <v>#N/A</v>
      </c>
      <c r="S149" s="43" t="e">
        <f t="shared" ca="1" si="540"/>
        <v>#N/A</v>
      </c>
      <c r="T149" s="43" t="e">
        <f t="shared" ca="1" si="540"/>
        <v>#N/A</v>
      </c>
      <c r="U149" s="43" t="e">
        <f t="shared" ca="1" si="540"/>
        <v>#N/A</v>
      </c>
      <c r="V149" s="43" t="e">
        <f t="shared" ca="1" si="540"/>
        <v>#N/A</v>
      </c>
      <c r="X149" s="44" t="e">
        <f t="shared" ref="X149" ca="1" si="651">IF(ABS(G149)&gt;$X$4*$R149,ABS(G149),"-")</f>
        <v>#N/A</v>
      </c>
      <c r="Y149" s="44" t="e">
        <f t="shared" ref="Y149" ca="1" si="652">IF(ABS(H149)&gt;$Y$4*S149,ABS(H149),"-")</f>
        <v>#N/A</v>
      </c>
      <c r="Z149" s="44" t="e">
        <f t="shared" ref="Z149" ca="1" si="653">IF(ABS(I149)&gt;$Z$4*T149,ABS(I149),"-")</f>
        <v>#N/A</v>
      </c>
      <c r="AA149" s="44" t="e">
        <f t="shared" ref="AA149" ca="1" si="654">IF(ABS(K149)&gt;$AA$4*U149,ABS(K149),"-")</f>
        <v>#N/A</v>
      </c>
      <c r="AB149" s="44" t="e">
        <f t="shared" ref="AB149" ca="1" si="655">IF(ABS(L149)&gt;$AB$4*V149,ABS(L149),"-")</f>
        <v>#N/A</v>
      </c>
      <c r="AD149" s="69" t="str">
        <f t="shared" ref="AD149" ca="1" si="656">IF(COUNT($X149:$AB149)&gt;0,IF(G149&gt;0,CEILING(G149,5),FLOOR(G149,5)),"")</f>
        <v/>
      </c>
      <c r="AE149" s="69" t="str">
        <f t="shared" ref="AE149" ca="1" si="657">IF(COUNT($X149:$AB149)&gt;0,IF(H149&gt;0,CEILING(H149,5),FLOOR(H149,5)),"")</f>
        <v/>
      </c>
      <c r="AF149" s="69" t="str">
        <f t="shared" ref="AF149" ca="1" si="658">IF(COUNT($X149:$AB149)&gt;0,IF(I149&gt;0,CEILING(I149,5),FLOOR(I149,5)),"")</f>
        <v/>
      </c>
      <c r="AG149" s="69" t="str">
        <f t="shared" ref="AG149" ca="1" si="659">IF(COUNT($X149:$AB149)&gt;0,IF(K149&gt;0,CEILING(K149,5),FLOOR(K149,5)),"")</f>
        <v/>
      </c>
      <c r="AH149" s="69" t="str">
        <f t="shared" ref="AH149" ca="1" si="660">IF(COUNT($X149:$AB149)&gt;0,IF(L149&gt;0,CEILING(L149,5),FLOOR(L149,5)),"")</f>
        <v/>
      </c>
    </row>
    <row r="150" spans="1:34" x14ac:dyDescent="0.25">
      <c r="A150" s="69">
        <f>+A149</f>
        <v>125</v>
      </c>
      <c r="B150" s="69">
        <f>+B149</f>
        <v>89</v>
      </c>
      <c r="D150" s="72"/>
      <c r="E150" s="72"/>
      <c r="F150" s="72"/>
      <c r="G150" s="72" t="s">
        <v>105</v>
      </c>
      <c r="H150" s="72" t="s">
        <v>537</v>
      </c>
      <c r="I150" s="72" t="s">
        <v>109</v>
      </c>
      <c r="J150" s="72" t="s">
        <v>9</v>
      </c>
      <c r="K150" s="72" t="s">
        <v>9</v>
      </c>
      <c r="L150" s="72" t="s">
        <v>9</v>
      </c>
      <c r="M150" s="72"/>
      <c r="Q150" s="69"/>
      <c r="R150" s="69"/>
      <c r="S150" s="69"/>
      <c r="T150" s="69"/>
      <c r="U150" s="69"/>
      <c r="V150" s="69"/>
      <c r="X150" s="69"/>
      <c r="Y150" s="69"/>
      <c r="Z150" s="69"/>
      <c r="AA150" s="69"/>
      <c r="AB150" s="69"/>
      <c r="AD150" s="69"/>
      <c r="AE150" s="69"/>
      <c r="AF150" s="69"/>
      <c r="AG150" s="69"/>
      <c r="AH150" s="69"/>
    </row>
    <row r="151" spans="1:34" x14ac:dyDescent="0.25">
      <c r="A151" s="69">
        <f t="shared" ref="A151:A152" si="661">+A150</f>
        <v>125</v>
      </c>
      <c r="B151" s="69">
        <f t="shared" ref="B151:B152" si="662">+B150</f>
        <v>89</v>
      </c>
      <c r="D151" s="72"/>
      <c r="E151" s="72"/>
      <c r="F151" s="72" t="s">
        <v>10</v>
      </c>
      <c r="G151" s="72">
        <v>-2.3580000000000001</v>
      </c>
      <c r="H151" s="72">
        <v>0</v>
      </c>
      <c r="I151" s="72">
        <v>0</v>
      </c>
      <c r="J151" s="72">
        <v>-1E-3</v>
      </c>
      <c r="K151" s="72">
        <v>0</v>
      </c>
      <c r="L151" s="72">
        <v>0</v>
      </c>
      <c r="M151" s="72"/>
      <c r="Q151" s="69" t="e">
        <f t="shared" ca="1" si="540"/>
        <v>#N/A</v>
      </c>
      <c r="R151" s="43" t="e">
        <f t="shared" ca="1" si="540"/>
        <v>#N/A</v>
      </c>
      <c r="S151" s="43" t="e">
        <f t="shared" ca="1" si="540"/>
        <v>#N/A</v>
      </c>
      <c r="T151" s="43" t="e">
        <f t="shared" ca="1" si="540"/>
        <v>#N/A</v>
      </c>
      <c r="U151" s="43" t="e">
        <f t="shared" ca="1" si="540"/>
        <v>#N/A</v>
      </c>
      <c r="V151" s="43" t="e">
        <f t="shared" ca="1" si="540"/>
        <v>#N/A</v>
      </c>
      <c r="X151" s="44" t="e">
        <f t="shared" ref="X151" ca="1" si="663">IF(ABS(G151)&gt;$X$4*$R151,ABS(G151),"-")</f>
        <v>#N/A</v>
      </c>
      <c r="Y151" s="44" t="e">
        <f t="shared" ref="Y151" ca="1" si="664">IF(ABS(H151)&gt;$Y$4*S151,ABS(H151),"-")</f>
        <v>#N/A</v>
      </c>
      <c r="Z151" s="44" t="e">
        <f t="shared" ref="Z151" ca="1" si="665">IF(ABS(I151)&gt;$Z$4*T151,ABS(I151),"-")</f>
        <v>#N/A</v>
      </c>
      <c r="AA151" s="44" t="e">
        <f t="shared" ref="AA151" ca="1" si="666">IF(ABS(K151)&gt;$AA$4*U151,ABS(K151),"-")</f>
        <v>#N/A</v>
      </c>
      <c r="AB151" s="44" t="e">
        <f t="shared" ref="AB151" ca="1" si="667">IF(ABS(L151)&gt;$AB$4*V151,ABS(L151),"-")</f>
        <v>#N/A</v>
      </c>
      <c r="AD151" s="69" t="str">
        <f t="shared" ref="AD151" ca="1" si="668">IF(COUNT($X151:$AB151)&gt;0,IF(G151&gt;0,CEILING(G151,5),FLOOR(G151,5)),"")</f>
        <v/>
      </c>
      <c r="AE151" s="69" t="str">
        <f t="shared" ref="AE151" ca="1" si="669">IF(COUNT($X151:$AB151)&gt;0,IF(H151&gt;0,CEILING(H151,5),FLOOR(H151,5)),"")</f>
        <v/>
      </c>
      <c r="AF151" s="69" t="str">
        <f t="shared" ref="AF151" ca="1" si="670">IF(COUNT($X151:$AB151)&gt;0,IF(I151&gt;0,CEILING(I151,5),FLOOR(I151,5)),"")</f>
        <v/>
      </c>
      <c r="AG151" s="69" t="str">
        <f t="shared" ref="AG151" ca="1" si="671">IF(COUNT($X151:$AB151)&gt;0,IF(K151&gt;0,CEILING(K151,5),FLOOR(K151,5)),"")</f>
        <v/>
      </c>
      <c r="AH151" s="69" t="str">
        <f t="shared" ref="AH151" ca="1" si="672">IF(COUNT($X151:$AB151)&gt;0,IF(L151&gt;0,CEILING(L151,5),FLOOR(L151,5)),"")</f>
        <v/>
      </c>
    </row>
    <row r="152" spans="1:34" x14ac:dyDescent="0.25">
      <c r="A152" s="69">
        <f t="shared" si="661"/>
        <v>125</v>
      </c>
      <c r="B152" s="69">
        <f t="shared" si="662"/>
        <v>89</v>
      </c>
      <c r="D152" s="72"/>
      <c r="E152" s="72"/>
      <c r="F152" s="72"/>
      <c r="G152" s="72" t="s">
        <v>122</v>
      </c>
      <c r="H152" s="72" t="s">
        <v>9</v>
      </c>
      <c r="I152" s="72" t="s">
        <v>104</v>
      </c>
      <c r="J152" s="72" t="s">
        <v>513</v>
      </c>
      <c r="K152" s="72" t="s">
        <v>9</v>
      </c>
      <c r="L152" s="72" t="s">
        <v>9</v>
      </c>
      <c r="M152" s="72"/>
      <c r="Q152" s="69"/>
      <c r="R152" s="69"/>
      <c r="S152" s="69"/>
      <c r="T152" s="69"/>
      <c r="U152" s="69"/>
      <c r="V152" s="69"/>
      <c r="X152" s="69"/>
      <c r="Y152" s="69"/>
      <c r="Z152" s="69"/>
      <c r="AA152" s="69"/>
      <c r="AB152" s="69"/>
      <c r="AD152" s="69"/>
      <c r="AE152" s="69"/>
      <c r="AF152" s="69"/>
      <c r="AG152" s="69"/>
      <c r="AH152" s="69"/>
    </row>
    <row r="153" spans="1:34" x14ac:dyDescent="0.25">
      <c r="A153" s="69">
        <f t="shared" si="494"/>
        <v>125</v>
      </c>
      <c r="B153" s="69">
        <f t="shared" si="495"/>
        <v>128</v>
      </c>
      <c r="C153" s="68" t="e">
        <f>INDEX(BEAMPROP,MATCH(D153,BLIST,0),2)</f>
        <v>#N/A</v>
      </c>
      <c r="D153" s="72">
        <v>125</v>
      </c>
      <c r="E153" s="72">
        <v>128</v>
      </c>
      <c r="F153" s="72" t="s">
        <v>8</v>
      </c>
      <c r="G153" s="72">
        <v>3.5760000000000001</v>
      </c>
      <c r="H153" s="72">
        <v>2.9470000000000001</v>
      </c>
      <c r="I153" s="72">
        <v>0</v>
      </c>
      <c r="J153" s="72">
        <v>0</v>
      </c>
      <c r="K153" s="72">
        <v>0</v>
      </c>
      <c r="L153" s="72">
        <v>0</v>
      </c>
      <c r="M153" s="72"/>
      <c r="Q153" s="69" t="e">
        <f t="shared" ca="1" si="540"/>
        <v>#N/A</v>
      </c>
      <c r="R153" s="43" t="e">
        <f t="shared" ca="1" si="540"/>
        <v>#N/A</v>
      </c>
      <c r="S153" s="43" t="e">
        <f t="shared" ca="1" si="540"/>
        <v>#N/A</v>
      </c>
      <c r="T153" s="43" t="e">
        <f t="shared" ca="1" si="540"/>
        <v>#N/A</v>
      </c>
      <c r="U153" s="43" t="e">
        <f t="shared" ca="1" si="540"/>
        <v>#N/A</v>
      </c>
      <c r="V153" s="43" t="e">
        <f t="shared" ca="1" si="540"/>
        <v>#N/A</v>
      </c>
      <c r="X153" s="44" t="e">
        <f t="shared" ref="X153" ca="1" si="673">IF(ABS(G153)&gt;$X$4*$R153,ABS(G153),"-")</f>
        <v>#N/A</v>
      </c>
      <c r="Y153" s="44" t="e">
        <f t="shared" ref="Y153" ca="1" si="674">IF(ABS(H153)&gt;$Y$4*S153,ABS(H153),"-")</f>
        <v>#N/A</v>
      </c>
      <c r="Z153" s="44" t="e">
        <f t="shared" ref="Z153" ca="1" si="675">IF(ABS(I153)&gt;$Z$4*T153,ABS(I153),"-")</f>
        <v>#N/A</v>
      </c>
      <c r="AA153" s="44" t="e">
        <f t="shared" ref="AA153" ca="1" si="676">IF(ABS(K153)&gt;$AA$4*U153,ABS(K153),"-")</f>
        <v>#N/A</v>
      </c>
      <c r="AB153" s="44" t="e">
        <f t="shared" ref="AB153" ca="1" si="677">IF(ABS(L153)&gt;$AB$4*V153,ABS(L153),"-")</f>
        <v>#N/A</v>
      </c>
      <c r="AD153" s="69" t="str">
        <f t="shared" ref="AD153" ca="1" si="678">IF(COUNT($X153:$AB153)&gt;0,IF(G153&gt;0,CEILING(G153,5),FLOOR(G153,5)),"")</f>
        <v/>
      </c>
      <c r="AE153" s="69" t="str">
        <f t="shared" ref="AE153" ca="1" si="679">IF(COUNT($X153:$AB153)&gt;0,IF(H153&gt;0,CEILING(H153,5),FLOOR(H153,5)),"")</f>
        <v/>
      </c>
      <c r="AF153" s="69" t="str">
        <f t="shared" ref="AF153" ca="1" si="680">IF(COUNT($X153:$AB153)&gt;0,IF(I153&gt;0,CEILING(I153,5),FLOOR(I153,5)),"")</f>
        <v/>
      </c>
      <c r="AG153" s="69" t="str">
        <f t="shared" ref="AG153" ca="1" si="681">IF(COUNT($X153:$AB153)&gt;0,IF(K153&gt;0,CEILING(K153,5),FLOOR(K153,5)),"")</f>
        <v/>
      </c>
      <c r="AH153" s="69" t="str">
        <f t="shared" ref="AH153" ca="1" si="682">IF(COUNT($X153:$AB153)&gt;0,IF(L153&gt;0,CEILING(L153,5),FLOOR(L153,5)),"")</f>
        <v/>
      </c>
    </row>
    <row r="154" spans="1:34" x14ac:dyDescent="0.25">
      <c r="A154" s="69">
        <f>+A153</f>
        <v>125</v>
      </c>
      <c r="B154" s="69">
        <f>+B153</f>
        <v>128</v>
      </c>
      <c r="D154" s="72"/>
      <c r="E154" s="72"/>
      <c r="F154" s="72"/>
      <c r="G154" s="72" t="s">
        <v>105</v>
      </c>
      <c r="H154" s="72" t="s">
        <v>537</v>
      </c>
      <c r="I154" s="72" t="s">
        <v>109</v>
      </c>
      <c r="J154" s="72" t="s">
        <v>9</v>
      </c>
      <c r="K154" s="72" t="s">
        <v>120</v>
      </c>
      <c r="L154" s="72" t="s">
        <v>9</v>
      </c>
      <c r="M154" s="72"/>
      <c r="Q154" s="69"/>
      <c r="R154" s="69"/>
      <c r="S154" s="69"/>
      <c r="T154" s="69"/>
      <c r="U154" s="69"/>
      <c r="V154" s="69"/>
      <c r="X154" s="69"/>
      <c r="Y154" s="69"/>
      <c r="Z154" s="69"/>
      <c r="AA154" s="69"/>
      <c r="AB154" s="69"/>
      <c r="AD154" s="69"/>
      <c r="AE154" s="69"/>
      <c r="AF154" s="69"/>
      <c r="AG154" s="69"/>
      <c r="AH154" s="69"/>
    </row>
    <row r="155" spans="1:34" x14ac:dyDescent="0.25">
      <c r="A155" s="69">
        <f t="shared" ref="A155:A156" si="683">+A154</f>
        <v>125</v>
      </c>
      <c r="B155" s="69">
        <f t="shared" ref="B155:B156" si="684">+B154</f>
        <v>128</v>
      </c>
      <c r="D155" s="72"/>
      <c r="E155" s="72"/>
      <c r="F155" s="72" t="s">
        <v>10</v>
      </c>
      <c r="G155" s="72">
        <v>-2.3580000000000001</v>
      </c>
      <c r="H155" s="72">
        <v>0</v>
      </c>
      <c r="I155" s="72">
        <v>0</v>
      </c>
      <c r="J155" s="72">
        <v>-1E-3</v>
      </c>
      <c r="K155" s="72">
        <v>0</v>
      </c>
      <c r="L155" s="72">
        <v>-2.052</v>
      </c>
      <c r="M155" s="72"/>
      <c r="Q155" s="69" t="e">
        <f t="shared" ca="1" si="540"/>
        <v>#N/A</v>
      </c>
      <c r="R155" s="43" t="e">
        <f t="shared" ca="1" si="540"/>
        <v>#N/A</v>
      </c>
      <c r="S155" s="43" t="e">
        <f t="shared" ca="1" si="540"/>
        <v>#N/A</v>
      </c>
      <c r="T155" s="43" t="e">
        <f t="shared" ca="1" si="540"/>
        <v>#N/A</v>
      </c>
      <c r="U155" s="43" t="e">
        <f t="shared" ca="1" si="540"/>
        <v>#N/A</v>
      </c>
      <c r="V155" s="43" t="e">
        <f t="shared" ca="1" si="540"/>
        <v>#N/A</v>
      </c>
      <c r="X155" s="44" t="e">
        <f t="shared" ref="X155" ca="1" si="685">IF(ABS(G155)&gt;$X$4*$R155,ABS(G155),"-")</f>
        <v>#N/A</v>
      </c>
      <c r="Y155" s="44" t="e">
        <f t="shared" ref="Y155" ca="1" si="686">IF(ABS(H155)&gt;$Y$4*S155,ABS(H155),"-")</f>
        <v>#N/A</v>
      </c>
      <c r="Z155" s="44" t="e">
        <f t="shared" ref="Z155" ca="1" si="687">IF(ABS(I155)&gt;$Z$4*T155,ABS(I155),"-")</f>
        <v>#N/A</v>
      </c>
      <c r="AA155" s="44" t="e">
        <f t="shared" ref="AA155" ca="1" si="688">IF(ABS(K155)&gt;$AA$4*U155,ABS(K155),"-")</f>
        <v>#N/A</v>
      </c>
      <c r="AB155" s="44" t="e">
        <f t="shared" ref="AB155" ca="1" si="689">IF(ABS(L155)&gt;$AB$4*V155,ABS(L155),"-")</f>
        <v>#N/A</v>
      </c>
      <c r="AD155" s="69" t="str">
        <f t="shared" ref="AD155" ca="1" si="690">IF(COUNT($X155:$AB155)&gt;0,IF(G155&gt;0,CEILING(G155,5),FLOOR(G155,5)),"")</f>
        <v/>
      </c>
      <c r="AE155" s="69" t="str">
        <f t="shared" ref="AE155" ca="1" si="691">IF(COUNT($X155:$AB155)&gt;0,IF(H155&gt;0,CEILING(H155,5),FLOOR(H155,5)),"")</f>
        <v/>
      </c>
      <c r="AF155" s="69" t="str">
        <f t="shared" ref="AF155" ca="1" si="692">IF(COUNT($X155:$AB155)&gt;0,IF(I155&gt;0,CEILING(I155,5),FLOOR(I155,5)),"")</f>
        <v/>
      </c>
      <c r="AG155" s="69" t="str">
        <f t="shared" ref="AG155" ca="1" si="693">IF(COUNT($X155:$AB155)&gt;0,IF(K155&gt;0,CEILING(K155,5),FLOOR(K155,5)),"")</f>
        <v/>
      </c>
      <c r="AH155" s="69" t="str">
        <f t="shared" ref="AH155" ca="1" si="694">IF(COUNT($X155:$AB155)&gt;0,IF(L155&gt;0,CEILING(L155,5),FLOOR(L155,5)),"")</f>
        <v/>
      </c>
    </row>
    <row r="156" spans="1:34" x14ac:dyDescent="0.25">
      <c r="A156" s="69">
        <f t="shared" si="683"/>
        <v>125</v>
      </c>
      <c r="B156" s="69">
        <f t="shared" si="684"/>
        <v>128</v>
      </c>
      <c r="D156" s="72"/>
      <c r="E156" s="72"/>
      <c r="F156" s="72"/>
      <c r="G156" s="72" t="s">
        <v>122</v>
      </c>
      <c r="H156" s="72" t="s">
        <v>9</v>
      </c>
      <c r="I156" s="72" t="s">
        <v>104</v>
      </c>
      <c r="J156" s="72" t="s">
        <v>513</v>
      </c>
      <c r="K156" s="72" t="s">
        <v>112</v>
      </c>
      <c r="L156" s="72" t="s">
        <v>537</v>
      </c>
      <c r="M156" s="72"/>
      <c r="Q156" s="69"/>
      <c r="R156" s="69"/>
      <c r="S156" s="69"/>
      <c r="T156" s="69"/>
      <c r="U156" s="69"/>
      <c r="V156" s="69"/>
      <c r="X156" s="69"/>
      <c r="Y156" s="69"/>
      <c r="Z156" s="69"/>
      <c r="AA156" s="69"/>
      <c r="AB156" s="69"/>
      <c r="AD156" s="69"/>
      <c r="AE156" s="69"/>
      <c r="AF156" s="69"/>
      <c r="AG156" s="69"/>
      <c r="AH156" s="69"/>
    </row>
    <row r="157" spans="1:34" x14ac:dyDescent="0.25">
      <c r="A157" s="69">
        <f t="shared" si="494"/>
        <v>127</v>
      </c>
      <c r="B157" s="69">
        <f t="shared" si="495"/>
        <v>64</v>
      </c>
      <c r="C157" s="68" t="e">
        <f>INDEX(BEAMPROP,MATCH(D157,BLIST,0),2)</f>
        <v>#N/A</v>
      </c>
      <c r="D157" s="72">
        <v>127</v>
      </c>
      <c r="E157" s="72">
        <v>64</v>
      </c>
      <c r="F157" s="72" t="s">
        <v>8</v>
      </c>
      <c r="G157" s="72">
        <v>1.4019999999999999</v>
      </c>
      <c r="H157" s="72">
        <v>1.4330000000000001</v>
      </c>
      <c r="I157" s="72">
        <v>0</v>
      </c>
      <c r="J157" s="72">
        <v>2E-3</v>
      </c>
      <c r="K157" s="72">
        <v>0</v>
      </c>
      <c r="L157" s="72">
        <v>0</v>
      </c>
      <c r="M157" s="72"/>
      <c r="Q157" s="69" t="e">
        <f t="shared" ca="1" si="540"/>
        <v>#N/A</v>
      </c>
      <c r="R157" s="43" t="e">
        <f t="shared" ca="1" si="540"/>
        <v>#N/A</v>
      </c>
      <c r="S157" s="43" t="e">
        <f t="shared" ca="1" si="540"/>
        <v>#N/A</v>
      </c>
      <c r="T157" s="43" t="e">
        <f t="shared" ca="1" si="540"/>
        <v>#N/A</v>
      </c>
      <c r="U157" s="43" t="e">
        <f t="shared" ca="1" si="540"/>
        <v>#N/A</v>
      </c>
      <c r="V157" s="43" t="e">
        <f t="shared" ca="1" si="540"/>
        <v>#N/A</v>
      </c>
      <c r="X157" s="44" t="e">
        <f t="shared" ref="X157" ca="1" si="695">IF(ABS(G157)&gt;$X$4*$R157,ABS(G157),"-")</f>
        <v>#N/A</v>
      </c>
      <c r="Y157" s="44" t="e">
        <f t="shared" ref="Y157" ca="1" si="696">IF(ABS(H157)&gt;$Y$4*S157,ABS(H157),"-")</f>
        <v>#N/A</v>
      </c>
      <c r="Z157" s="44" t="e">
        <f t="shared" ref="Z157" ca="1" si="697">IF(ABS(I157)&gt;$Z$4*T157,ABS(I157),"-")</f>
        <v>#N/A</v>
      </c>
      <c r="AA157" s="44" t="e">
        <f t="shared" ref="AA157" ca="1" si="698">IF(ABS(K157)&gt;$AA$4*U157,ABS(K157),"-")</f>
        <v>#N/A</v>
      </c>
      <c r="AB157" s="44" t="e">
        <f t="shared" ref="AB157" ca="1" si="699">IF(ABS(L157)&gt;$AB$4*V157,ABS(L157),"-")</f>
        <v>#N/A</v>
      </c>
      <c r="AD157" s="69" t="str">
        <f t="shared" ref="AD157" ca="1" si="700">IF(COUNT($X157:$AB157)&gt;0,IF(G157&gt;0,CEILING(G157,5),FLOOR(G157,5)),"")</f>
        <v/>
      </c>
      <c r="AE157" s="69" t="str">
        <f t="shared" ref="AE157" ca="1" si="701">IF(COUNT($X157:$AB157)&gt;0,IF(H157&gt;0,CEILING(H157,5),FLOOR(H157,5)),"")</f>
        <v/>
      </c>
      <c r="AF157" s="69" t="str">
        <f t="shared" ref="AF157" ca="1" si="702">IF(COUNT($X157:$AB157)&gt;0,IF(I157&gt;0,CEILING(I157,5),FLOOR(I157,5)),"")</f>
        <v/>
      </c>
      <c r="AG157" s="69" t="str">
        <f t="shared" ref="AG157" ca="1" si="703">IF(COUNT($X157:$AB157)&gt;0,IF(K157&gt;0,CEILING(K157,5),FLOOR(K157,5)),"")</f>
        <v/>
      </c>
      <c r="AH157" s="69" t="str">
        <f t="shared" ref="AH157" ca="1" si="704">IF(COUNT($X157:$AB157)&gt;0,IF(L157&gt;0,CEILING(L157,5),FLOOR(L157,5)),"")</f>
        <v/>
      </c>
    </row>
    <row r="158" spans="1:34" x14ac:dyDescent="0.25">
      <c r="A158" s="69">
        <f>+A157</f>
        <v>127</v>
      </c>
      <c r="B158" s="69">
        <f>+B157</f>
        <v>64</v>
      </c>
      <c r="D158" s="72"/>
      <c r="E158" s="72"/>
      <c r="F158" s="72"/>
      <c r="G158" s="72" t="s">
        <v>114</v>
      </c>
      <c r="H158" s="72" t="s">
        <v>537</v>
      </c>
      <c r="I158" s="72" t="s">
        <v>535</v>
      </c>
      <c r="J158" s="72" t="s">
        <v>107</v>
      </c>
      <c r="K158" s="72" t="s">
        <v>9</v>
      </c>
      <c r="L158" s="72" t="s">
        <v>9</v>
      </c>
      <c r="M158" s="72"/>
      <c r="Q158" s="69"/>
      <c r="R158" s="69"/>
      <c r="S158" s="69"/>
      <c r="T158" s="69"/>
      <c r="U158" s="69"/>
      <c r="V158" s="69"/>
      <c r="X158" s="69"/>
      <c r="Y158" s="69"/>
      <c r="Z158" s="69"/>
      <c r="AA158" s="69"/>
      <c r="AB158" s="69"/>
      <c r="AD158" s="69"/>
      <c r="AE158" s="69"/>
      <c r="AF158" s="69"/>
      <c r="AG158" s="69"/>
      <c r="AH158" s="69"/>
    </row>
    <row r="159" spans="1:34" x14ac:dyDescent="0.25">
      <c r="A159" s="69">
        <f t="shared" ref="A159:A160" si="705">+A158</f>
        <v>127</v>
      </c>
      <c r="B159" s="69">
        <f t="shared" ref="B159:B160" si="706">+B158</f>
        <v>64</v>
      </c>
      <c r="D159" s="72"/>
      <c r="E159" s="72"/>
      <c r="F159" s="72" t="s">
        <v>10</v>
      </c>
      <c r="G159" s="72">
        <v>-1.3420000000000001</v>
      </c>
      <c r="H159" s="72">
        <v>0</v>
      </c>
      <c r="I159" s="72">
        <v>0</v>
      </c>
      <c r="J159" s="72">
        <v>0</v>
      </c>
      <c r="K159" s="72">
        <v>0</v>
      </c>
      <c r="L159" s="72">
        <v>0</v>
      </c>
      <c r="M159" s="72"/>
      <c r="Q159" s="69" t="e">
        <f t="shared" ca="1" si="540"/>
        <v>#N/A</v>
      </c>
      <c r="R159" s="43" t="e">
        <f t="shared" ca="1" si="540"/>
        <v>#N/A</v>
      </c>
      <c r="S159" s="43" t="e">
        <f t="shared" ca="1" si="540"/>
        <v>#N/A</v>
      </c>
      <c r="T159" s="43" t="e">
        <f t="shared" ca="1" si="540"/>
        <v>#N/A</v>
      </c>
      <c r="U159" s="43" t="e">
        <f t="shared" ca="1" si="540"/>
        <v>#N/A</v>
      </c>
      <c r="V159" s="43" t="e">
        <f t="shared" ca="1" si="540"/>
        <v>#N/A</v>
      </c>
      <c r="X159" s="44" t="e">
        <f t="shared" ref="X159" ca="1" si="707">IF(ABS(G159)&gt;$X$4*$R159,ABS(G159),"-")</f>
        <v>#N/A</v>
      </c>
      <c r="Y159" s="44" t="e">
        <f t="shared" ref="Y159" ca="1" si="708">IF(ABS(H159)&gt;$Y$4*S159,ABS(H159),"-")</f>
        <v>#N/A</v>
      </c>
      <c r="Z159" s="44" t="e">
        <f t="shared" ref="Z159" ca="1" si="709">IF(ABS(I159)&gt;$Z$4*T159,ABS(I159),"-")</f>
        <v>#N/A</v>
      </c>
      <c r="AA159" s="44" t="e">
        <f t="shared" ref="AA159" ca="1" si="710">IF(ABS(K159)&gt;$AA$4*U159,ABS(K159),"-")</f>
        <v>#N/A</v>
      </c>
      <c r="AB159" s="44" t="e">
        <f t="shared" ref="AB159" ca="1" si="711">IF(ABS(L159)&gt;$AB$4*V159,ABS(L159),"-")</f>
        <v>#N/A</v>
      </c>
      <c r="AD159" s="69" t="str">
        <f t="shared" ref="AD159" ca="1" si="712">IF(COUNT($X159:$AB159)&gt;0,IF(G159&gt;0,CEILING(G159,5),FLOOR(G159,5)),"")</f>
        <v/>
      </c>
      <c r="AE159" s="69" t="str">
        <f t="shared" ref="AE159" ca="1" si="713">IF(COUNT($X159:$AB159)&gt;0,IF(H159&gt;0,CEILING(H159,5),FLOOR(H159,5)),"")</f>
        <v/>
      </c>
      <c r="AF159" s="69" t="str">
        <f t="shared" ref="AF159" ca="1" si="714">IF(COUNT($X159:$AB159)&gt;0,IF(I159&gt;0,CEILING(I159,5),FLOOR(I159,5)),"")</f>
        <v/>
      </c>
      <c r="AG159" s="69" t="str">
        <f t="shared" ref="AG159" ca="1" si="715">IF(COUNT($X159:$AB159)&gt;0,IF(K159&gt;0,CEILING(K159,5),FLOOR(K159,5)),"")</f>
        <v/>
      </c>
      <c r="AH159" s="69" t="str">
        <f t="shared" ref="AH159" ca="1" si="716">IF(COUNT($X159:$AB159)&gt;0,IF(L159&gt;0,CEILING(L159,5),FLOOR(L159,5)),"")</f>
        <v/>
      </c>
    </row>
    <row r="160" spans="1:34" x14ac:dyDescent="0.25">
      <c r="A160" s="69">
        <f t="shared" si="705"/>
        <v>127</v>
      </c>
      <c r="B160" s="69">
        <f t="shared" si="706"/>
        <v>64</v>
      </c>
      <c r="D160" s="72"/>
      <c r="E160" s="72"/>
      <c r="F160" s="72"/>
      <c r="G160" s="72" t="s">
        <v>113</v>
      </c>
      <c r="H160" s="72" t="s">
        <v>9</v>
      </c>
      <c r="I160" s="72" t="s">
        <v>111</v>
      </c>
      <c r="J160" s="72" t="s">
        <v>9</v>
      </c>
      <c r="K160" s="72" t="s">
        <v>9</v>
      </c>
      <c r="L160" s="72" t="s">
        <v>9</v>
      </c>
      <c r="M160" s="72"/>
      <c r="Q160" s="69"/>
      <c r="R160" s="69"/>
      <c r="S160" s="69"/>
      <c r="T160" s="69"/>
      <c r="U160" s="69"/>
      <c r="V160" s="69"/>
      <c r="X160" s="69"/>
      <c r="Y160" s="69"/>
      <c r="Z160" s="69"/>
      <c r="AA160" s="69"/>
      <c r="AB160" s="69"/>
      <c r="AD160" s="69"/>
      <c r="AE160" s="69"/>
      <c r="AF160" s="69"/>
      <c r="AG160" s="69"/>
      <c r="AH160" s="69"/>
    </row>
    <row r="161" spans="1:34" x14ac:dyDescent="0.25">
      <c r="A161" s="69">
        <f t="shared" si="494"/>
        <v>127</v>
      </c>
      <c r="B161" s="69">
        <f t="shared" si="495"/>
        <v>129</v>
      </c>
      <c r="C161" s="68" t="e">
        <f>INDEX(BEAMPROP,MATCH(D161,BLIST,0),2)</f>
        <v>#N/A</v>
      </c>
      <c r="D161" s="72">
        <v>127</v>
      </c>
      <c r="E161" s="72">
        <v>129</v>
      </c>
      <c r="F161" s="72" t="s">
        <v>8</v>
      </c>
      <c r="G161" s="72">
        <v>1.4019999999999999</v>
      </c>
      <c r="H161" s="72">
        <v>1.196</v>
      </c>
      <c r="I161" s="72">
        <v>0</v>
      </c>
      <c r="J161" s="72">
        <v>2E-3</v>
      </c>
      <c r="K161" s="72">
        <v>0</v>
      </c>
      <c r="L161" s="72">
        <v>0</v>
      </c>
      <c r="M161" s="72"/>
      <c r="Q161" s="69" t="e">
        <f t="shared" ca="1" si="540"/>
        <v>#N/A</v>
      </c>
      <c r="R161" s="43" t="e">
        <f t="shared" ca="1" si="540"/>
        <v>#N/A</v>
      </c>
      <c r="S161" s="43" t="e">
        <f t="shared" ca="1" si="540"/>
        <v>#N/A</v>
      </c>
      <c r="T161" s="43" t="e">
        <f t="shared" ca="1" si="540"/>
        <v>#N/A</v>
      </c>
      <c r="U161" s="43" t="e">
        <f t="shared" ca="1" si="540"/>
        <v>#N/A</v>
      </c>
      <c r="V161" s="43" t="e">
        <f t="shared" ca="1" si="540"/>
        <v>#N/A</v>
      </c>
      <c r="X161" s="44" t="e">
        <f t="shared" ref="X161" ca="1" si="717">IF(ABS(G161)&gt;$X$4*$R161,ABS(G161),"-")</f>
        <v>#N/A</v>
      </c>
      <c r="Y161" s="44" t="e">
        <f t="shared" ref="Y161" ca="1" si="718">IF(ABS(H161)&gt;$Y$4*S161,ABS(H161),"-")</f>
        <v>#N/A</v>
      </c>
      <c r="Z161" s="44" t="e">
        <f t="shared" ref="Z161" ca="1" si="719">IF(ABS(I161)&gt;$Z$4*T161,ABS(I161),"-")</f>
        <v>#N/A</v>
      </c>
      <c r="AA161" s="44" t="e">
        <f t="shared" ref="AA161" ca="1" si="720">IF(ABS(K161)&gt;$AA$4*U161,ABS(K161),"-")</f>
        <v>#N/A</v>
      </c>
      <c r="AB161" s="44" t="e">
        <f t="shared" ref="AB161" ca="1" si="721">IF(ABS(L161)&gt;$AB$4*V161,ABS(L161),"-")</f>
        <v>#N/A</v>
      </c>
      <c r="AD161" s="69" t="str">
        <f t="shared" ref="AD161" ca="1" si="722">IF(COUNT($X161:$AB161)&gt;0,IF(G161&gt;0,CEILING(G161,5),FLOOR(G161,5)),"")</f>
        <v/>
      </c>
      <c r="AE161" s="69" t="str">
        <f t="shared" ref="AE161" ca="1" si="723">IF(COUNT($X161:$AB161)&gt;0,IF(H161&gt;0,CEILING(H161,5),FLOOR(H161,5)),"")</f>
        <v/>
      </c>
      <c r="AF161" s="69" t="str">
        <f t="shared" ref="AF161" ca="1" si="724">IF(COUNT($X161:$AB161)&gt;0,IF(I161&gt;0,CEILING(I161,5),FLOOR(I161,5)),"")</f>
        <v/>
      </c>
      <c r="AG161" s="69" t="str">
        <f t="shared" ref="AG161" ca="1" si="725">IF(COUNT($X161:$AB161)&gt;0,IF(K161&gt;0,CEILING(K161,5),FLOOR(K161,5)),"")</f>
        <v/>
      </c>
      <c r="AH161" s="69" t="str">
        <f t="shared" ref="AH161" ca="1" si="726">IF(COUNT($X161:$AB161)&gt;0,IF(L161&gt;0,CEILING(L161,5),FLOOR(L161,5)),"")</f>
        <v/>
      </c>
    </row>
    <row r="162" spans="1:34" x14ac:dyDescent="0.25">
      <c r="A162" s="69">
        <f>+A161</f>
        <v>127</v>
      </c>
      <c r="B162" s="69">
        <f>+B161</f>
        <v>129</v>
      </c>
      <c r="D162" s="72"/>
      <c r="E162" s="72"/>
      <c r="F162" s="72"/>
      <c r="G162" s="72" t="s">
        <v>114</v>
      </c>
      <c r="H162" s="72" t="s">
        <v>537</v>
      </c>
      <c r="I162" s="72" t="s">
        <v>535</v>
      </c>
      <c r="J162" s="72" t="s">
        <v>107</v>
      </c>
      <c r="K162" s="72" t="s">
        <v>535</v>
      </c>
      <c r="L162" s="72" t="s">
        <v>9</v>
      </c>
      <c r="M162" s="72"/>
      <c r="Q162" s="69"/>
      <c r="R162" s="69"/>
      <c r="S162" s="69"/>
      <c r="T162" s="69"/>
      <c r="U162" s="69"/>
      <c r="V162" s="69"/>
      <c r="X162" s="69"/>
      <c r="Y162" s="69"/>
      <c r="Z162" s="69"/>
      <c r="AA162" s="69"/>
      <c r="AB162" s="69"/>
      <c r="AD162" s="69"/>
      <c r="AE162" s="69"/>
      <c r="AF162" s="69"/>
      <c r="AG162" s="69"/>
      <c r="AH162" s="69"/>
    </row>
    <row r="163" spans="1:34" x14ac:dyDescent="0.25">
      <c r="A163" s="69">
        <f t="shared" ref="A163:A164" si="727">+A162</f>
        <v>127</v>
      </c>
      <c r="B163" s="69">
        <f t="shared" ref="B163:B164" si="728">+B162</f>
        <v>129</v>
      </c>
      <c r="D163" s="72"/>
      <c r="E163" s="72"/>
      <c r="F163" s="72" t="s">
        <v>10</v>
      </c>
      <c r="G163" s="72">
        <v>-1.3420000000000001</v>
      </c>
      <c r="H163" s="72">
        <v>0</v>
      </c>
      <c r="I163" s="72">
        <v>0</v>
      </c>
      <c r="J163" s="72">
        <v>0</v>
      </c>
      <c r="K163" s="72">
        <v>0</v>
      </c>
      <c r="L163" s="72">
        <v>-0.74299999999999999</v>
      </c>
      <c r="M163" s="72"/>
      <c r="Q163" s="69" t="e">
        <f t="shared" ca="1" si="540"/>
        <v>#N/A</v>
      </c>
      <c r="R163" s="43" t="e">
        <f t="shared" ca="1" si="540"/>
        <v>#N/A</v>
      </c>
      <c r="S163" s="43" t="e">
        <f t="shared" ca="1" si="540"/>
        <v>#N/A</v>
      </c>
      <c r="T163" s="43" t="e">
        <f t="shared" ca="1" si="540"/>
        <v>#N/A</v>
      </c>
      <c r="U163" s="43" t="e">
        <f t="shared" ca="1" si="540"/>
        <v>#N/A</v>
      </c>
      <c r="V163" s="43" t="e">
        <f t="shared" ca="1" si="540"/>
        <v>#N/A</v>
      </c>
      <c r="X163" s="44" t="e">
        <f t="shared" ref="X163" ca="1" si="729">IF(ABS(G163)&gt;$X$4*$R163,ABS(G163),"-")</f>
        <v>#N/A</v>
      </c>
      <c r="Y163" s="44" t="e">
        <f t="shared" ref="Y163" ca="1" si="730">IF(ABS(H163)&gt;$Y$4*S163,ABS(H163),"-")</f>
        <v>#N/A</v>
      </c>
      <c r="Z163" s="44" t="e">
        <f t="shared" ref="Z163" ca="1" si="731">IF(ABS(I163)&gt;$Z$4*T163,ABS(I163),"-")</f>
        <v>#N/A</v>
      </c>
      <c r="AA163" s="44" t="e">
        <f t="shared" ref="AA163" ca="1" si="732">IF(ABS(K163)&gt;$AA$4*U163,ABS(K163),"-")</f>
        <v>#N/A</v>
      </c>
      <c r="AB163" s="44" t="e">
        <f t="shared" ref="AB163" ca="1" si="733">IF(ABS(L163)&gt;$AB$4*V163,ABS(L163),"-")</f>
        <v>#N/A</v>
      </c>
      <c r="AD163" s="69" t="str">
        <f t="shared" ref="AD163" ca="1" si="734">IF(COUNT($X163:$AB163)&gt;0,IF(G163&gt;0,CEILING(G163,5),FLOOR(G163,5)),"")</f>
        <v/>
      </c>
      <c r="AE163" s="69" t="str">
        <f t="shared" ref="AE163" ca="1" si="735">IF(COUNT($X163:$AB163)&gt;0,IF(H163&gt;0,CEILING(H163,5),FLOOR(H163,5)),"")</f>
        <v/>
      </c>
      <c r="AF163" s="69" t="str">
        <f t="shared" ref="AF163" ca="1" si="736">IF(COUNT($X163:$AB163)&gt;0,IF(I163&gt;0,CEILING(I163,5),FLOOR(I163,5)),"")</f>
        <v/>
      </c>
      <c r="AG163" s="69" t="str">
        <f t="shared" ref="AG163" ca="1" si="737">IF(COUNT($X163:$AB163)&gt;0,IF(K163&gt;0,CEILING(K163,5),FLOOR(K163,5)),"")</f>
        <v/>
      </c>
      <c r="AH163" s="69" t="str">
        <f t="shared" ref="AH163" ca="1" si="738">IF(COUNT($X163:$AB163)&gt;0,IF(L163&gt;0,CEILING(L163,5),FLOOR(L163,5)),"")</f>
        <v/>
      </c>
    </row>
    <row r="164" spans="1:34" x14ac:dyDescent="0.25">
      <c r="A164" s="69">
        <f t="shared" si="727"/>
        <v>127</v>
      </c>
      <c r="B164" s="69">
        <f t="shared" si="728"/>
        <v>129</v>
      </c>
      <c r="D164" s="72"/>
      <c r="E164" s="72"/>
      <c r="F164" s="72"/>
      <c r="G164" s="72" t="s">
        <v>113</v>
      </c>
      <c r="H164" s="72" t="s">
        <v>9</v>
      </c>
      <c r="I164" s="72" t="s">
        <v>111</v>
      </c>
      <c r="J164" s="72" t="s">
        <v>9</v>
      </c>
      <c r="K164" s="72" t="s">
        <v>111</v>
      </c>
      <c r="L164" s="72" t="s">
        <v>537</v>
      </c>
      <c r="M164" s="72"/>
      <c r="Q164" s="69"/>
      <c r="R164" s="69"/>
      <c r="S164" s="69"/>
      <c r="T164" s="69"/>
      <c r="U164" s="69"/>
      <c r="V164" s="69"/>
      <c r="X164" s="69"/>
      <c r="Y164" s="69"/>
      <c r="Z164" s="69"/>
      <c r="AA164" s="69"/>
      <c r="AB164" s="69"/>
      <c r="AD164" s="69"/>
      <c r="AE164" s="69"/>
      <c r="AF164" s="69"/>
      <c r="AG164" s="69"/>
      <c r="AH164" s="69"/>
    </row>
    <row r="165" spans="1:34" x14ac:dyDescent="0.25">
      <c r="A165" s="69">
        <f t="shared" si="494"/>
        <v>130</v>
      </c>
      <c r="B165" s="69">
        <f t="shared" si="495"/>
        <v>68</v>
      </c>
      <c r="C165" s="68" t="e">
        <f>INDEX(BEAMPROP,MATCH(D165,BLIST,0),2)</f>
        <v>#N/A</v>
      </c>
      <c r="D165" s="72">
        <v>130</v>
      </c>
      <c r="E165" s="72">
        <v>68</v>
      </c>
      <c r="F165" s="72" t="s">
        <v>8</v>
      </c>
      <c r="G165" s="72">
        <v>0.32800000000000001</v>
      </c>
      <c r="H165" s="72">
        <v>0.19400000000000001</v>
      </c>
      <c r="I165" s="72">
        <v>0</v>
      </c>
      <c r="J165" s="72">
        <v>0</v>
      </c>
      <c r="K165" s="72">
        <v>0</v>
      </c>
      <c r="L165" s="72">
        <v>0</v>
      </c>
      <c r="M165" s="72"/>
      <c r="Q165" s="69" t="e">
        <f t="shared" ca="1" si="540"/>
        <v>#N/A</v>
      </c>
      <c r="R165" s="43" t="e">
        <f t="shared" ca="1" si="540"/>
        <v>#N/A</v>
      </c>
      <c r="S165" s="43" t="e">
        <f t="shared" ca="1" si="540"/>
        <v>#N/A</v>
      </c>
      <c r="T165" s="43" t="e">
        <f t="shared" ca="1" si="540"/>
        <v>#N/A</v>
      </c>
      <c r="U165" s="43" t="e">
        <f t="shared" ca="1" si="540"/>
        <v>#N/A</v>
      </c>
      <c r="V165" s="43" t="e">
        <f t="shared" ca="1" si="540"/>
        <v>#N/A</v>
      </c>
      <c r="X165" s="44" t="e">
        <f t="shared" ref="X165" ca="1" si="739">IF(ABS(G165)&gt;$X$4*$R165,ABS(G165),"-")</f>
        <v>#N/A</v>
      </c>
      <c r="Y165" s="44" t="e">
        <f t="shared" ref="Y165" ca="1" si="740">IF(ABS(H165)&gt;$Y$4*S165,ABS(H165),"-")</f>
        <v>#N/A</v>
      </c>
      <c r="Z165" s="44" t="e">
        <f t="shared" ref="Z165" ca="1" si="741">IF(ABS(I165)&gt;$Z$4*T165,ABS(I165),"-")</f>
        <v>#N/A</v>
      </c>
      <c r="AA165" s="44" t="e">
        <f t="shared" ref="AA165" ca="1" si="742">IF(ABS(K165)&gt;$AA$4*U165,ABS(K165),"-")</f>
        <v>#N/A</v>
      </c>
      <c r="AB165" s="44" t="e">
        <f t="shared" ref="AB165" ca="1" si="743">IF(ABS(L165)&gt;$AB$4*V165,ABS(L165),"-")</f>
        <v>#N/A</v>
      </c>
      <c r="AD165" s="69" t="str">
        <f t="shared" ref="AD165" ca="1" si="744">IF(COUNT($X165:$AB165)&gt;0,IF(G165&gt;0,CEILING(G165,5),FLOOR(G165,5)),"")</f>
        <v/>
      </c>
      <c r="AE165" s="69" t="str">
        <f t="shared" ref="AE165" ca="1" si="745">IF(COUNT($X165:$AB165)&gt;0,IF(H165&gt;0,CEILING(H165,5),FLOOR(H165,5)),"")</f>
        <v/>
      </c>
      <c r="AF165" s="69" t="str">
        <f t="shared" ref="AF165" ca="1" si="746">IF(COUNT($X165:$AB165)&gt;0,IF(I165&gt;0,CEILING(I165,5),FLOOR(I165,5)),"")</f>
        <v/>
      </c>
      <c r="AG165" s="69" t="str">
        <f t="shared" ref="AG165" ca="1" si="747">IF(COUNT($X165:$AB165)&gt;0,IF(K165&gt;0,CEILING(K165,5),FLOOR(K165,5)),"")</f>
        <v/>
      </c>
      <c r="AH165" s="69" t="str">
        <f t="shared" ref="AH165" ca="1" si="748">IF(COUNT($X165:$AB165)&gt;0,IF(L165&gt;0,CEILING(L165,5),FLOOR(L165,5)),"")</f>
        <v/>
      </c>
    </row>
    <row r="166" spans="1:34" x14ac:dyDescent="0.25">
      <c r="A166" s="69">
        <f>+A165</f>
        <v>130</v>
      </c>
      <c r="B166" s="69">
        <f>+B165</f>
        <v>68</v>
      </c>
      <c r="D166" s="72"/>
      <c r="E166" s="72"/>
      <c r="F166" s="72"/>
      <c r="G166" s="72" t="s">
        <v>128</v>
      </c>
      <c r="H166" s="72" t="s">
        <v>127</v>
      </c>
      <c r="I166" s="72" t="s">
        <v>125</v>
      </c>
      <c r="J166" s="72" t="s">
        <v>9</v>
      </c>
      <c r="K166" s="72" t="s">
        <v>9</v>
      </c>
      <c r="L166" s="72" t="s">
        <v>9</v>
      </c>
      <c r="M166" s="72"/>
      <c r="Q166" s="69"/>
      <c r="R166" s="69"/>
      <c r="S166" s="69"/>
      <c r="T166" s="69"/>
      <c r="U166" s="69"/>
      <c r="V166" s="69"/>
      <c r="X166" s="69"/>
      <c r="Y166" s="69"/>
      <c r="Z166" s="69"/>
      <c r="AA166" s="69"/>
      <c r="AB166" s="69"/>
      <c r="AD166" s="69"/>
      <c r="AE166" s="69"/>
      <c r="AF166" s="69"/>
      <c r="AG166" s="69"/>
      <c r="AH166" s="69"/>
    </row>
    <row r="167" spans="1:34" x14ac:dyDescent="0.25">
      <c r="A167" s="69">
        <f t="shared" ref="A167:A168" si="749">+A166</f>
        <v>130</v>
      </c>
      <c r="B167" s="69">
        <f t="shared" ref="B167:B168" si="750">+B166</f>
        <v>68</v>
      </c>
      <c r="D167" s="72"/>
      <c r="E167" s="72"/>
      <c r="F167" s="72" t="s">
        <v>10</v>
      </c>
      <c r="G167" s="72">
        <v>-0.46500000000000002</v>
      </c>
      <c r="H167" s="72">
        <v>0</v>
      </c>
      <c r="I167" s="72">
        <v>0</v>
      </c>
      <c r="J167" s="72">
        <v>-0.02</v>
      </c>
      <c r="K167" s="72">
        <v>0</v>
      </c>
      <c r="L167" s="72">
        <v>0</v>
      </c>
      <c r="M167" s="72"/>
      <c r="Q167" s="69" t="e">
        <f t="shared" ca="1" si="540"/>
        <v>#N/A</v>
      </c>
      <c r="R167" s="43" t="e">
        <f t="shared" ca="1" si="540"/>
        <v>#N/A</v>
      </c>
      <c r="S167" s="43" t="e">
        <f t="shared" ca="1" si="540"/>
        <v>#N/A</v>
      </c>
      <c r="T167" s="43" t="e">
        <f t="shared" ca="1" si="540"/>
        <v>#N/A</v>
      </c>
      <c r="U167" s="43" t="e">
        <f t="shared" ca="1" si="540"/>
        <v>#N/A</v>
      </c>
      <c r="V167" s="43" t="e">
        <f t="shared" ca="1" si="540"/>
        <v>#N/A</v>
      </c>
      <c r="X167" s="44" t="e">
        <f t="shared" ref="X167" ca="1" si="751">IF(ABS(G167)&gt;$X$4*$R167,ABS(G167),"-")</f>
        <v>#N/A</v>
      </c>
      <c r="Y167" s="44" t="e">
        <f t="shared" ref="Y167" ca="1" si="752">IF(ABS(H167)&gt;$Y$4*S167,ABS(H167),"-")</f>
        <v>#N/A</v>
      </c>
      <c r="Z167" s="44" t="e">
        <f t="shared" ref="Z167" ca="1" si="753">IF(ABS(I167)&gt;$Z$4*T167,ABS(I167),"-")</f>
        <v>#N/A</v>
      </c>
      <c r="AA167" s="44" t="e">
        <f t="shared" ref="AA167" ca="1" si="754">IF(ABS(K167)&gt;$AA$4*U167,ABS(K167),"-")</f>
        <v>#N/A</v>
      </c>
      <c r="AB167" s="44" t="e">
        <f t="shared" ref="AB167" ca="1" si="755">IF(ABS(L167)&gt;$AB$4*V167,ABS(L167),"-")</f>
        <v>#N/A</v>
      </c>
      <c r="AD167" s="69" t="str">
        <f t="shared" ref="AD167" ca="1" si="756">IF(COUNT($X167:$AB167)&gt;0,IF(G167&gt;0,CEILING(G167,5),FLOOR(G167,5)),"")</f>
        <v/>
      </c>
      <c r="AE167" s="69" t="str">
        <f t="shared" ref="AE167" ca="1" si="757">IF(COUNT($X167:$AB167)&gt;0,IF(H167&gt;0,CEILING(H167,5),FLOOR(H167,5)),"")</f>
        <v/>
      </c>
      <c r="AF167" s="69" t="str">
        <f t="shared" ref="AF167" ca="1" si="758">IF(COUNT($X167:$AB167)&gt;0,IF(I167&gt;0,CEILING(I167,5),FLOOR(I167,5)),"")</f>
        <v/>
      </c>
      <c r="AG167" s="69" t="str">
        <f t="shared" ref="AG167" ca="1" si="759">IF(COUNT($X167:$AB167)&gt;0,IF(K167&gt;0,CEILING(K167,5),FLOOR(K167,5)),"")</f>
        <v/>
      </c>
      <c r="AH167" s="69" t="str">
        <f t="shared" ref="AH167" ca="1" si="760">IF(COUNT($X167:$AB167)&gt;0,IF(L167&gt;0,CEILING(L167,5),FLOOR(L167,5)),"")</f>
        <v/>
      </c>
    </row>
    <row r="168" spans="1:34" x14ac:dyDescent="0.25">
      <c r="A168" s="69">
        <f t="shared" si="749"/>
        <v>130</v>
      </c>
      <c r="B168" s="69">
        <f t="shared" si="750"/>
        <v>68</v>
      </c>
      <c r="D168" s="72"/>
      <c r="E168" s="72"/>
      <c r="F168" s="72"/>
      <c r="G168" s="72" t="s">
        <v>114</v>
      </c>
      <c r="H168" s="72" t="s">
        <v>9</v>
      </c>
      <c r="I168" s="72" t="s">
        <v>106</v>
      </c>
      <c r="J168" s="72" t="s">
        <v>105</v>
      </c>
      <c r="K168" s="72" t="s">
        <v>9</v>
      </c>
      <c r="L168" s="72" t="s">
        <v>9</v>
      </c>
      <c r="M168" s="72"/>
      <c r="Q168" s="69"/>
      <c r="R168" s="69"/>
      <c r="S168" s="69"/>
      <c r="T168" s="69"/>
      <c r="U168" s="69"/>
      <c r="V168" s="69"/>
      <c r="X168" s="69"/>
      <c r="Y168" s="69"/>
      <c r="Z168" s="69"/>
      <c r="AA168" s="69"/>
      <c r="AB168" s="69"/>
      <c r="AD168" s="69"/>
      <c r="AE168" s="69"/>
      <c r="AF168" s="69"/>
      <c r="AG168" s="69"/>
      <c r="AH168" s="69"/>
    </row>
    <row r="169" spans="1:34" x14ac:dyDescent="0.25">
      <c r="A169" s="69">
        <f t="shared" si="494"/>
        <v>130</v>
      </c>
      <c r="B169" s="69">
        <f t="shared" si="495"/>
        <v>69</v>
      </c>
      <c r="C169" s="68" t="e">
        <f>INDEX(BEAMPROP,MATCH(D169,BLIST,0),2)</f>
        <v>#N/A</v>
      </c>
      <c r="D169" s="72">
        <v>130</v>
      </c>
      <c r="E169" s="72">
        <v>69</v>
      </c>
      <c r="F169" s="72" t="s">
        <v>8</v>
      </c>
      <c r="G169" s="72">
        <v>0.32800000000000001</v>
      </c>
      <c r="H169" s="72">
        <v>0</v>
      </c>
      <c r="I169" s="72">
        <v>0</v>
      </c>
      <c r="J169" s="72">
        <v>0</v>
      </c>
      <c r="K169" s="72">
        <v>0</v>
      </c>
      <c r="L169" s="72">
        <v>0</v>
      </c>
      <c r="M169" s="72"/>
      <c r="Q169" s="69" t="e">
        <f t="shared" ca="1" si="540"/>
        <v>#N/A</v>
      </c>
      <c r="R169" s="43" t="e">
        <f t="shared" ca="1" si="540"/>
        <v>#N/A</v>
      </c>
      <c r="S169" s="43" t="e">
        <f t="shared" ca="1" si="540"/>
        <v>#N/A</v>
      </c>
      <c r="T169" s="43" t="e">
        <f t="shared" ca="1" si="540"/>
        <v>#N/A</v>
      </c>
      <c r="U169" s="43" t="e">
        <f t="shared" ca="1" si="540"/>
        <v>#N/A</v>
      </c>
      <c r="V169" s="43" t="e">
        <f t="shared" ca="1" si="540"/>
        <v>#N/A</v>
      </c>
      <c r="X169" s="44" t="e">
        <f t="shared" ref="X169" ca="1" si="761">IF(ABS(G169)&gt;$X$4*$R169,ABS(G169),"-")</f>
        <v>#N/A</v>
      </c>
      <c r="Y169" s="44" t="e">
        <f t="shared" ref="Y169" ca="1" si="762">IF(ABS(H169)&gt;$Y$4*S169,ABS(H169),"-")</f>
        <v>#N/A</v>
      </c>
      <c r="Z169" s="44" t="e">
        <f t="shared" ref="Z169" ca="1" si="763">IF(ABS(I169)&gt;$Z$4*T169,ABS(I169),"-")</f>
        <v>#N/A</v>
      </c>
      <c r="AA169" s="44" t="e">
        <f t="shared" ref="AA169" ca="1" si="764">IF(ABS(K169)&gt;$AA$4*U169,ABS(K169),"-")</f>
        <v>#N/A</v>
      </c>
      <c r="AB169" s="44" t="e">
        <f t="shared" ref="AB169" ca="1" si="765">IF(ABS(L169)&gt;$AB$4*V169,ABS(L169),"-")</f>
        <v>#N/A</v>
      </c>
      <c r="AD169" s="69" t="str">
        <f t="shared" ref="AD169" ca="1" si="766">IF(COUNT($X169:$AB169)&gt;0,IF(G169&gt;0,CEILING(G169,5),FLOOR(G169,5)),"")</f>
        <v/>
      </c>
      <c r="AE169" s="69" t="str">
        <f t="shared" ref="AE169" ca="1" si="767">IF(COUNT($X169:$AB169)&gt;0,IF(H169&gt;0,CEILING(H169,5),FLOOR(H169,5)),"")</f>
        <v/>
      </c>
      <c r="AF169" s="69" t="str">
        <f t="shared" ref="AF169" ca="1" si="768">IF(COUNT($X169:$AB169)&gt;0,IF(I169&gt;0,CEILING(I169,5),FLOOR(I169,5)),"")</f>
        <v/>
      </c>
      <c r="AG169" s="69" t="str">
        <f t="shared" ref="AG169" ca="1" si="769">IF(COUNT($X169:$AB169)&gt;0,IF(K169&gt;0,CEILING(K169,5),FLOOR(K169,5)),"")</f>
        <v/>
      </c>
      <c r="AH169" s="69" t="str">
        <f t="shared" ref="AH169" ca="1" si="770">IF(COUNT($X169:$AB169)&gt;0,IF(L169&gt;0,CEILING(L169,5),FLOOR(L169,5)),"")</f>
        <v/>
      </c>
    </row>
    <row r="170" spans="1:34" x14ac:dyDescent="0.25">
      <c r="A170" s="69">
        <f>+A169</f>
        <v>130</v>
      </c>
      <c r="B170" s="69">
        <f>+B169</f>
        <v>69</v>
      </c>
      <c r="D170" s="72"/>
      <c r="E170" s="72"/>
      <c r="F170" s="72"/>
      <c r="G170" s="72" t="s">
        <v>128</v>
      </c>
      <c r="H170" s="72" t="s">
        <v>9</v>
      </c>
      <c r="I170" s="72" t="s">
        <v>125</v>
      </c>
      <c r="J170" s="72" t="s">
        <v>9</v>
      </c>
      <c r="K170" s="72" t="s">
        <v>9</v>
      </c>
      <c r="L170" s="72" t="s">
        <v>9</v>
      </c>
      <c r="M170" s="72"/>
      <c r="Q170" s="69"/>
      <c r="R170" s="69"/>
      <c r="S170" s="69"/>
      <c r="T170" s="69"/>
      <c r="U170" s="69"/>
      <c r="V170" s="69"/>
      <c r="X170" s="69"/>
      <c r="Y170" s="69"/>
      <c r="Z170" s="69"/>
      <c r="AA170" s="69"/>
      <c r="AB170" s="69"/>
      <c r="AD170" s="69"/>
      <c r="AE170" s="69"/>
      <c r="AF170" s="69"/>
      <c r="AG170" s="69"/>
      <c r="AH170" s="69"/>
    </row>
    <row r="171" spans="1:34" x14ac:dyDescent="0.25">
      <c r="A171" s="69">
        <f t="shared" ref="A171:A172" si="771">+A170</f>
        <v>130</v>
      </c>
      <c r="B171" s="69">
        <f t="shared" ref="B171:B172" si="772">+B170</f>
        <v>69</v>
      </c>
      <c r="D171" s="72"/>
      <c r="E171" s="72"/>
      <c r="F171" s="72" t="s">
        <v>10</v>
      </c>
      <c r="G171" s="72">
        <v>-0.46500000000000002</v>
      </c>
      <c r="H171" s="72">
        <v>-0.19400000000000001</v>
      </c>
      <c r="I171" s="72">
        <v>0</v>
      </c>
      <c r="J171" s="72">
        <v>-0.02</v>
      </c>
      <c r="K171" s="72">
        <v>0</v>
      </c>
      <c r="L171" s="72">
        <v>0</v>
      </c>
      <c r="M171" s="72"/>
      <c r="Q171" s="69" t="e">
        <f t="shared" ca="1" si="540"/>
        <v>#N/A</v>
      </c>
      <c r="R171" s="43" t="e">
        <f t="shared" ca="1" si="540"/>
        <v>#N/A</v>
      </c>
      <c r="S171" s="43" t="e">
        <f t="shared" ca="1" si="540"/>
        <v>#N/A</v>
      </c>
      <c r="T171" s="43" t="e">
        <f t="shared" ca="1" si="540"/>
        <v>#N/A</v>
      </c>
      <c r="U171" s="43" t="e">
        <f t="shared" ca="1" si="540"/>
        <v>#N/A</v>
      </c>
      <c r="V171" s="43" t="e">
        <f t="shared" ca="1" si="540"/>
        <v>#N/A</v>
      </c>
      <c r="X171" s="44" t="e">
        <f t="shared" ref="X171" ca="1" si="773">IF(ABS(G171)&gt;$X$4*$R171,ABS(G171),"-")</f>
        <v>#N/A</v>
      </c>
      <c r="Y171" s="44" t="e">
        <f t="shared" ref="Y171" ca="1" si="774">IF(ABS(H171)&gt;$Y$4*S171,ABS(H171),"-")</f>
        <v>#N/A</v>
      </c>
      <c r="Z171" s="44" t="e">
        <f t="shared" ref="Z171" ca="1" si="775">IF(ABS(I171)&gt;$Z$4*T171,ABS(I171),"-")</f>
        <v>#N/A</v>
      </c>
      <c r="AA171" s="44" t="e">
        <f t="shared" ref="AA171" ca="1" si="776">IF(ABS(K171)&gt;$AA$4*U171,ABS(K171),"-")</f>
        <v>#N/A</v>
      </c>
      <c r="AB171" s="44" t="e">
        <f t="shared" ref="AB171" ca="1" si="777">IF(ABS(L171)&gt;$AB$4*V171,ABS(L171),"-")</f>
        <v>#N/A</v>
      </c>
      <c r="AD171" s="69" t="str">
        <f t="shared" ref="AD171" ca="1" si="778">IF(COUNT($X171:$AB171)&gt;0,IF(G171&gt;0,CEILING(G171,5),FLOOR(G171,5)),"")</f>
        <v/>
      </c>
      <c r="AE171" s="69" t="str">
        <f t="shared" ref="AE171" ca="1" si="779">IF(COUNT($X171:$AB171)&gt;0,IF(H171&gt;0,CEILING(H171,5),FLOOR(H171,5)),"")</f>
        <v/>
      </c>
      <c r="AF171" s="69" t="str">
        <f t="shared" ref="AF171" ca="1" si="780">IF(COUNT($X171:$AB171)&gt;0,IF(I171&gt;0,CEILING(I171,5),FLOOR(I171,5)),"")</f>
        <v/>
      </c>
      <c r="AG171" s="69" t="str">
        <f t="shared" ref="AG171" ca="1" si="781">IF(COUNT($X171:$AB171)&gt;0,IF(K171&gt;0,CEILING(K171,5),FLOOR(K171,5)),"")</f>
        <v/>
      </c>
      <c r="AH171" s="69" t="str">
        <f t="shared" ref="AH171" ca="1" si="782">IF(COUNT($X171:$AB171)&gt;0,IF(L171&gt;0,CEILING(L171,5),FLOOR(L171,5)),"")</f>
        <v/>
      </c>
    </row>
    <row r="172" spans="1:34" x14ac:dyDescent="0.25">
      <c r="A172" s="69">
        <f t="shared" si="771"/>
        <v>130</v>
      </c>
      <c r="B172" s="69">
        <f t="shared" si="772"/>
        <v>69</v>
      </c>
      <c r="D172" s="72"/>
      <c r="E172" s="72"/>
      <c r="F172" s="72"/>
      <c r="G172" s="72" t="s">
        <v>114</v>
      </c>
      <c r="H172" s="72" t="s">
        <v>127</v>
      </c>
      <c r="I172" s="72" t="s">
        <v>106</v>
      </c>
      <c r="J172" s="72" t="s">
        <v>105</v>
      </c>
      <c r="K172" s="72" t="s">
        <v>9</v>
      </c>
      <c r="L172" s="72" t="s">
        <v>9</v>
      </c>
      <c r="M172" s="72"/>
      <c r="Q172" s="69"/>
      <c r="R172" s="69"/>
      <c r="S172" s="69"/>
      <c r="T172" s="69"/>
      <c r="U172" s="69"/>
      <c r="V172" s="69"/>
      <c r="X172" s="69"/>
      <c r="Y172" s="69"/>
      <c r="Z172" s="69"/>
      <c r="AA172" s="69"/>
      <c r="AB172" s="69"/>
      <c r="AD172" s="69"/>
      <c r="AE172" s="69"/>
      <c r="AF172" s="69"/>
      <c r="AG172" s="69"/>
      <c r="AH172" s="69"/>
    </row>
    <row r="173" spans="1:34" x14ac:dyDescent="0.25">
      <c r="A173" s="69">
        <f t="shared" si="494"/>
        <v>132</v>
      </c>
      <c r="B173" s="69">
        <f t="shared" si="495"/>
        <v>69</v>
      </c>
      <c r="C173" s="68" t="e">
        <f>INDEX(BEAMPROP,MATCH(D173,BLIST,0),2)</f>
        <v>#N/A</v>
      </c>
      <c r="D173" s="72">
        <v>132</v>
      </c>
      <c r="E173" s="72">
        <v>69</v>
      </c>
      <c r="F173" s="72" t="s">
        <v>8</v>
      </c>
      <c r="G173" s="72">
        <v>1.018</v>
      </c>
      <c r="H173" s="72">
        <v>4.0170000000000003</v>
      </c>
      <c r="I173" s="72">
        <v>0</v>
      </c>
      <c r="J173" s="72">
        <v>8.9999999999999993E-3</v>
      </c>
      <c r="K173" s="72">
        <v>0</v>
      </c>
      <c r="L173" s="72">
        <v>0</v>
      </c>
      <c r="M173" s="72"/>
      <c r="Q173" s="69" t="e">
        <f t="shared" ca="1" si="540"/>
        <v>#N/A</v>
      </c>
      <c r="R173" s="43" t="e">
        <f t="shared" ca="1" si="540"/>
        <v>#N/A</v>
      </c>
      <c r="S173" s="43" t="e">
        <f t="shared" ca="1" si="540"/>
        <v>#N/A</v>
      </c>
      <c r="T173" s="43" t="e">
        <f t="shared" ca="1" si="540"/>
        <v>#N/A</v>
      </c>
      <c r="U173" s="43" t="e">
        <f t="shared" ca="1" si="540"/>
        <v>#N/A</v>
      </c>
      <c r="V173" s="43" t="e">
        <f t="shared" ca="1" si="540"/>
        <v>#N/A</v>
      </c>
      <c r="X173" s="44" t="e">
        <f t="shared" ref="X173" ca="1" si="783">IF(ABS(G173)&gt;$X$4*$R173,ABS(G173),"-")</f>
        <v>#N/A</v>
      </c>
      <c r="Y173" s="44" t="e">
        <f t="shared" ref="Y173" ca="1" si="784">IF(ABS(H173)&gt;$Y$4*S173,ABS(H173),"-")</f>
        <v>#N/A</v>
      </c>
      <c r="Z173" s="44" t="e">
        <f t="shared" ref="Z173" ca="1" si="785">IF(ABS(I173)&gt;$Z$4*T173,ABS(I173),"-")</f>
        <v>#N/A</v>
      </c>
      <c r="AA173" s="44" t="e">
        <f t="shared" ref="AA173" ca="1" si="786">IF(ABS(K173)&gt;$AA$4*U173,ABS(K173),"-")</f>
        <v>#N/A</v>
      </c>
      <c r="AB173" s="44" t="e">
        <f t="shared" ref="AB173" ca="1" si="787">IF(ABS(L173)&gt;$AB$4*V173,ABS(L173),"-")</f>
        <v>#N/A</v>
      </c>
      <c r="AD173" s="69" t="str">
        <f t="shared" ref="AD173" ca="1" si="788">IF(COUNT($X173:$AB173)&gt;0,IF(G173&gt;0,CEILING(G173,5),FLOOR(G173,5)),"")</f>
        <v/>
      </c>
      <c r="AE173" s="69" t="str">
        <f t="shared" ref="AE173" ca="1" si="789">IF(COUNT($X173:$AB173)&gt;0,IF(H173&gt;0,CEILING(H173,5),FLOOR(H173,5)),"")</f>
        <v/>
      </c>
      <c r="AF173" s="69" t="str">
        <f t="shared" ref="AF173" ca="1" si="790">IF(COUNT($X173:$AB173)&gt;0,IF(I173&gt;0,CEILING(I173,5),FLOOR(I173,5)),"")</f>
        <v/>
      </c>
      <c r="AG173" s="69" t="str">
        <f t="shared" ref="AG173" ca="1" si="791">IF(COUNT($X173:$AB173)&gt;0,IF(K173&gt;0,CEILING(K173,5),FLOOR(K173,5)),"")</f>
        <v/>
      </c>
      <c r="AH173" s="69" t="str">
        <f t="shared" ref="AH173" ca="1" si="792">IF(COUNT($X173:$AB173)&gt;0,IF(L173&gt;0,CEILING(L173,5),FLOOR(L173,5)),"")</f>
        <v/>
      </c>
    </row>
    <row r="174" spans="1:34" x14ac:dyDescent="0.25">
      <c r="A174" s="69">
        <f>+A173</f>
        <v>132</v>
      </c>
      <c r="B174" s="69">
        <f>+B173</f>
        <v>69</v>
      </c>
      <c r="D174" s="72"/>
      <c r="E174" s="72"/>
      <c r="F174" s="72"/>
      <c r="G174" s="72" t="s">
        <v>105</v>
      </c>
      <c r="H174" s="72" t="s">
        <v>537</v>
      </c>
      <c r="I174" s="72" t="s">
        <v>103</v>
      </c>
      <c r="J174" s="72" t="s">
        <v>131</v>
      </c>
      <c r="K174" s="72" t="s">
        <v>9</v>
      </c>
      <c r="L174" s="72" t="s">
        <v>9</v>
      </c>
      <c r="M174" s="72"/>
      <c r="Q174" s="69"/>
      <c r="R174" s="69"/>
      <c r="S174" s="69"/>
      <c r="T174" s="69"/>
      <c r="U174" s="69"/>
      <c r="V174" s="69"/>
      <c r="X174" s="69"/>
      <c r="Y174" s="69"/>
      <c r="Z174" s="69"/>
      <c r="AA174" s="69"/>
      <c r="AB174" s="69"/>
      <c r="AD174" s="69"/>
      <c r="AE174" s="69"/>
      <c r="AF174" s="69"/>
      <c r="AG174" s="69"/>
      <c r="AH174" s="69"/>
    </row>
    <row r="175" spans="1:34" x14ac:dyDescent="0.25">
      <c r="A175" s="69">
        <f t="shared" ref="A175:A176" si="793">+A174</f>
        <v>132</v>
      </c>
      <c r="B175" s="69">
        <f t="shared" ref="B175:B176" si="794">+B174</f>
        <v>69</v>
      </c>
      <c r="D175" s="72"/>
      <c r="E175" s="72"/>
      <c r="F175" s="72" t="s">
        <v>10</v>
      </c>
      <c r="G175" s="72">
        <v>-0.875</v>
      </c>
      <c r="H175" s="72">
        <v>0</v>
      </c>
      <c r="I175" s="72">
        <v>0</v>
      </c>
      <c r="J175" s="72">
        <v>0</v>
      </c>
      <c r="K175" s="72">
        <v>0</v>
      </c>
      <c r="L175" s="72">
        <v>0</v>
      </c>
      <c r="M175" s="72"/>
      <c r="Q175" s="69" t="e">
        <f t="shared" ca="1" si="540"/>
        <v>#N/A</v>
      </c>
      <c r="R175" s="43" t="e">
        <f t="shared" ca="1" si="540"/>
        <v>#N/A</v>
      </c>
      <c r="S175" s="43" t="e">
        <f t="shared" ca="1" si="540"/>
        <v>#N/A</v>
      </c>
      <c r="T175" s="43" t="e">
        <f t="shared" ca="1" si="540"/>
        <v>#N/A</v>
      </c>
      <c r="U175" s="43" t="e">
        <f t="shared" ca="1" si="540"/>
        <v>#N/A</v>
      </c>
      <c r="V175" s="43" t="e">
        <f t="shared" ca="1" si="540"/>
        <v>#N/A</v>
      </c>
      <c r="X175" s="44" t="e">
        <f t="shared" ref="X175" ca="1" si="795">IF(ABS(G175)&gt;$X$4*$R175,ABS(G175),"-")</f>
        <v>#N/A</v>
      </c>
      <c r="Y175" s="44" t="e">
        <f t="shared" ref="Y175" ca="1" si="796">IF(ABS(H175)&gt;$Y$4*S175,ABS(H175),"-")</f>
        <v>#N/A</v>
      </c>
      <c r="Z175" s="44" t="e">
        <f t="shared" ref="Z175" ca="1" si="797">IF(ABS(I175)&gt;$Z$4*T175,ABS(I175),"-")</f>
        <v>#N/A</v>
      </c>
      <c r="AA175" s="44" t="e">
        <f t="shared" ref="AA175" ca="1" si="798">IF(ABS(K175)&gt;$AA$4*U175,ABS(K175),"-")</f>
        <v>#N/A</v>
      </c>
      <c r="AB175" s="44" t="e">
        <f t="shared" ref="AB175" ca="1" si="799">IF(ABS(L175)&gt;$AB$4*V175,ABS(L175),"-")</f>
        <v>#N/A</v>
      </c>
      <c r="AD175" s="69" t="str">
        <f t="shared" ref="AD175" ca="1" si="800">IF(COUNT($X175:$AB175)&gt;0,IF(G175&gt;0,CEILING(G175,5),FLOOR(G175,5)),"")</f>
        <v/>
      </c>
      <c r="AE175" s="69" t="str">
        <f t="shared" ref="AE175" ca="1" si="801">IF(COUNT($X175:$AB175)&gt;0,IF(H175&gt;0,CEILING(H175,5),FLOOR(H175,5)),"")</f>
        <v/>
      </c>
      <c r="AF175" s="69" t="str">
        <f t="shared" ref="AF175" ca="1" si="802">IF(COUNT($X175:$AB175)&gt;0,IF(I175&gt;0,CEILING(I175,5),FLOOR(I175,5)),"")</f>
        <v/>
      </c>
      <c r="AG175" s="69" t="str">
        <f t="shared" ref="AG175" ca="1" si="803">IF(COUNT($X175:$AB175)&gt;0,IF(K175&gt;0,CEILING(K175,5),FLOOR(K175,5)),"")</f>
        <v/>
      </c>
      <c r="AH175" s="69" t="str">
        <f t="shared" ref="AH175" ca="1" si="804">IF(COUNT($X175:$AB175)&gt;0,IF(L175&gt;0,CEILING(L175,5),FLOOR(L175,5)),"")</f>
        <v/>
      </c>
    </row>
    <row r="176" spans="1:34" x14ac:dyDescent="0.25">
      <c r="A176" s="69">
        <f t="shared" si="793"/>
        <v>132</v>
      </c>
      <c r="B176" s="69">
        <f t="shared" si="794"/>
        <v>69</v>
      </c>
      <c r="D176" s="72"/>
      <c r="E176" s="72"/>
      <c r="F176" s="72"/>
      <c r="G176" s="72" t="s">
        <v>122</v>
      </c>
      <c r="H176" s="72" t="s">
        <v>9</v>
      </c>
      <c r="I176" s="72" t="s">
        <v>124</v>
      </c>
      <c r="J176" s="72" t="s">
        <v>9</v>
      </c>
      <c r="K176" s="72" t="s">
        <v>9</v>
      </c>
      <c r="L176" s="72" t="s">
        <v>9</v>
      </c>
      <c r="M176" s="72"/>
      <c r="Q176" s="69"/>
      <c r="R176" s="69"/>
      <c r="S176" s="69"/>
      <c r="T176" s="69"/>
      <c r="U176" s="69"/>
      <c r="V176" s="69"/>
      <c r="X176" s="69"/>
      <c r="Y176" s="69"/>
      <c r="Z176" s="69"/>
      <c r="AA176" s="69"/>
      <c r="AB176" s="69"/>
      <c r="AD176" s="69"/>
      <c r="AE176" s="69"/>
      <c r="AF176" s="69"/>
      <c r="AG176" s="69"/>
      <c r="AH176" s="69"/>
    </row>
    <row r="177" spans="1:34" x14ac:dyDescent="0.25">
      <c r="A177" s="69">
        <f t="shared" si="494"/>
        <v>132</v>
      </c>
      <c r="B177" s="69">
        <f t="shared" si="495"/>
        <v>127</v>
      </c>
      <c r="C177" s="68" t="e">
        <f>INDEX(BEAMPROP,MATCH(D177,BLIST,0),2)</f>
        <v>#N/A</v>
      </c>
      <c r="D177" s="72">
        <v>132</v>
      </c>
      <c r="E177" s="72">
        <v>127</v>
      </c>
      <c r="F177" s="72" t="s">
        <v>8</v>
      </c>
      <c r="G177" s="72">
        <v>1.018</v>
      </c>
      <c r="H177" s="72">
        <v>3.738</v>
      </c>
      <c r="I177" s="72">
        <v>0</v>
      </c>
      <c r="J177" s="72">
        <v>8.9999999999999993E-3</v>
      </c>
      <c r="K177" s="72">
        <v>0</v>
      </c>
      <c r="L177" s="72">
        <v>0</v>
      </c>
      <c r="M177" s="72"/>
      <c r="Q177" s="69" t="e">
        <f t="shared" ca="1" si="540"/>
        <v>#N/A</v>
      </c>
      <c r="R177" s="43" t="e">
        <f t="shared" ca="1" si="540"/>
        <v>#N/A</v>
      </c>
      <c r="S177" s="43" t="e">
        <f t="shared" ca="1" si="540"/>
        <v>#N/A</v>
      </c>
      <c r="T177" s="43" t="e">
        <f t="shared" ca="1" si="540"/>
        <v>#N/A</v>
      </c>
      <c r="U177" s="43" t="e">
        <f t="shared" ca="1" si="540"/>
        <v>#N/A</v>
      </c>
      <c r="V177" s="43" t="e">
        <f t="shared" ca="1" si="540"/>
        <v>#N/A</v>
      </c>
      <c r="X177" s="44" t="e">
        <f t="shared" ref="X177" ca="1" si="805">IF(ABS(G177)&gt;$X$4*$R177,ABS(G177),"-")</f>
        <v>#N/A</v>
      </c>
      <c r="Y177" s="44" t="e">
        <f t="shared" ref="Y177" ca="1" si="806">IF(ABS(H177)&gt;$Y$4*S177,ABS(H177),"-")</f>
        <v>#N/A</v>
      </c>
      <c r="Z177" s="44" t="e">
        <f t="shared" ref="Z177" ca="1" si="807">IF(ABS(I177)&gt;$Z$4*T177,ABS(I177),"-")</f>
        <v>#N/A</v>
      </c>
      <c r="AA177" s="44" t="e">
        <f t="shared" ref="AA177" ca="1" si="808">IF(ABS(K177)&gt;$AA$4*U177,ABS(K177),"-")</f>
        <v>#N/A</v>
      </c>
      <c r="AB177" s="44" t="e">
        <f t="shared" ref="AB177" ca="1" si="809">IF(ABS(L177)&gt;$AB$4*V177,ABS(L177),"-")</f>
        <v>#N/A</v>
      </c>
      <c r="AD177" s="69" t="str">
        <f t="shared" ref="AD177" ca="1" si="810">IF(COUNT($X177:$AB177)&gt;0,IF(G177&gt;0,CEILING(G177,5),FLOOR(G177,5)),"")</f>
        <v/>
      </c>
      <c r="AE177" s="69" t="str">
        <f t="shared" ref="AE177" ca="1" si="811">IF(COUNT($X177:$AB177)&gt;0,IF(H177&gt;0,CEILING(H177,5),FLOOR(H177,5)),"")</f>
        <v/>
      </c>
      <c r="AF177" s="69" t="str">
        <f t="shared" ref="AF177" ca="1" si="812">IF(COUNT($X177:$AB177)&gt;0,IF(I177&gt;0,CEILING(I177,5),FLOOR(I177,5)),"")</f>
        <v/>
      </c>
      <c r="AG177" s="69" t="str">
        <f t="shared" ref="AG177" ca="1" si="813">IF(COUNT($X177:$AB177)&gt;0,IF(K177&gt;0,CEILING(K177,5),FLOOR(K177,5)),"")</f>
        <v/>
      </c>
      <c r="AH177" s="69" t="str">
        <f t="shared" ref="AH177" ca="1" si="814">IF(COUNT($X177:$AB177)&gt;0,IF(L177&gt;0,CEILING(L177,5),FLOOR(L177,5)),"")</f>
        <v/>
      </c>
    </row>
    <row r="178" spans="1:34" x14ac:dyDescent="0.25">
      <c r="A178" s="69">
        <f>+A177</f>
        <v>132</v>
      </c>
      <c r="B178" s="69">
        <f>+B177</f>
        <v>127</v>
      </c>
      <c r="D178" s="72"/>
      <c r="E178" s="72"/>
      <c r="F178" s="72"/>
      <c r="G178" s="72" t="s">
        <v>105</v>
      </c>
      <c r="H178" s="72" t="s">
        <v>537</v>
      </c>
      <c r="I178" s="72" t="s">
        <v>103</v>
      </c>
      <c r="J178" s="72" t="s">
        <v>131</v>
      </c>
      <c r="K178" s="72" t="s">
        <v>103</v>
      </c>
      <c r="L178" s="72" t="s">
        <v>9</v>
      </c>
      <c r="M178" s="72"/>
      <c r="Q178" s="69"/>
      <c r="R178" s="69"/>
      <c r="S178" s="69"/>
      <c r="T178" s="69"/>
      <c r="U178" s="69"/>
      <c r="V178" s="69"/>
      <c r="X178" s="69"/>
      <c r="Y178" s="69"/>
      <c r="Z178" s="69"/>
      <c r="AA178" s="69"/>
      <c r="AB178" s="69"/>
      <c r="AD178" s="69"/>
      <c r="AE178" s="69"/>
      <c r="AF178" s="69"/>
      <c r="AG178" s="69"/>
      <c r="AH178" s="69"/>
    </row>
    <row r="179" spans="1:34" x14ac:dyDescent="0.25">
      <c r="A179" s="69">
        <f t="shared" ref="A179:A180" si="815">+A178</f>
        <v>132</v>
      </c>
      <c r="B179" s="69">
        <f t="shared" ref="B179:B180" si="816">+B178</f>
        <v>127</v>
      </c>
      <c r="D179" s="72"/>
      <c r="E179" s="72"/>
      <c r="F179" s="72" t="s">
        <v>10</v>
      </c>
      <c r="G179" s="72">
        <v>-0.875</v>
      </c>
      <c r="H179" s="72">
        <v>0</v>
      </c>
      <c r="I179" s="72">
        <v>0</v>
      </c>
      <c r="J179" s="72">
        <v>0</v>
      </c>
      <c r="K179" s="72">
        <v>0</v>
      </c>
      <c r="L179" s="72">
        <v>-2.5779999999999998</v>
      </c>
      <c r="M179" s="72"/>
      <c r="Q179" s="69" t="e">
        <f t="shared" ca="1" si="540"/>
        <v>#N/A</v>
      </c>
      <c r="R179" s="43" t="e">
        <f t="shared" ca="1" si="540"/>
        <v>#N/A</v>
      </c>
      <c r="S179" s="43" t="e">
        <f t="shared" ca="1" si="540"/>
        <v>#N/A</v>
      </c>
      <c r="T179" s="43" t="e">
        <f t="shared" ca="1" si="540"/>
        <v>#N/A</v>
      </c>
      <c r="U179" s="43" t="e">
        <f t="shared" ca="1" si="540"/>
        <v>#N/A</v>
      </c>
      <c r="V179" s="43" t="e">
        <f t="shared" ca="1" si="540"/>
        <v>#N/A</v>
      </c>
      <c r="X179" s="44" t="e">
        <f t="shared" ref="X179" ca="1" si="817">IF(ABS(G179)&gt;$X$4*$R179,ABS(G179),"-")</f>
        <v>#N/A</v>
      </c>
      <c r="Y179" s="44" t="e">
        <f t="shared" ref="Y179" ca="1" si="818">IF(ABS(H179)&gt;$Y$4*S179,ABS(H179),"-")</f>
        <v>#N/A</v>
      </c>
      <c r="Z179" s="44" t="e">
        <f t="shared" ref="Z179" ca="1" si="819">IF(ABS(I179)&gt;$Z$4*T179,ABS(I179),"-")</f>
        <v>#N/A</v>
      </c>
      <c r="AA179" s="44" t="e">
        <f t="shared" ref="AA179" ca="1" si="820">IF(ABS(K179)&gt;$AA$4*U179,ABS(K179),"-")</f>
        <v>#N/A</v>
      </c>
      <c r="AB179" s="44" t="e">
        <f t="shared" ref="AB179" ca="1" si="821">IF(ABS(L179)&gt;$AB$4*V179,ABS(L179),"-")</f>
        <v>#N/A</v>
      </c>
      <c r="AD179" s="69" t="str">
        <f t="shared" ref="AD179" ca="1" si="822">IF(COUNT($X179:$AB179)&gt;0,IF(G179&gt;0,CEILING(G179,5),FLOOR(G179,5)),"")</f>
        <v/>
      </c>
      <c r="AE179" s="69" t="str">
        <f t="shared" ref="AE179" ca="1" si="823">IF(COUNT($X179:$AB179)&gt;0,IF(H179&gt;0,CEILING(H179,5),FLOOR(H179,5)),"")</f>
        <v/>
      </c>
      <c r="AF179" s="69" t="str">
        <f t="shared" ref="AF179" ca="1" si="824">IF(COUNT($X179:$AB179)&gt;0,IF(I179&gt;0,CEILING(I179,5),FLOOR(I179,5)),"")</f>
        <v/>
      </c>
      <c r="AG179" s="69" t="str">
        <f t="shared" ref="AG179" ca="1" si="825">IF(COUNT($X179:$AB179)&gt;0,IF(K179&gt;0,CEILING(K179,5),FLOOR(K179,5)),"")</f>
        <v/>
      </c>
      <c r="AH179" s="69" t="str">
        <f t="shared" ref="AH179" ca="1" si="826">IF(COUNT($X179:$AB179)&gt;0,IF(L179&gt;0,CEILING(L179,5),FLOOR(L179,5)),"")</f>
        <v/>
      </c>
    </row>
    <row r="180" spans="1:34" x14ac:dyDescent="0.25">
      <c r="A180" s="69">
        <f t="shared" si="815"/>
        <v>132</v>
      </c>
      <c r="B180" s="69">
        <f t="shared" si="816"/>
        <v>127</v>
      </c>
      <c r="D180" s="72"/>
      <c r="E180" s="72"/>
      <c r="F180" s="72"/>
      <c r="G180" s="72" t="s">
        <v>122</v>
      </c>
      <c r="H180" s="72" t="s">
        <v>9</v>
      </c>
      <c r="I180" s="72" t="s">
        <v>124</v>
      </c>
      <c r="J180" s="72" t="s">
        <v>9</v>
      </c>
      <c r="K180" s="72" t="s">
        <v>108</v>
      </c>
      <c r="L180" s="72" t="s">
        <v>537</v>
      </c>
      <c r="M180" s="72"/>
      <c r="Q180" s="69"/>
      <c r="R180" s="69"/>
      <c r="S180" s="69"/>
      <c r="T180" s="69"/>
      <c r="U180" s="69"/>
      <c r="V180" s="69"/>
      <c r="X180" s="69"/>
      <c r="Y180" s="69"/>
      <c r="Z180" s="69"/>
      <c r="AA180" s="69"/>
      <c r="AB180" s="69"/>
      <c r="AD180" s="69"/>
      <c r="AE180" s="69"/>
      <c r="AF180" s="69"/>
      <c r="AG180" s="69"/>
      <c r="AH180" s="69"/>
    </row>
    <row r="181" spans="1:34" x14ac:dyDescent="0.25">
      <c r="A181" s="69">
        <f t="shared" si="494"/>
        <v>135</v>
      </c>
      <c r="B181" s="69">
        <f t="shared" si="495"/>
        <v>48</v>
      </c>
      <c r="C181" s="68" t="str">
        <f>INDEX(BEAMPROP,MATCH(D181,BLIST,0),2)</f>
        <v>H250X125X6X9</v>
      </c>
      <c r="D181" s="72">
        <v>135</v>
      </c>
      <c r="E181" s="72">
        <v>48</v>
      </c>
      <c r="F181" s="72" t="s">
        <v>8</v>
      </c>
      <c r="G181" s="72">
        <v>2.5419999999999998</v>
      </c>
      <c r="H181" s="72">
        <v>8.6999999999999994E-2</v>
      </c>
      <c r="I181" s="72">
        <v>0</v>
      </c>
      <c r="J181" s="72">
        <v>1E-3</v>
      </c>
      <c r="K181" s="72">
        <v>0</v>
      </c>
      <c r="L181" s="72">
        <v>0</v>
      </c>
      <c r="M181" s="72"/>
      <c r="Q181" s="69" t="str">
        <f t="shared" ca="1" si="540"/>
        <v>H250x125x6x9</v>
      </c>
      <c r="R181" s="43">
        <f t="shared" ca="1" si="540"/>
        <v>868.79499999999996</v>
      </c>
      <c r="S181" s="43">
        <f t="shared" ca="1" si="540"/>
        <v>196.42196531791907</v>
      </c>
      <c r="T181" s="43">
        <f t="shared" ca="1" si="540"/>
        <v>305.63583815028903</v>
      </c>
      <c r="U181" s="43">
        <f t="shared" ca="1" si="540"/>
        <v>16.5234375</v>
      </c>
      <c r="V181" s="43">
        <f t="shared" ca="1" si="540"/>
        <v>82.687335000000004</v>
      </c>
      <c r="X181" s="44" t="str">
        <f t="shared" ref="X181" ca="1" si="827">IF(ABS(G181)&gt;$X$4*$R181,ABS(G181),"-")</f>
        <v>-</v>
      </c>
      <c r="Y181" s="44" t="str">
        <f t="shared" ref="Y181" ca="1" si="828">IF(ABS(H181)&gt;$Y$4*S181,ABS(H181),"-")</f>
        <v>-</v>
      </c>
      <c r="Z181" s="44" t="str">
        <f t="shared" ref="Z181" ca="1" si="829">IF(ABS(I181)&gt;$Z$4*T181,ABS(I181),"-")</f>
        <v>-</v>
      </c>
      <c r="AA181" s="44" t="str">
        <f t="shared" ref="AA181" ca="1" si="830">IF(ABS(K181)&gt;$AA$4*U181,ABS(K181),"-")</f>
        <v>-</v>
      </c>
      <c r="AB181" s="44" t="str">
        <f t="shared" ref="AB181" ca="1" si="831">IF(ABS(L181)&gt;$AB$4*V181,ABS(L181),"-")</f>
        <v>-</v>
      </c>
      <c r="AD181" s="69" t="str">
        <f t="shared" ref="AD181" ca="1" si="832">IF(COUNT($X181:$AB181)&gt;0,IF(G181&gt;0,CEILING(G181,5),FLOOR(G181,5)),"")</f>
        <v/>
      </c>
      <c r="AE181" s="69" t="str">
        <f t="shared" ref="AE181" ca="1" si="833">IF(COUNT($X181:$AB181)&gt;0,IF(H181&gt;0,CEILING(H181,5),FLOOR(H181,5)),"")</f>
        <v/>
      </c>
      <c r="AF181" s="69" t="str">
        <f t="shared" ref="AF181" ca="1" si="834">IF(COUNT($X181:$AB181)&gt;0,IF(I181&gt;0,CEILING(I181,5),FLOOR(I181,5)),"")</f>
        <v/>
      </c>
      <c r="AG181" s="69" t="str">
        <f t="shared" ref="AG181" ca="1" si="835">IF(COUNT($X181:$AB181)&gt;0,IF(K181&gt;0,CEILING(K181,5),FLOOR(K181,5)),"")</f>
        <v/>
      </c>
      <c r="AH181" s="69" t="str">
        <f t="shared" ref="AH181" ca="1" si="836">IF(COUNT($X181:$AB181)&gt;0,IF(L181&gt;0,CEILING(L181,5),FLOOR(L181,5)),"")</f>
        <v/>
      </c>
    </row>
    <row r="182" spans="1:34" x14ac:dyDescent="0.25">
      <c r="A182" s="69">
        <f>+A181</f>
        <v>135</v>
      </c>
      <c r="B182" s="69">
        <f>+B181</f>
        <v>48</v>
      </c>
      <c r="D182" s="72"/>
      <c r="E182" s="72"/>
      <c r="F182" s="72"/>
      <c r="G182" s="72" t="s">
        <v>105</v>
      </c>
      <c r="H182" s="72" t="s">
        <v>127</v>
      </c>
      <c r="I182" s="72" t="s">
        <v>106</v>
      </c>
      <c r="J182" s="72" t="s">
        <v>536</v>
      </c>
      <c r="K182" s="72" t="s">
        <v>9</v>
      </c>
      <c r="L182" s="72" t="s">
        <v>9</v>
      </c>
      <c r="M182" s="72"/>
      <c r="Q182" s="69"/>
      <c r="R182" s="69"/>
      <c r="S182" s="69"/>
      <c r="T182" s="69"/>
      <c r="U182" s="69"/>
      <c r="V182" s="69"/>
      <c r="X182" s="69"/>
      <c r="Y182" s="69"/>
      <c r="Z182" s="69"/>
      <c r="AA182" s="69"/>
      <c r="AB182" s="69"/>
      <c r="AD182" s="69"/>
      <c r="AE182" s="69"/>
      <c r="AF182" s="69"/>
      <c r="AG182" s="69"/>
      <c r="AH182" s="69"/>
    </row>
    <row r="183" spans="1:34" x14ac:dyDescent="0.25">
      <c r="A183" s="69">
        <f t="shared" ref="A183:A184" si="837">+A182</f>
        <v>135</v>
      </c>
      <c r="B183" s="69">
        <f t="shared" ref="B183:B184" si="838">+B182</f>
        <v>48</v>
      </c>
      <c r="D183" s="72"/>
      <c r="E183" s="72"/>
      <c r="F183" s="72" t="s">
        <v>10</v>
      </c>
      <c r="G183" s="72">
        <v>-0.92900000000000005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/>
      <c r="Q183" s="69" t="str">
        <f t="shared" ca="1" si="540"/>
        <v>H250x125x6x9</v>
      </c>
      <c r="R183" s="43">
        <f t="shared" ca="1" si="540"/>
        <v>868.79499999999996</v>
      </c>
      <c r="S183" s="43">
        <f t="shared" ca="1" si="540"/>
        <v>196.42196531791907</v>
      </c>
      <c r="T183" s="43">
        <f t="shared" ca="1" si="540"/>
        <v>305.63583815028903</v>
      </c>
      <c r="U183" s="43">
        <f t="shared" ca="1" si="540"/>
        <v>16.5234375</v>
      </c>
      <c r="V183" s="43">
        <f t="shared" ca="1" si="540"/>
        <v>82.687335000000004</v>
      </c>
      <c r="X183" s="44" t="str">
        <f t="shared" ref="X183" ca="1" si="839">IF(ABS(G183)&gt;$X$4*$R183,ABS(G183),"-")</f>
        <v>-</v>
      </c>
      <c r="Y183" s="44" t="str">
        <f t="shared" ref="Y183" ca="1" si="840">IF(ABS(H183)&gt;$Y$4*S183,ABS(H183),"-")</f>
        <v>-</v>
      </c>
      <c r="Z183" s="44" t="str">
        <f t="shared" ref="Z183" ca="1" si="841">IF(ABS(I183)&gt;$Z$4*T183,ABS(I183),"-")</f>
        <v>-</v>
      </c>
      <c r="AA183" s="44" t="str">
        <f t="shared" ref="AA183" ca="1" si="842">IF(ABS(K183)&gt;$AA$4*U183,ABS(K183),"-")</f>
        <v>-</v>
      </c>
      <c r="AB183" s="44" t="str">
        <f t="shared" ref="AB183" ca="1" si="843">IF(ABS(L183)&gt;$AB$4*V183,ABS(L183),"-")</f>
        <v>-</v>
      </c>
      <c r="AD183" s="69" t="str">
        <f t="shared" ref="AD183" ca="1" si="844">IF(COUNT($X183:$AB183)&gt;0,IF(G183&gt;0,CEILING(G183,5),FLOOR(G183,5)),"")</f>
        <v/>
      </c>
      <c r="AE183" s="69" t="str">
        <f t="shared" ref="AE183" ca="1" si="845">IF(COUNT($X183:$AB183)&gt;0,IF(H183&gt;0,CEILING(H183,5),FLOOR(H183,5)),"")</f>
        <v/>
      </c>
      <c r="AF183" s="69" t="str">
        <f t="shared" ref="AF183" ca="1" si="846">IF(COUNT($X183:$AB183)&gt;0,IF(I183&gt;0,CEILING(I183,5),FLOOR(I183,5)),"")</f>
        <v/>
      </c>
      <c r="AG183" s="69" t="str">
        <f t="shared" ref="AG183" ca="1" si="847">IF(COUNT($X183:$AB183)&gt;0,IF(K183&gt;0,CEILING(K183,5),FLOOR(K183,5)),"")</f>
        <v/>
      </c>
      <c r="AH183" s="69" t="str">
        <f t="shared" ref="AH183" ca="1" si="848">IF(COUNT($X183:$AB183)&gt;0,IF(L183&gt;0,CEILING(L183,5),FLOOR(L183,5)),"")</f>
        <v/>
      </c>
    </row>
    <row r="184" spans="1:34" x14ac:dyDescent="0.25">
      <c r="A184" s="69">
        <f t="shared" si="837"/>
        <v>135</v>
      </c>
      <c r="B184" s="69">
        <f t="shared" si="838"/>
        <v>48</v>
      </c>
      <c r="D184" s="72"/>
      <c r="E184" s="72"/>
      <c r="F184" s="72"/>
      <c r="G184" s="72" t="s">
        <v>122</v>
      </c>
      <c r="H184" s="72" t="s">
        <v>9</v>
      </c>
      <c r="I184" s="72" t="s">
        <v>125</v>
      </c>
      <c r="J184" s="72" t="s">
        <v>9</v>
      </c>
      <c r="K184" s="72" t="s">
        <v>9</v>
      </c>
      <c r="L184" s="72" t="s">
        <v>9</v>
      </c>
      <c r="M184" s="72"/>
      <c r="Q184" s="69"/>
      <c r="R184" s="69"/>
      <c r="S184" s="69"/>
      <c r="T184" s="69"/>
      <c r="U184" s="69"/>
      <c r="V184" s="69"/>
      <c r="X184" s="69"/>
      <c r="Y184" s="69"/>
      <c r="Z184" s="69"/>
      <c r="AA184" s="69"/>
      <c r="AB184" s="69"/>
      <c r="AD184" s="69"/>
      <c r="AE184" s="69"/>
      <c r="AF184" s="69"/>
      <c r="AG184" s="69"/>
      <c r="AH184" s="69"/>
    </row>
    <row r="185" spans="1:34" x14ac:dyDescent="0.25">
      <c r="A185" s="69">
        <f t="shared" ref="A185:A245" si="849">+D185</f>
        <v>135</v>
      </c>
      <c r="B185" s="69">
        <f t="shared" ref="B185:B245" si="850">+E185</f>
        <v>71</v>
      </c>
      <c r="C185" s="68" t="str">
        <f>INDEX(BEAMPROP,MATCH(D185,BLIST,0),2)</f>
        <v>H250X125X6X9</v>
      </c>
      <c r="D185" s="72">
        <v>135</v>
      </c>
      <c r="E185" s="72">
        <v>71</v>
      </c>
      <c r="F185" s="72" t="s">
        <v>8</v>
      </c>
      <c r="G185" s="72">
        <v>2.5419999999999998</v>
      </c>
      <c r="H185" s="72">
        <v>0</v>
      </c>
      <c r="I185" s="72">
        <v>0</v>
      </c>
      <c r="J185" s="72">
        <v>1E-3</v>
      </c>
      <c r="K185" s="72">
        <v>0</v>
      </c>
      <c r="L185" s="72">
        <v>0</v>
      </c>
      <c r="M185" s="72"/>
      <c r="Q185" s="69" t="str">
        <f t="shared" ca="1" si="540"/>
        <v>H250x125x6x9</v>
      </c>
      <c r="R185" s="43">
        <f t="shared" ca="1" si="540"/>
        <v>868.79499999999996</v>
      </c>
      <c r="S185" s="43">
        <f t="shared" ca="1" si="540"/>
        <v>196.42196531791907</v>
      </c>
      <c r="T185" s="43">
        <f t="shared" ca="1" si="540"/>
        <v>305.63583815028903</v>
      </c>
      <c r="U185" s="43">
        <f t="shared" ca="1" si="540"/>
        <v>16.5234375</v>
      </c>
      <c r="V185" s="43">
        <f t="shared" ca="1" si="540"/>
        <v>82.687335000000004</v>
      </c>
      <c r="X185" s="44" t="str">
        <f t="shared" ref="X185" ca="1" si="851">IF(ABS(G185)&gt;$X$4*$R185,ABS(G185),"-")</f>
        <v>-</v>
      </c>
      <c r="Y185" s="44" t="str">
        <f t="shared" ref="Y185" ca="1" si="852">IF(ABS(H185)&gt;$Y$4*S185,ABS(H185),"-")</f>
        <v>-</v>
      </c>
      <c r="Z185" s="44" t="str">
        <f t="shared" ref="Z185" ca="1" si="853">IF(ABS(I185)&gt;$Z$4*T185,ABS(I185),"-")</f>
        <v>-</v>
      </c>
      <c r="AA185" s="44" t="str">
        <f t="shared" ref="AA185" ca="1" si="854">IF(ABS(K185)&gt;$AA$4*U185,ABS(K185),"-")</f>
        <v>-</v>
      </c>
      <c r="AB185" s="44" t="str">
        <f t="shared" ref="AB185" ca="1" si="855">IF(ABS(L185)&gt;$AB$4*V185,ABS(L185),"-")</f>
        <v>-</v>
      </c>
      <c r="AD185" s="69" t="str">
        <f t="shared" ref="AD185" ca="1" si="856">IF(COUNT($X185:$AB185)&gt;0,IF(G185&gt;0,CEILING(G185,5),FLOOR(G185,5)),"")</f>
        <v/>
      </c>
      <c r="AE185" s="69" t="str">
        <f t="shared" ref="AE185" ca="1" si="857">IF(COUNT($X185:$AB185)&gt;0,IF(H185&gt;0,CEILING(H185,5),FLOOR(H185,5)),"")</f>
        <v/>
      </c>
      <c r="AF185" s="69" t="str">
        <f t="shared" ref="AF185" ca="1" si="858">IF(COUNT($X185:$AB185)&gt;0,IF(I185&gt;0,CEILING(I185,5),FLOOR(I185,5)),"")</f>
        <v/>
      </c>
      <c r="AG185" s="69" t="str">
        <f t="shared" ref="AG185" ca="1" si="859">IF(COUNT($X185:$AB185)&gt;0,IF(K185&gt;0,CEILING(K185,5),FLOOR(K185,5)),"")</f>
        <v/>
      </c>
      <c r="AH185" s="69" t="str">
        <f t="shared" ref="AH185" ca="1" si="860">IF(COUNT($X185:$AB185)&gt;0,IF(L185&gt;0,CEILING(L185,5),FLOOR(L185,5)),"")</f>
        <v/>
      </c>
    </row>
    <row r="186" spans="1:34" x14ac:dyDescent="0.25">
      <c r="A186" s="69">
        <f>+A185</f>
        <v>135</v>
      </c>
      <c r="B186" s="69">
        <f>+B185</f>
        <v>71</v>
      </c>
      <c r="D186" s="72"/>
      <c r="E186" s="72"/>
      <c r="F186" s="72"/>
      <c r="G186" s="72" t="s">
        <v>105</v>
      </c>
      <c r="H186" s="72" t="s">
        <v>9</v>
      </c>
      <c r="I186" s="72" t="s">
        <v>106</v>
      </c>
      <c r="J186" s="72" t="s">
        <v>536</v>
      </c>
      <c r="K186" s="72" t="s">
        <v>9</v>
      </c>
      <c r="L186" s="72" t="s">
        <v>9</v>
      </c>
      <c r="M186" s="72"/>
      <c r="Q186" s="69"/>
      <c r="R186" s="69"/>
      <c r="S186" s="69"/>
      <c r="T186" s="69"/>
      <c r="U186" s="69"/>
      <c r="V186" s="69"/>
      <c r="X186" s="69"/>
      <c r="Y186" s="69"/>
      <c r="Z186" s="69"/>
      <c r="AA186" s="69"/>
      <c r="AB186" s="69"/>
      <c r="AD186" s="69"/>
      <c r="AE186" s="69"/>
      <c r="AF186" s="69"/>
      <c r="AG186" s="69"/>
      <c r="AH186" s="69"/>
    </row>
    <row r="187" spans="1:34" x14ac:dyDescent="0.25">
      <c r="A187" s="69">
        <f t="shared" ref="A187:A188" si="861">+A186</f>
        <v>135</v>
      </c>
      <c r="B187" s="69">
        <f t="shared" ref="B187:B188" si="862">+B186</f>
        <v>71</v>
      </c>
      <c r="D187" s="72"/>
      <c r="E187" s="72"/>
      <c r="F187" s="72" t="s">
        <v>10</v>
      </c>
      <c r="G187" s="72">
        <v>-0.92900000000000005</v>
      </c>
      <c r="H187" s="72">
        <v>-8.6999999999999994E-2</v>
      </c>
      <c r="I187" s="72">
        <v>0</v>
      </c>
      <c r="J187" s="72">
        <v>0</v>
      </c>
      <c r="K187" s="72">
        <v>0</v>
      </c>
      <c r="L187" s="72">
        <v>0</v>
      </c>
      <c r="M187" s="72"/>
      <c r="Q187" s="69" t="str">
        <f t="shared" ca="1" si="540"/>
        <v>H250x125x6x9</v>
      </c>
      <c r="R187" s="43">
        <f t="shared" ca="1" si="540"/>
        <v>868.79499999999996</v>
      </c>
      <c r="S187" s="43">
        <f t="shared" ca="1" si="540"/>
        <v>196.42196531791907</v>
      </c>
      <c r="T187" s="43">
        <f t="shared" ca="1" si="540"/>
        <v>305.63583815028903</v>
      </c>
      <c r="U187" s="43">
        <f t="shared" ca="1" si="540"/>
        <v>16.5234375</v>
      </c>
      <c r="V187" s="43">
        <f t="shared" ca="1" si="540"/>
        <v>82.687335000000004</v>
      </c>
      <c r="X187" s="44" t="str">
        <f t="shared" ref="X187" ca="1" si="863">IF(ABS(G187)&gt;$X$4*$R187,ABS(G187),"-")</f>
        <v>-</v>
      </c>
      <c r="Y187" s="44" t="str">
        <f t="shared" ref="Y187" ca="1" si="864">IF(ABS(H187)&gt;$Y$4*S187,ABS(H187),"-")</f>
        <v>-</v>
      </c>
      <c r="Z187" s="44" t="str">
        <f t="shared" ref="Z187" ca="1" si="865">IF(ABS(I187)&gt;$Z$4*T187,ABS(I187),"-")</f>
        <v>-</v>
      </c>
      <c r="AA187" s="44" t="str">
        <f t="shared" ref="AA187" ca="1" si="866">IF(ABS(K187)&gt;$AA$4*U187,ABS(K187),"-")</f>
        <v>-</v>
      </c>
      <c r="AB187" s="44" t="str">
        <f t="shared" ref="AB187" ca="1" si="867">IF(ABS(L187)&gt;$AB$4*V187,ABS(L187),"-")</f>
        <v>-</v>
      </c>
      <c r="AD187" s="69" t="str">
        <f t="shared" ref="AD187" ca="1" si="868">IF(COUNT($X187:$AB187)&gt;0,IF(G187&gt;0,CEILING(G187,5),FLOOR(G187,5)),"")</f>
        <v/>
      </c>
      <c r="AE187" s="69" t="str">
        <f t="shared" ref="AE187" ca="1" si="869">IF(COUNT($X187:$AB187)&gt;0,IF(H187&gt;0,CEILING(H187,5),FLOOR(H187,5)),"")</f>
        <v/>
      </c>
      <c r="AF187" s="69" t="str">
        <f t="shared" ref="AF187" ca="1" si="870">IF(COUNT($X187:$AB187)&gt;0,IF(I187&gt;0,CEILING(I187,5),FLOOR(I187,5)),"")</f>
        <v/>
      </c>
      <c r="AG187" s="69" t="str">
        <f t="shared" ref="AG187" ca="1" si="871">IF(COUNT($X187:$AB187)&gt;0,IF(K187&gt;0,CEILING(K187,5),FLOOR(K187,5)),"")</f>
        <v/>
      </c>
      <c r="AH187" s="69" t="str">
        <f t="shared" ref="AH187" ca="1" si="872">IF(COUNT($X187:$AB187)&gt;0,IF(L187&gt;0,CEILING(L187,5),FLOOR(L187,5)),"")</f>
        <v/>
      </c>
    </row>
    <row r="188" spans="1:34" x14ac:dyDescent="0.25">
      <c r="A188" s="69">
        <f t="shared" si="861"/>
        <v>135</v>
      </c>
      <c r="B188" s="69">
        <f t="shared" si="862"/>
        <v>71</v>
      </c>
      <c r="D188" s="72"/>
      <c r="E188" s="72"/>
      <c r="F188" s="72"/>
      <c r="G188" s="72" t="s">
        <v>122</v>
      </c>
      <c r="H188" s="72" t="s">
        <v>127</v>
      </c>
      <c r="I188" s="72" t="s">
        <v>125</v>
      </c>
      <c r="J188" s="72" t="s">
        <v>9</v>
      </c>
      <c r="K188" s="72" t="s">
        <v>9</v>
      </c>
      <c r="L188" s="72" t="s">
        <v>9</v>
      </c>
      <c r="M188" s="72"/>
      <c r="Q188" s="69"/>
      <c r="R188" s="69"/>
      <c r="S188" s="69"/>
      <c r="T188" s="69"/>
      <c r="U188" s="69"/>
      <c r="V188" s="69"/>
      <c r="X188" s="69"/>
      <c r="Y188" s="69"/>
      <c r="Z188" s="69"/>
      <c r="AA188" s="69"/>
      <c r="AB188" s="69"/>
      <c r="AD188" s="69"/>
      <c r="AE188" s="69"/>
      <c r="AF188" s="69"/>
      <c r="AG188" s="69"/>
      <c r="AH188" s="69"/>
    </row>
    <row r="189" spans="1:34" x14ac:dyDescent="0.25">
      <c r="A189" s="69">
        <f t="shared" si="849"/>
        <v>140</v>
      </c>
      <c r="B189" s="69">
        <f t="shared" si="850"/>
        <v>72</v>
      </c>
      <c r="C189" s="68" t="str">
        <f>INDEX(BEAMPROP,MATCH(D189,BLIST,0),2)</f>
        <v>H150X75X5X7</v>
      </c>
      <c r="D189" s="72">
        <v>140</v>
      </c>
      <c r="E189" s="72">
        <v>72</v>
      </c>
      <c r="F189" s="72" t="s">
        <v>8</v>
      </c>
      <c r="G189" s="72">
        <v>0.85099999999999998</v>
      </c>
      <c r="H189" s="72">
        <v>8.6999999999999994E-2</v>
      </c>
      <c r="I189" s="72">
        <v>0</v>
      </c>
      <c r="J189" s="72">
        <v>4.0000000000000001E-3</v>
      </c>
      <c r="K189" s="72">
        <v>0</v>
      </c>
      <c r="L189" s="72">
        <v>0</v>
      </c>
      <c r="M189" s="72"/>
      <c r="Q189" s="69" t="str">
        <f t="shared" ca="1" si="540"/>
        <v>H150x75x5x7</v>
      </c>
      <c r="R189" s="43">
        <f t="shared" ca="1" si="540"/>
        <v>419.47500000000008</v>
      </c>
      <c r="S189" s="43">
        <f t="shared" ca="1" si="540"/>
        <v>97.124277456647391</v>
      </c>
      <c r="T189" s="43">
        <f t="shared" ca="1" si="540"/>
        <v>142.63005780346819</v>
      </c>
      <c r="U189" s="43">
        <f t="shared" ca="1" si="540"/>
        <v>4.6265625000000004</v>
      </c>
      <c r="V189" s="43">
        <f t="shared" ca="1" si="540"/>
        <v>23.075825000000002</v>
      </c>
      <c r="X189" s="44" t="str">
        <f t="shared" ref="X189" ca="1" si="873">IF(ABS(G189)&gt;$X$4*$R189,ABS(G189),"-")</f>
        <v>-</v>
      </c>
      <c r="Y189" s="44" t="str">
        <f t="shared" ref="Y189" ca="1" si="874">IF(ABS(H189)&gt;$Y$4*S189,ABS(H189),"-")</f>
        <v>-</v>
      </c>
      <c r="Z189" s="44" t="str">
        <f t="shared" ref="Z189" ca="1" si="875">IF(ABS(I189)&gt;$Z$4*T189,ABS(I189),"-")</f>
        <v>-</v>
      </c>
      <c r="AA189" s="44" t="str">
        <f t="shared" ref="AA189" ca="1" si="876">IF(ABS(K189)&gt;$AA$4*U189,ABS(K189),"-")</f>
        <v>-</v>
      </c>
      <c r="AB189" s="44" t="str">
        <f t="shared" ref="AB189" ca="1" si="877">IF(ABS(L189)&gt;$AB$4*V189,ABS(L189),"-")</f>
        <v>-</v>
      </c>
      <c r="AD189" s="69" t="str">
        <f t="shared" ref="AD189" ca="1" si="878">IF(COUNT($X189:$AB189)&gt;0,IF(G189&gt;0,CEILING(G189,5),FLOOR(G189,5)),"")</f>
        <v/>
      </c>
      <c r="AE189" s="69" t="str">
        <f t="shared" ref="AE189" ca="1" si="879">IF(COUNT($X189:$AB189)&gt;0,IF(H189&gt;0,CEILING(H189,5),FLOOR(H189,5)),"")</f>
        <v/>
      </c>
      <c r="AF189" s="69" t="str">
        <f t="shared" ref="AF189" ca="1" si="880">IF(COUNT($X189:$AB189)&gt;0,IF(I189&gt;0,CEILING(I189,5),FLOOR(I189,5)),"")</f>
        <v/>
      </c>
      <c r="AG189" s="69" t="str">
        <f t="shared" ref="AG189" ca="1" si="881">IF(COUNT($X189:$AB189)&gt;0,IF(K189&gt;0,CEILING(K189,5),FLOOR(K189,5)),"")</f>
        <v/>
      </c>
      <c r="AH189" s="69" t="str">
        <f t="shared" ref="AH189" ca="1" si="882">IF(COUNT($X189:$AB189)&gt;0,IF(L189&gt;0,CEILING(L189,5),FLOOR(L189,5)),"")</f>
        <v/>
      </c>
    </row>
    <row r="190" spans="1:34" x14ac:dyDescent="0.25">
      <c r="A190" s="69">
        <f>+A189</f>
        <v>140</v>
      </c>
      <c r="B190" s="69">
        <f>+B189</f>
        <v>72</v>
      </c>
      <c r="D190" s="72"/>
      <c r="E190" s="72"/>
      <c r="F190" s="72"/>
      <c r="G190" s="72" t="s">
        <v>113</v>
      </c>
      <c r="H190" s="72" t="s">
        <v>127</v>
      </c>
      <c r="I190" s="72" t="s">
        <v>104</v>
      </c>
      <c r="J190" s="72" t="s">
        <v>127</v>
      </c>
      <c r="K190" s="72" t="s">
        <v>9</v>
      </c>
      <c r="L190" s="72" t="s">
        <v>9</v>
      </c>
      <c r="M190" s="72"/>
      <c r="Q190" s="69"/>
      <c r="R190" s="69"/>
      <c r="S190" s="69"/>
      <c r="T190" s="69"/>
      <c r="U190" s="69"/>
      <c r="V190" s="69"/>
      <c r="X190" s="69"/>
      <c r="Y190" s="69"/>
      <c r="Z190" s="69"/>
      <c r="AA190" s="69"/>
      <c r="AB190" s="69"/>
      <c r="AD190" s="69"/>
      <c r="AE190" s="69"/>
      <c r="AF190" s="69"/>
      <c r="AG190" s="69"/>
      <c r="AH190" s="69"/>
    </row>
    <row r="191" spans="1:34" x14ac:dyDescent="0.25">
      <c r="A191" s="69">
        <f t="shared" ref="A191:A192" si="883">+A190</f>
        <v>140</v>
      </c>
      <c r="B191" s="69">
        <f t="shared" ref="B191:B192" si="884">+B190</f>
        <v>72</v>
      </c>
      <c r="D191" s="72"/>
      <c r="E191" s="72"/>
      <c r="F191" s="72" t="s">
        <v>10</v>
      </c>
      <c r="G191" s="72">
        <v>-0.73099999999999998</v>
      </c>
      <c r="H191" s="72">
        <v>0</v>
      </c>
      <c r="I191" s="72">
        <v>0</v>
      </c>
      <c r="J191" s="72">
        <v>0</v>
      </c>
      <c r="K191" s="72">
        <v>0</v>
      </c>
      <c r="L191" s="72">
        <v>0</v>
      </c>
      <c r="M191" s="72"/>
      <c r="Q191" s="69" t="str">
        <f t="shared" ca="1" si="540"/>
        <v>H150x75x5x7</v>
      </c>
      <c r="R191" s="43">
        <f t="shared" ca="1" si="540"/>
        <v>419.47500000000008</v>
      </c>
      <c r="S191" s="43">
        <f t="shared" ca="1" si="540"/>
        <v>97.124277456647391</v>
      </c>
      <c r="T191" s="43">
        <f t="shared" ca="1" si="540"/>
        <v>142.63005780346819</v>
      </c>
      <c r="U191" s="43">
        <f t="shared" ca="1" si="540"/>
        <v>4.6265625000000004</v>
      </c>
      <c r="V191" s="43">
        <f t="shared" ca="1" si="540"/>
        <v>23.075825000000002</v>
      </c>
      <c r="X191" s="44" t="str">
        <f t="shared" ref="X191" ca="1" si="885">IF(ABS(G191)&gt;$X$4*$R191,ABS(G191),"-")</f>
        <v>-</v>
      </c>
      <c r="Y191" s="44" t="str">
        <f t="shared" ref="Y191" ca="1" si="886">IF(ABS(H191)&gt;$Y$4*S191,ABS(H191),"-")</f>
        <v>-</v>
      </c>
      <c r="Z191" s="44" t="str">
        <f t="shared" ref="Z191" ca="1" si="887">IF(ABS(I191)&gt;$Z$4*T191,ABS(I191),"-")</f>
        <v>-</v>
      </c>
      <c r="AA191" s="44" t="str">
        <f t="shared" ref="AA191" ca="1" si="888">IF(ABS(K191)&gt;$AA$4*U191,ABS(K191),"-")</f>
        <v>-</v>
      </c>
      <c r="AB191" s="44" t="str">
        <f t="shared" ref="AB191" ca="1" si="889">IF(ABS(L191)&gt;$AB$4*V191,ABS(L191),"-")</f>
        <v>-</v>
      </c>
      <c r="AD191" s="69" t="str">
        <f t="shared" ref="AD191" ca="1" si="890">IF(COUNT($X191:$AB191)&gt;0,IF(G191&gt;0,CEILING(G191,5),FLOOR(G191,5)),"")</f>
        <v/>
      </c>
      <c r="AE191" s="69" t="str">
        <f t="shared" ref="AE191" ca="1" si="891">IF(COUNT($X191:$AB191)&gt;0,IF(H191&gt;0,CEILING(H191,5),FLOOR(H191,5)),"")</f>
        <v/>
      </c>
      <c r="AF191" s="69" t="str">
        <f t="shared" ref="AF191" ca="1" si="892">IF(COUNT($X191:$AB191)&gt;0,IF(I191&gt;0,CEILING(I191,5),FLOOR(I191,5)),"")</f>
        <v/>
      </c>
      <c r="AG191" s="69" t="str">
        <f t="shared" ref="AG191" ca="1" si="893">IF(COUNT($X191:$AB191)&gt;0,IF(K191&gt;0,CEILING(K191,5),FLOOR(K191,5)),"")</f>
        <v/>
      </c>
      <c r="AH191" s="69" t="str">
        <f t="shared" ref="AH191" ca="1" si="894">IF(COUNT($X191:$AB191)&gt;0,IF(L191&gt;0,CEILING(L191,5),FLOOR(L191,5)),"")</f>
        <v/>
      </c>
    </row>
    <row r="192" spans="1:34" x14ac:dyDescent="0.25">
      <c r="A192" s="69">
        <f t="shared" si="883"/>
        <v>140</v>
      </c>
      <c r="B192" s="69">
        <f t="shared" si="884"/>
        <v>72</v>
      </c>
      <c r="D192" s="72"/>
      <c r="E192" s="72"/>
      <c r="F192" s="72"/>
      <c r="G192" s="72" t="s">
        <v>114</v>
      </c>
      <c r="H192" s="72" t="s">
        <v>9</v>
      </c>
      <c r="I192" s="72" t="s">
        <v>118</v>
      </c>
      <c r="J192" s="72" t="s">
        <v>9</v>
      </c>
      <c r="K192" s="72" t="s">
        <v>9</v>
      </c>
      <c r="L192" s="72" t="s">
        <v>9</v>
      </c>
      <c r="M192" s="72"/>
      <c r="Q192" s="69"/>
      <c r="R192" s="69"/>
      <c r="S192" s="69"/>
      <c r="T192" s="69"/>
      <c r="U192" s="69"/>
      <c r="V192" s="69"/>
      <c r="X192" s="69"/>
      <c r="Y192" s="69"/>
      <c r="Z192" s="69"/>
      <c r="AA192" s="69"/>
      <c r="AB192" s="69"/>
      <c r="AD192" s="69"/>
      <c r="AE192" s="69"/>
      <c r="AF192" s="69"/>
      <c r="AG192" s="69"/>
      <c r="AH192" s="69"/>
    </row>
    <row r="193" spans="1:34" x14ac:dyDescent="0.25">
      <c r="A193" s="69">
        <f t="shared" si="849"/>
        <v>140</v>
      </c>
      <c r="B193" s="69">
        <f t="shared" si="850"/>
        <v>73</v>
      </c>
      <c r="C193" s="68" t="str">
        <f>INDEX(BEAMPROP,MATCH(D193,BLIST,0),2)</f>
        <v>H150X75X5X7</v>
      </c>
      <c r="D193" s="72">
        <v>140</v>
      </c>
      <c r="E193" s="72">
        <v>73</v>
      </c>
      <c r="F193" s="72" t="s">
        <v>8</v>
      </c>
      <c r="G193" s="72">
        <v>0.85099999999999998</v>
      </c>
      <c r="H193" s="72">
        <v>0</v>
      </c>
      <c r="I193" s="72">
        <v>0</v>
      </c>
      <c r="J193" s="72">
        <v>4.0000000000000001E-3</v>
      </c>
      <c r="K193" s="72">
        <v>0</v>
      </c>
      <c r="L193" s="72">
        <v>0</v>
      </c>
      <c r="M193" s="72"/>
      <c r="Q193" s="69" t="str">
        <f t="shared" ref="Q193:V255" ca="1" si="895">IF($F193=" -ve",INDEX(CAPACITY,MATCH(OFFSET($C193,-2,0),CAPACITYLIST,0),Q$3),INDEX(CAPACITY,MATCH($C193,CAPACITYLIST,0),Q$3))</f>
        <v>H150x75x5x7</v>
      </c>
      <c r="R193" s="43">
        <f t="shared" ca="1" si="895"/>
        <v>419.47500000000008</v>
      </c>
      <c r="S193" s="43">
        <f t="shared" ca="1" si="895"/>
        <v>97.124277456647391</v>
      </c>
      <c r="T193" s="43">
        <f t="shared" ca="1" si="895"/>
        <v>142.63005780346819</v>
      </c>
      <c r="U193" s="43">
        <f t="shared" ca="1" si="895"/>
        <v>4.6265625000000004</v>
      </c>
      <c r="V193" s="43">
        <f t="shared" ca="1" si="895"/>
        <v>23.075825000000002</v>
      </c>
      <c r="X193" s="44" t="str">
        <f t="shared" ref="X193" ca="1" si="896">IF(ABS(G193)&gt;$X$4*$R193,ABS(G193),"-")</f>
        <v>-</v>
      </c>
      <c r="Y193" s="44" t="str">
        <f t="shared" ref="Y193" ca="1" si="897">IF(ABS(H193)&gt;$Y$4*S193,ABS(H193),"-")</f>
        <v>-</v>
      </c>
      <c r="Z193" s="44" t="str">
        <f t="shared" ref="Z193" ca="1" si="898">IF(ABS(I193)&gt;$Z$4*T193,ABS(I193),"-")</f>
        <v>-</v>
      </c>
      <c r="AA193" s="44" t="str">
        <f t="shared" ref="AA193" ca="1" si="899">IF(ABS(K193)&gt;$AA$4*U193,ABS(K193),"-")</f>
        <v>-</v>
      </c>
      <c r="AB193" s="44" t="str">
        <f t="shared" ref="AB193" ca="1" si="900">IF(ABS(L193)&gt;$AB$4*V193,ABS(L193),"-")</f>
        <v>-</v>
      </c>
      <c r="AD193" s="69" t="str">
        <f t="shared" ref="AD193" ca="1" si="901">IF(COUNT($X193:$AB193)&gt;0,IF(G193&gt;0,CEILING(G193,5),FLOOR(G193,5)),"")</f>
        <v/>
      </c>
      <c r="AE193" s="69" t="str">
        <f t="shared" ref="AE193" ca="1" si="902">IF(COUNT($X193:$AB193)&gt;0,IF(H193&gt;0,CEILING(H193,5),FLOOR(H193,5)),"")</f>
        <v/>
      </c>
      <c r="AF193" s="69" t="str">
        <f t="shared" ref="AF193" ca="1" si="903">IF(COUNT($X193:$AB193)&gt;0,IF(I193&gt;0,CEILING(I193,5),FLOOR(I193,5)),"")</f>
        <v/>
      </c>
      <c r="AG193" s="69" t="str">
        <f t="shared" ref="AG193" ca="1" si="904">IF(COUNT($X193:$AB193)&gt;0,IF(K193&gt;0,CEILING(K193,5),FLOOR(K193,5)),"")</f>
        <v/>
      </c>
      <c r="AH193" s="69" t="str">
        <f t="shared" ref="AH193" ca="1" si="905">IF(COUNT($X193:$AB193)&gt;0,IF(L193&gt;0,CEILING(L193,5),FLOOR(L193,5)),"")</f>
        <v/>
      </c>
    </row>
    <row r="194" spans="1:34" x14ac:dyDescent="0.25">
      <c r="A194" s="69">
        <f>+A193</f>
        <v>140</v>
      </c>
      <c r="B194" s="69">
        <f>+B193</f>
        <v>73</v>
      </c>
      <c r="D194" s="72"/>
      <c r="E194" s="72"/>
      <c r="F194" s="72"/>
      <c r="G194" s="72" t="s">
        <v>113</v>
      </c>
      <c r="H194" s="72" t="s">
        <v>9</v>
      </c>
      <c r="I194" s="72" t="s">
        <v>104</v>
      </c>
      <c r="J194" s="72" t="s">
        <v>127</v>
      </c>
      <c r="K194" s="72" t="s">
        <v>9</v>
      </c>
      <c r="L194" s="72" t="s">
        <v>9</v>
      </c>
      <c r="M194" s="72"/>
      <c r="Q194" s="69"/>
      <c r="R194" s="69"/>
      <c r="S194" s="69"/>
      <c r="T194" s="69"/>
      <c r="U194" s="69"/>
      <c r="V194" s="69"/>
      <c r="X194" s="69"/>
      <c r="Y194" s="69"/>
      <c r="Z194" s="69"/>
      <c r="AA194" s="69"/>
      <c r="AB194" s="69"/>
      <c r="AD194" s="69"/>
      <c r="AE194" s="69"/>
      <c r="AF194" s="69"/>
      <c r="AG194" s="69"/>
      <c r="AH194" s="69"/>
    </row>
    <row r="195" spans="1:34" x14ac:dyDescent="0.25">
      <c r="A195" s="69">
        <f t="shared" ref="A195:A196" si="906">+A194</f>
        <v>140</v>
      </c>
      <c r="B195" s="69">
        <f t="shared" ref="B195:B196" si="907">+B194</f>
        <v>73</v>
      </c>
      <c r="D195" s="72"/>
      <c r="E195" s="72"/>
      <c r="F195" s="72" t="s">
        <v>10</v>
      </c>
      <c r="G195" s="72">
        <v>-0.73099999999999998</v>
      </c>
      <c r="H195" s="72">
        <v>-8.6999999999999994E-2</v>
      </c>
      <c r="I195" s="72">
        <v>0</v>
      </c>
      <c r="J195" s="72">
        <v>0</v>
      </c>
      <c r="K195" s="72">
        <v>0</v>
      </c>
      <c r="L195" s="72">
        <v>0</v>
      </c>
      <c r="M195" s="72"/>
      <c r="Q195" s="69" t="str">
        <f t="shared" ca="1" si="895"/>
        <v>H150x75x5x7</v>
      </c>
      <c r="R195" s="43">
        <f t="shared" ca="1" si="895"/>
        <v>419.47500000000008</v>
      </c>
      <c r="S195" s="43">
        <f t="shared" ca="1" si="895"/>
        <v>97.124277456647391</v>
      </c>
      <c r="T195" s="43">
        <f t="shared" ca="1" si="895"/>
        <v>142.63005780346819</v>
      </c>
      <c r="U195" s="43">
        <f t="shared" ca="1" si="895"/>
        <v>4.6265625000000004</v>
      </c>
      <c r="V195" s="43">
        <f t="shared" ca="1" si="895"/>
        <v>23.075825000000002</v>
      </c>
      <c r="X195" s="44" t="str">
        <f t="shared" ref="X195" ca="1" si="908">IF(ABS(G195)&gt;$X$4*$R195,ABS(G195),"-")</f>
        <v>-</v>
      </c>
      <c r="Y195" s="44" t="str">
        <f t="shared" ref="Y195" ca="1" si="909">IF(ABS(H195)&gt;$Y$4*S195,ABS(H195),"-")</f>
        <v>-</v>
      </c>
      <c r="Z195" s="44" t="str">
        <f t="shared" ref="Z195" ca="1" si="910">IF(ABS(I195)&gt;$Z$4*T195,ABS(I195),"-")</f>
        <v>-</v>
      </c>
      <c r="AA195" s="44" t="str">
        <f t="shared" ref="AA195" ca="1" si="911">IF(ABS(K195)&gt;$AA$4*U195,ABS(K195),"-")</f>
        <v>-</v>
      </c>
      <c r="AB195" s="44" t="str">
        <f t="shared" ref="AB195" ca="1" si="912">IF(ABS(L195)&gt;$AB$4*V195,ABS(L195),"-")</f>
        <v>-</v>
      </c>
      <c r="AD195" s="69" t="str">
        <f t="shared" ref="AD195" ca="1" si="913">IF(COUNT($X195:$AB195)&gt;0,IF(G195&gt;0,CEILING(G195,5),FLOOR(G195,5)),"")</f>
        <v/>
      </c>
      <c r="AE195" s="69" t="str">
        <f t="shared" ref="AE195" ca="1" si="914">IF(COUNT($X195:$AB195)&gt;0,IF(H195&gt;0,CEILING(H195,5),FLOOR(H195,5)),"")</f>
        <v/>
      </c>
      <c r="AF195" s="69" t="str">
        <f t="shared" ref="AF195" ca="1" si="915">IF(COUNT($X195:$AB195)&gt;0,IF(I195&gt;0,CEILING(I195,5),FLOOR(I195,5)),"")</f>
        <v/>
      </c>
      <c r="AG195" s="69" t="str">
        <f t="shared" ref="AG195" ca="1" si="916">IF(COUNT($X195:$AB195)&gt;0,IF(K195&gt;0,CEILING(K195,5),FLOOR(K195,5)),"")</f>
        <v/>
      </c>
      <c r="AH195" s="69" t="str">
        <f t="shared" ref="AH195" ca="1" si="917">IF(COUNT($X195:$AB195)&gt;0,IF(L195&gt;0,CEILING(L195,5),FLOOR(L195,5)),"")</f>
        <v/>
      </c>
    </row>
    <row r="196" spans="1:34" x14ac:dyDescent="0.25">
      <c r="A196" s="69">
        <f t="shared" si="906"/>
        <v>140</v>
      </c>
      <c r="B196" s="69">
        <f t="shared" si="907"/>
        <v>73</v>
      </c>
      <c r="D196" s="72"/>
      <c r="E196" s="72"/>
      <c r="F196" s="72"/>
      <c r="G196" s="72" t="s">
        <v>114</v>
      </c>
      <c r="H196" s="72" t="s">
        <v>127</v>
      </c>
      <c r="I196" s="72" t="s">
        <v>118</v>
      </c>
      <c r="J196" s="72" t="s">
        <v>9</v>
      </c>
      <c r="K196" s="72" t="s">
        <v>9</v>
      </c>
      <c r="L196" s="72" t="s">
        <v>9</v>
      </c>
      <c r="M196" s="72"/>
      <c r="Q196" s="69"/>
      <c r="R196" s="69"/>
      <c r="S196" s="69"/>
      <c r="T196" s="69"/>
      <c r="U196" s="69"/>
      <c r="V196" s="69"/>
      <c r="X196" s="69"/>
      <c r="Y196" s="69"/>
      <c r="Z196" s="69"/>
      <c r="AA196" s="69"/>
      <c r="AB196" s="69"/>
      <c r="AD196" s="69"/>
      <c r="AE196" s="69"/>
      <c r="AF196" s="69"/>
      <c r="AG196" s="69"/>
      <c r="AH196" s="69"/>
    </row>
    <row r="197" spans="1:34" x14ac:dyDescent="0.25">
      <c r="A197" s="69">
        <f t="shared" si="849"/>
        <v>141</v>
      </c>
      <c r="B197" s="69">
        <f t="shared" si="850"/>
        <v>91</v>
      </c>
      <c r="C197" s="68" t="str">
        <f>INDEX(BEAMPROP,MATCH(D197,BLIST,0),2)</f>
        <v>L50X50X5</v>
      </c>
      <c r="D197" s="72">
        <v>141</v>
      </c>
      <c r="E197" s="72">
        <v>91</v>
      </c>
      <c r="F197" s="72" t="s">
        <v>8</v>
      </c>
      <c r="G197" s="72">
        <v>4.7279999999999998</v>
      </c>
      <c r="H197" s="72">
        <v>0.19400000000000001</v>
      </c>
      <c r="I197" s="72">
        <v>0.20699999999999999</v>
      </c>
      <c r="J197" s="72">
        <v>0.01</v>
      </c>
      <c r="K197" s="72">
        <v>0</v>
      </c>
      <c r="L197" s="72">
        <v>0</v>
      </c>
      <c r="M197" s="72"/>
      <c r="Q197" s="69" t="str">
        <f t="shared" ca="1" si="895"/>
        <v>L50X50X5</v>
      </c>
      <c r="R197" s="43">
        <f t="shared" ca="1" si="895"/>
        <v>112.84699999999998</v>
      </c>
      <c r="S197" s="43">
        <f t="shared" ca="1" si="895"/>
        <v>33.959537572254334</v>
      </c>
      <c r="T197" s="43">
        <f t="shared" ca="1" si="895"/>
        <v>30.563583815028903</v>
      </c>
      <c r="U197" s="43">
        <f t="shared" ca="1" si="895"/>
        <v>0</v>
      </c>
      <c r="V197" s="43">
        <f t="shared" ca="1" si="895"/>
        <v>0</v>
      </c>
      <c r="X197" s="44">
        <f t="shared" ref="X197" ca="1" si="918">IF(ABS(G197)&gt;$X$4*$R197,ABS(G197),"-")</f>
        <v>4.7279999999999998</v>
      </c>
      <c r="Y197" s="44" t="str">
        <f t="shared" ref="Y197" ca="1" si="919">IF(ABS(H197)&gt;$Y$4*S197,ABS(H197),"-")</f>
        <v>-</v>
      </c>
      <c r="Z197" s="44" t="str">
        <f t="shared" ref="Z197" ca="1" si="920">IF(ABS(I197)&gt;$Z$4*T197,ABS(I197),"-")</f>
        <v>-</v>
      </c>
      <c r="AA197" s="44" t="str">
        <f t="shared" ref="AA197" ca="1" si="921">IF(ABS(K197)&gt;$AA$4*U197,ABS(K197),"-")</f>
        <v>-</v>
      </c>
      <c r="AB197" s="44" t="str">
        <f t="shared" ref="AB197" ca="1" si="922">IF(ABS(L197)&gt;$AB$4*V197,ABS(L197),"-")</f>
        <v>-</v>
      </c>
      <c r="AD197" s="69">
        <f t="shared" ref="AD197" ca="1" si="923">IF(COUNT($X197:$AB197)&gt;0,IF(G197&gt;0,CEILING(G197,5),FLOOR(G197,5)),"")</f>
        <v>5</v>
      </c>
      <c r="AE197" s="69">
        <f t="shared" ref="AE197" ca="1" si="924">IF(COUNT($X197:$AB197)&gt;0,IF(H197&gt;0,CEILING(H197,5),FLOOR(H197,5)),"")</f>
        <v>5</v>
      </c>
      <c r="AF197" s="69">
        <f t="shared" ref="AF197" ca="1" si="925">IF(COUNT($X197:$AB197)&gt;0,IF(I197&gt;0,CEILING(I197,5),FLOOR(I197,5)),"")</f>
        <v>5</v>
      </c>
      <c r="AG197" s="69">
        <f t="shared" ref="AG197" ca="1" si="926">IF(COUNT($X197:$AB197)&gt;0,IF(K197&gt;0,CEILING(K197,5),FLOOR(K197,5)),"")</f>
        <v>0</v>
      </c>
      <c r="AH197" s="69">
        <f t="shared" ref="AH197" ca="1" si="927">IF(COUNT($X197:$AB197)&gt;0,IF(L197&gt;0,CEILING(L197,5),FLOOR(L197,5)),"")</f>
        <v>0</v>
      </c>
    </row>
    <row r="198" spans="1:34" x14ac:dyDescent="0.25">
      <c r="A198" s="69">
        <f>+A197</f>
        <v>141</v>
      </c>
      <c r="B198" s="69">
        <f>+B197</f>
        <v>91</v>
      </c>
      <c r="D198" s="72"/>
      <c r="E198" s="72"/>
      <c r="F198" s="72"/>
      <c r="G198" s="72" t="s">
        <v>113</v>
      </c>
      <c r="H198" s="72" t="s">
        <v>127</v>
      </c>
      <c r="I198" s="72" t="s">
        <v>535</v>
      </c>
      <c r="J198" s="72" t="s">
        <v>119</v>
      </c>
      <c r="K198" s="72" t="s">
        <v>9</v>
      </c>
      <c r="L198" s="72" t="s">
        <v>9</v>
      </c>
      <c r="M198" s="72"/>
      <c r="Q198" s="69"/>
      <c r="R198" s="69"/>
      <c r="S198" s="69"/>
      <c r="T198" s="69"/>
      <c r="U198" s="69"/>
      <c r="V198" s="69"/>
      <c r="X198" s="69"/>
      <c r="Y198" s="69"/>
      <c r="Z198" s="69"/>
      <c r="AA198" s="69"/>
      <c r="AB198" s="69"/>
      <c r="AD198" s="69"/>
      <c r="AE198" s="69"/>
      <c r="AF198" s="69"/>
      <c r="AG198" s="69"/>
      <c r="AH198" s="69"/>
    </row>
    <row r="199" spans="1:34" x14ac:dyDescent="0.25">
      <c r="A199" s="69">
        <f t="shared" ref="A199:A200" si="928">+A198</f>
        <v>141</v>
      </c>
      <c r="B199" s="69">
        <f t="shared" ref="B199:B200" si="929">+B198</f>
        <v>91</v>
      </c>
      <c r="D199" s="72"/>
      <c r="E199" s="72"/>
      <c r="F199" s="72" t="s">
        <v>10</v>
      </c>
      <c r="G199" s="72">
        <v>-4.359</v>
      </c>
      <c r="H199" s="72">
        <v>0</v>
      </c>
      <c r="I199" s="72">
        <v>-0.20699999999999999</v>
      </c>
      <c r="J199" s="72">
        <v>0</v>
      </c>
      <c r="K199" s="72">
        <v>0</v>
      </c>
      <c r="L199" s="72">
        <v>0</v>
      </c>
      <c r="M199" s="72"/>
      <c r="Q199" s="69" t="str">
        <f t="shared" ca="1" si="895"/>
        <v>L50X50X5</v>
      </c>
      <c r="R199" s="43">
        <f t="shared" ca="1" si="895"/>
        <v>112.84699999999998</v>
      </c>
      <c r="S199" s="43">
        <f t="shared" ca="1" si="895"/>
        <v>33.959537572254334</v>
      </c>
      <c r="T199" s="43">
        <f t="shared" ca="1" si="895"/>
        <v>30.563583815028903</v>
      </c>
      <c r="U199" s="43">
        <f t="shared" ca="1" si="895"/>
        <v>0</v>
      </c>
      <c r="V199" s="43">
        <f t="shared" ca="1" si="895"/>
        <v>0</v>
      </c>
      <c r="X199" s="44">
        <f t="shared" ref="X199" ca="1" si="930">IF(ABS(G199)&gt;$X$4*$R199,ABS(G199),"-")</f>
        <v>4.359</v>
      </c>
      <c r="Y199" s="44" t="str">
        <f t="shared" ref="Y199" ca="1" si="931">IF(ABS(H199)&gt;$Y$4*S199,ABS(H199),"-")</f>
        <v>-</v>
      </c>
      <c r="Z199" s="44" t="str">
        <f t="shared" ref="Z199" ca="1" si="932">IF(ABS(I199)&gt;$Z$4*T199,ABS(I199),"-")</f>
        <v>-</v>
      </c>
      <c r="AA199" s="44" t="str">
        <f t="shared" ref="AA199" ca="1" si="933">IF(ABS(K199)&gt;$AA$4*U199,ABS(K199),"-")</f>
        <v>-</v>
      </c>
      <c r="AB199" s="44" t="str">
        <f t="shared" ref="AB199" ca="1" si="934">IF(ABS(L199)&gt;$AB$4*V199,ABS(L199),"-")</f>
        <v>-</v>
      </c>
      <c r="AD199" s="69">
        <f t="shared" ref="AD199" ca="1" si="935">IF(COUNT($X199:$AB199)&gt;0,IF(G199&gt;0,CEILING(G199,5),FLOOR(G199,5)),"")</f>
        <v>-5</v>
      </c>
      <c r="AE199" s="69">
        <f t="shared" ref="AE199" ca="1" si="936">IF(COUNT($X199:$AB199)&gt;0,IF(H199&gt;0,CEILING(H199,5),FLOOR(H199,5)),"")</f>
        <v>0</v>
      </c>
      <c r="AF199" s="69">
        <f t="shared" ref="AF199" ca="1" si="937">IF(COUNT($X199:$AB199)&gt;0,IF(I199&gt;0,CEILING(I199,5),FLOOR(I199,5)),"")</f>
        <v>-5</v>
      </c>
      <c r="AG199" s="69">
        <f t="shared" ref="AG199" ca="1" si="938">IF(COUNT($X199:$AB199)&gt;0,IF(K199&gt;0,CEILING(K199,5),FLOOR(K199,5)),"")</f>
        <v>0</v>
      </c>
      <c r="AH199" s="69">
        <f t="shared" ref="AH199" ca="1" si="939">IF(COUNT($X199:$AB199)&gt;0,IF(L199&gt;0,CEILING(L199,5),FLOOR(L199,5)),"")</f>
        <v>0</v>
      </c>
    </row>
    <row r="200" spans="1:34" x14ac:dyDescent="0.25">
      <c r="A200" s="69">
        <f t="shared" si="928"/>
        <v>141</v>
      </c>
      <c r="B200" s="69">
        <f t="shared" si="929"/>
        <v>91</v>
      </c>
      <c r="D200" s="72"/>
      <c r="E200" s="72"/>
      <c r="F200" s="72"/>
      <c r="G200" s="72" t="s">
        <v>121</v>
      </c>
      <c r="H200" s="72" t="s">
        <v>9</v>
      </c>
      <c r="I200" s="72" t="s">
        <v>109</v>
      </c>
      <c r="J200" s="72" t="s">
        <v>131</v>
      </c>
      <c r="K200" s="72" t="s">
        <v>9</v>
      </c>
      <c r="L200" s="72" t="s">
        <v>9</v>
      </c>
      <c r="M200" s="72"/>
      <c r="Q200" s="69"/>
      <c r="R200" s="69"/>
      <c r="S200" s="69"/>
      <c r="T200" s="69"/>
      <c r="U200" s="69"/>
      <c r="V200" s="69"/>
      <c r="X200" s="69"/>
      <c r="Y200" s="69"/>
      <c r="Z200" s="69"/>
      <c r="AA200" s="69"/>
      <c r="AB200" s="69"/>
      <c r="AD200" s="69"/>
      <c r="AE200" s="69"/>
      <c r="AF200" s="69"/>
      <c r="AG200" s="69"/>
      <c r="AH200" s="69"/>
    </row>
    <row r="201" spans="1:34" x14ac:dyDescent="0.25">
      <c r="A201" s="69">
        <f t="shared" si="849"/>
        <v>141</v>
      </c>
      <c r="B201" s="69">
        <f t="shared" si="850"/>
        <v>75</v>
      </c>
      <c r="C201" s="68" t="str">
        <f>INDEX(BEAMPROP,MATCH(D201,BLIST,0),2)</f>
        <v>L50X50X5</v>
      </c>
      <c r="D201" s="72">
        <v>141</v>
      </c>
      <c r="E201" s="72">
        <v>75</v>
      </c>
      <c r="F201" s="72" t="s">
        <v>8</v>
      </c>
      <c r="G201" s="72">
        <v>4.7279999999999998</v>
      </c>
      <c r="H201" s="72">
        <v>0</v>
      </c>
      <c r="I201" s="72">
        <v>0.20699999999999999</v>
      </c>
      <c r="J201" s="72">
        <v>0.01</v>
      </c>
      <c r="K201" s="72">
        <v>0</v>
      </c>
      <c r="L201" s="72">
        <v>0</v>
      </c>
      <c r="M201" s="72"/>
      <c r="Q201" s="69" t="str">
        <f t="shared" ca="1" si="895"/>
        <v>L50X50X5</v>
      </c>
      <c r="R201" s="43">
        <f t="shared" ca="1" si="895"/>
        <v>112.84699999999998</v>
      </c>
      <c r="S201" s="43">
        <f t="shared" ca="1" si="895"/>
        <v>33.959537572254334</v>
      </c>
      <c r="T201" s="43">
        <f t="shared" ca="1" si="895"/>
        <v>30.563583815028903</v>
      </c>
      <c r="U201" s="43">
        <f t="shared" ca="1" si="895"/>
        <v>0</v>
      </c>
      <c r="V201" s="43">
        <f t="shared" ca="1" si="895"/>
        <v>0</v>
      </c>
      <c r="X201" s="44">
        <f t="shared" ref="X201" ca="1" si="940">IF(ABS(G201)&gt;$X$4*$R201,ABS(G201),"-")</f>
        <v>4.7279999999999998</v>
      </c>
      <c r="Y201" s="44" t="str">
        <f t="shared" ref="Y201" ca="1" si="941">IF(ABS(H201)&gt;$Y$4*S201,ABS(H201),"-")</f>
        <v>-</v>
      </c>
      <c r="Z201" s="44" t="str">
        <f t="shared" ref="Z201" ca="1" si="942">IF(ABS(I201)&gt;$Z$4*T201,ABS(I201),"-")</f>
        <v>-</v>
      </c>
      <c r="AA201" s="44" t="str">
        <f t="shared" ref="AA201" ca="1" si="943">IF(ABS(K201)&gt;$AA$4*U201,ABS(K201),"-")</f>
        <v>-</v>
      </c>
      <c r="AB201" s="44" t="str">
        <f t="shared" ref="AB201" ca="1" si="944">IF(ABS(L201)&gt;$AB$4*V201,ABS(L201),"-")</f>
        <v>-</v>
      </c>
      <c r="AD201" s="69">
        <f t="shared" ref="AD201" ca="1" si="945">IF(COUNT($X201:$AB201)&gt;0,IF(G201&gt;0,CEILING(G201,5),FLOOR(G201,5)),"")</f>
        <v>5</v>
      </c>
      <c r="AE201" s="69">
        <f t="shared" ref="AE201" ca="1" si="946">IF(COUNT($X201:$AB201)&gt;0,IF(H201&gt;0,CEILING(H201,5),FLOOR(H201,5)),"")</f>
        <v>0</v>
      </c>
      <c r="AF201" s="69">
        <f t="shared" ref="AF201" ca="1" si="947">IF(COUNT($X201:$AB201)&gt;0,IF(I201&gt;0,CEILING(I201,5),FLOOR(I201,5)),"")</f>
        <v>5</v>
      </c>
      <c r="AG201" s="69">
        <f t="shared" ref="AG201" ca="1" si="948">IF(COUNT($X201:$AB201)&gt;0,IF(K201&gt;0,CEILING(K201,5),FLOOR(K201,5)),"")</f>
        <v>0</v>
      </c>
      <c r="AH201" s="69">
        <f t="shared" ref="AH201" ca="1" si="949">IF(COUNT($X201:$AB201)&gt;0,IF(L201&gt;0,CEILING(L201,5),FLOOR(L201,5)),"")</f>
        <v>0</v>
      </c>
    </row>
    <row r="202" spans="1:34" x14ac:dyDescent="0.25">
      <c r="A202" s="69">
        <f>+A201</f>
        <v>141</v>
      </c>
      <c r="B202" s="69">
        <f>+B201</f>
        <v>75</v>
      </c>
      <c r="D202" s="72"/>
      <c r="E202" s="72"/>
      <c r="F202" s="72"/>
      <c r="G202" s="72" t="s">
        <v>113</v>
      </c>
      <c r="H202" s="72" t="s">
        <v>9</v>
      </c>
      <c r="I202" s="72" t="s">
        <v>109</v>
      </c>
      <c r="J202" s="72" t="s">
        <v>119</v>
      </c>
      <c r="K202" s="72" t="s">
        <v>9</v>
      </c>
      <c r="L202" s="72" t="s">
        <v>9</v>
      </c>
      <c r="M202" s="72"/>
      <c r="Q202" s="69"/>
      <c r="R202" s="69"/>
      <c r="S202" s="69"/>
      <c r="T202" s="69"/>
      <c r="U202" s="69"/>
      <c r="V202" s="69"/>
      <c r="X202" s="69"/>
      <c r="Y202" s="69"/>
      <c r="Z202" s="69"/>
      <c r="AA202" s="69"/>
      <c r="AB202" s="69"/>
      <c r="AD202" s="69"/>
      <c r="AE202" s="69"/>
      <c r="AF202" s="69"/>
      <c r="AG202" s="69"/>
      <c r="AH202" s="69"/>
    </row>
    <row r="203" spans="1:34" x14ac:dyDescent="0.25">
      <c r="A203" s="69">
        <f t="shared" ref="A203:A204" si="950">+A202</f>
        <v>141</v>
      </c>
      <c r="B203" s="69">
        <f t="shared" ref="B203:B204" si="951">+B202</f>
        <v>75</v>
      </c>
      <c r="D203" s="72"/>
      <c r="E203" s="72"/>
      <c r="F203" s="72" t="s">
        <v>10</v>
      </c>
      <c r="G203" s="72">
        <v>-4.359</v>
      </c>
      <c r="H203" s="72">
        <v>-0.19400000000000001</v>
      </c>
      <c r="I203" s="72">
        <v>-0.20699999999999999</v>
      </c>
      <c r="J203" s="72">
        <v>0</v>
      </c>
      <c r="K203" s="72">
        <v>0</v>
      </c>
      <c r="L203" s="72">
        <v>0</v>
      </c>
      <c r="M203" s="72"/>
      <c r="Q203" s="69" t="str">
        <f t="shared" ca="1" si="895"/>
        <v>L50X50X5</v>
      </c>
      <c r="R203" s="43">
        <f t="shared" ca="1" si="895"/>
        <v>112.84699999999998</v>
      </c>
      <c r="S203" s="43">
        <f t="shared" ca="1" si="895"/>
        <v>33.959537572254334</v>
      </c>
      <c r="T203" s="43">
        <f t="shared" ca="1" si="895"/>
        <v>30.563583815028903</v>
      </c>
      <c r="U203" s="43">
        <f t="shared" ca="1" si="895"/>
        <v>0</v>
      </c>
      <c r="V203" s="43">
        <f t="shared" ca="1" si="895"/>
        <v>0</v>
      </c>
      <c r="X203" s="44">
        <f t="shared" ref="X203" ca="1" si="952">IF(ABS(G203)&gt;$X$4*$R203,ABS(G203),"-")</f>
        <v>4.359</v>
      </c>
      <c r="Y203" s="44" t="str">
        <f t="shared" ref="Y203" ca="1" si="953">IF(ABS(H203)&gt;$Y$4*S203,ABS(H203),"-")</f>
        <v>-</v>
      </c>
      <c r="Z203" s="44" t="str">
        <f t="shared" ref="Z203" ca="1" si="954">IF(ABS(I203)&gt;$Z$4*T203,ABS(I203),"-")</f>
        <v>-</v>
      </c>
      <c r="AA203" s="44" t="str">
        <f t="shared" ref="AA203" ca="1" si="955">IF(ABS(K203)&gt;$AA$4*U203,ABS(K203),"-")</f>
        <v>-</v>
      </c>
      <c r="AB203" s="44" t="str">
        <f t="shared" ref="AB203" ca="1" si="956">IF(ABS(L203)&gt;$AB$4*V203,ABS(L203),"-")</f>
        <v>-</v>
      </c>
      <c r="AD203" s="69">
        <f t="shared" ref="AD203" ca="1" si="957">IF(COUNT($X203:$AB203)&gt;0,IF(G203&gt;0,CEILING(G203,5),FLOOR(G203,5)),"")</f>
        <v>-5</v>
      </c>
      <c r="AE203" s="69">
        <f t="shared" ref="AE203" ca="1" si="958">IF(COUNT($X203:$AB203)&gt;0,IF(H203&gt;0,CEILING(H203,5),FLOOR(H203,5)),"")</f>
        <v>-5</v>
      </c>
      <c r="AF203" s="69">
        <f t="shared" ref="AF203" ca="1" si="959">IF(COUNT($X203:$AB203)&gt;0,IF(I203&gt;0,CEILING(I203,5),FLOOR(I203,5)),"")</f>
        <v>-5</v>
      </c>
      <c r="AG203" s="69">
        <f t="shared" ref="AG203" ca="1" si="960">IF(COUNT($X203:$AB203)&gt;0,IF(K203&gt;0,CEILING(K203,5),FLOOR(K203,5)),"")</f>
        <v>0</v>
      </c>
      <c r="AH203" s="69">
        <f t="shared" ref="AH203" ca="1" si="961">IF(COUNT($X203:$AB203)&gt;0,IF(L203&gt;0,CEILING(L203,5),FLOOR(L203,5)),"")</f>
        <v>0</v>
      </c>
    </row>
    <row r="204" spans="1:34" x14ac:dyDescent="0.25">
      <c r="A204" s="69">
        <f t="shared" si="950"/>
        <v>141</v>
      </c>
      <c r="B204" s="69">
        <f t="shared" si="951"/>
        <v>75</v>
      </c>
      <c r="D204" s="72"/>
      <c r="E204" s="72"/>
      <c r="F204" s="72"/>
      <c r="G204" s="72" t="s">
        <v>121</v>
      </c>
      <c r="H204" s="72" t="s">
        <v>127</v>
      </c>
      <c r="I204" s="72" t="s">
        <v>535</v>
      </c>
      <c r="J204" s="72" t="s">
        <v>131</v>
      </c>
      <c r="K204" s="72" t="s">
        <v>9</v>
      </c>
      <c r="L204" s="72" t="s">
        <v>9</v>
      </c>
      <c r="M204" s="72"/>
      <c r="Q204" s="69"/>
      <c r="R204" s="69"/>
      <c r="S204" s="69"/>
      <c r="T204" s="69"/>
      <c r="U204" s="69"/>
      <c r="V204" s="69"/>
      <c r="X204" s="69"/>
      <c r="Y204" s="69"/>
      <c r="Z204" s="69"/>
      <c r="AA204" s="69"/>
      <c r="AB204" s="69"/>
      <c r="AD204" s="69"/>
      <c r="AE204" s="69"/>
      <c r="AF204" s="69"/>
      <c r="AG204" s="69"/>
      <c r="AH204" s="69"/>
    </row>
    <row r="205" spans="1:34" x14ac:dyDescent="0.25">
      <c r="A205" s="69">
        <f t="shared" si="849"/>
        <v>148</v>
      </c>
      <c r="B205" s="69">
        <f t="shared" si="850"/>
        <v>76</v>
      </c>
      <c r="C205" s="68" t="str">
        <f>INDEX(BEAMPROP,MATCH(D205,BLIST,0),2)</f>
        <v>H300X150X6.5X9</v>
      </c>
      <c r="D205" s="72">
        <v>148</v>
      </c>
      <c r="E205" s="72">
        <v>76</v>
      </c>
      <c r="F205" s="72" t="s">
        <v>8</v>
      </c>
      <c r="G205" s="72">
        <v>0.10199999999999999</v>
      </c>
      <c r="H205" s="72">
        <v>5.1189999999999998</v>
      </c>
      <c r="I205" s="72">
        <v>0</v>
      </c>
      <c r="J205" s="72">
        <v>4.0000000000000001E-3</v>
      </c>
      <c r="K205" s="72">
        <v>0</v>
      </c>
      <c r="L205" s="72">
        <v>0</v>
      </c>
      <c r="M205" s="72"/>
      <c r="Q205" s="69" t="str">
        <f t="shared" ca="1" si="895"/>
        <v>H300x150x6.5x9</v>
      </c>
      <c r="R205" s="43">
        <f t="shared" ca="1" si="895"/>
        <v>1099.33</v>
      </c>
      <c r="S205" s="43">
        <f t="shared" ca="1" si="895"/>
        <v>256.9378612716763</v>
      </c>
      <c r="T205" s="43">
        <f t="shared" ca="1" si="895"/>
        <v>366.76300578034682</v>
      </c>
      <c r="U205" s="43">
        <f t="shared" ca="1" si="895"/>
        <v>23.793749999999999</v>
      </c>
      <c r="V205" s="43">
        <f t="shared" ca="1" si="895"/>
        <v>122.68797749999999</v>
      </c>
      <c r="X205" s="44" t="str">
        <f t="shared" ref="X205" ca="1" si="962">IF(ABS(G205)&gt;$X$4*$R205,ABS(G205),"-")</f>
        <v>-</v>
      </c>
      <c r="Y205" s="44" t="str">
        <f t="shared" ref="Y205" ca="1" si="963">IF(ABS(H205)&gt;$Y$4*S205,ABS(H205),"-")</f>
        <v>-</v>
      </c>
      <c r="Z205" s="44" t="str">
        <f t="shared" ref="Z205" ca="1" si="964">IF(ABS(I205)&gt;$Z$4*T205,ABS(I205),"-")</f>
        <v>-</v>
      </c>
      <c r="AA205" s="44" t="str">
        <f t="shared" ref="AA205" ca="1" si="965">IF(ABS(K205)&gt;$AA$4*U205,ABS(K205),"-")</f>
        <v>-</v>
      </c>
      <c r="AB205" s="44" t="str">
        <f t="shared" ref="AB205" ca="1" si="966">IF(ABS(L205)&gt;$AB$4*V205,ABS(L205),"-")</f>
        <v>-</v>
      </c>
      <c r="AD205" s="69" t="str">
        <f t="shared" ref="AD205" ca="1" si="967">IF(COUNT($X205:$AB205)&gt;0,IF(G205&gt;0,CEILING(G205,5),FLOOR(G205,5)),"")</f>
        <v/>
      </c>
      <c r="AE205" s="69" t="str">
        <f t="shared" ref="AE205" ca="1" si="968">IF(COUNT($X205:$AB205)&gt;0,IF(H205&gt;0,CEILING(H205,5),FLOOR(H205,5)),"")</f>
        <v/>
      </c>
      <c r="AF205" s="69" t="str">
        <f t="shared" ref="AF205" ca="1" si="969">IF(COUNT($X205:$AB205)&gt;0,IF(I205&gt;0,CEILING(I205,5),FLOOR(I205,5)),"")</f>
        <v/>
      </c>
      <c r="AG205" s="69" t="str">
        <f t="shared" ref="AG205" ca="1" si="970">IF(COUNT($X205:$AB205)&gt;0,IF(K205&gt;0,CEILING(K205,5),FLOOR(K205,5)),"")</f>
        <v/>
      </c>
      <c r="AH205" s="69" t="str">
        <f t="shared" ref="AH205" ca="1" si="971">IF(COUNT($X205:$AB205)&gt;0,IF(L205&gt;0,CEILING(L205,5),FLOOR(L205,5)),"")</f>
        <v/>
      </c>
    </row>
    <row r="206" spans="1:34" x14ac:dyDescent="0.25">
      <c r="A206" s="69">
        <f>+A205</f>
        <v>148</v>
      </c>
      <c r="B206" s="69">
        <f>+B205</f>
        <v>76</v>
      </c>
      <c r="D206" s="72"/>
      <c r="E206" s="72"/>
      <c r="F206" s="72"/>
      <c r="G206" s="72" t="s">
        <v>105</v>
      </c>
      <c r="H206" s="72" t="s">
        <v>127</v>
      </c>
      <c r="I206" s="72" t="s">
        <v>125</v>
      </c>
      <c r="J206" s="72" t="s">
        <v>514</v>
      </c>
      <c r="K206" s="72" t="s">
        <v>9</v>
      </c>
      <c r="L206" s="72" t="s">
        <v>9</v>
      </c>
      <c r="M206" s="72"/>
      <c r="Q206" s="69"/>
      <c r="R206" s="69"/>
      <c r="S206" s="69"/>
      <c r="T206" s="69"/>
      <c r="U206" s="69"/>
      <c r="V206" s="69"/>
      <c r="X206" s="69"/>
      <c r="Y206" s="69"/>
      <c r="Z206" s="69"/>
      <c r="AA206" s="69"/>
      <c r="AB206" s="69"/>
      <c r="AD206" s="69"/>
      <c r="AE206" s="69"/>
      <c r="AF206" s="69"/>
      <c r="AG206" s="69"/>
      <c r="AH206" s="69"/>
    </row>
    <row r="207" spans="1:34" x14ac:dyDescent="0.25">
      <c r="A207" s="69">
        <f t="shared" ref="A207:A208" si="972">+A206</f>
        <v>148</v>
      </c>
      <c r="B207" s="69">
        <f t="shared" ref="B207:B208" si="973">+B206</f>
        <v>76</v>
      </c>
      <c r="D207" s="72"/>
      <c r="E207" s="72"/>
      <c r="F207" s="72" t="s">
        <v>10</v>
      </c>
      <c r="G207" s="72">
        <v>-7.6999999999999999E-2</v>
      </c>
      <c r="H207" s="72">
        <v>0</v>
      </c>
      <c r="I207" s="72">
        <v>0</v>
      </c>
      <c r="J207" s="72">
        <v>0</v>
      </c>
      <c r="K207" s="72">
        <v>0</v>
      </c>
      <c r="L207" s="72">
        <v>0</v>
      </c>
      <c r="M207" s="72"/>
      <c r="Q207" s="69" t="str">
        <f t="shared" ca="1" si="895"/>
        <v>H300x150x6.5x9</v>
      </c>
      <c r="R207" s="43">
        <f t="shared" ca="1" si="895"/>
        <v>1099.33</v>
      </c>
      <c r="S207" s="43">
        <f t="shared" ca="1" si="895"/>
        <v>256.9378612716763</v>
      </c>
      <c r="T207" s="43">
        <f t="shared" ca="1" si="895"/>
        <v>366.76300578034682</v>
      </c>
      <c r="U207" s="43">
        <f t="shared" ca="1" si="895"/>
        <v>23.793749999999999</v>
      </c>
      <c r="V207" s="43">
        <f t="shared" ca="1" si="895"/>
        <v>122.68797749999999</v>
      </c>
      <c r="X207" s="44" t="str">
        <f t="shared" ref="X207" ca="1" si="974">IF(ABS(G207)&gt;$X$4*$R207,ABS(G207),"-")</f>
        <v>-</v>
      </c>
      <c r="Y207" s="44" t="str">
        <f t="shared" ref="Y207" ca="1" si="975">IF(ABS(H207)&gt;$Y$4*S207,ABS(H207),"-")</f>
        <v>-</v>
      </c>
      <c r="Z207" s="44" t="str">
        <f t="shared" ref="Z207" ca="1" si="976">IF(ABS(I207)&gt;$Z$4*T207,ABS(I207),"-")</f>
        <v>-</v>
      </c>
      <c r="AA207" s="44" t="str">
        <f t="shared" ref="AA207" ca="1" si="977">IF(ABS(K207)&gt;$AA$4*U207,ABS(K207),"-")</f>
        <v>-</v>
      </c>
      <c r="AB207" s="44" t="str">
        <f t="shared" ref="AB207" ca="1" si="978">IF(ABS(L207)&gt;$AB$4*V207,ABS(L207),"-")</f>
        <v>-</v>
      </c>
      <c r="AD207" s="69" t="str">
        <f t="shared" ref="AD207" ca="1" si="979">IF(COUNT($X207:$AB207)&gt;0,IF(G207&gt;0,CEILING(G207,5),FLOOR(G207,5)),"")</f>
        <v/>
      </c>
      <c r="AE207" s="69" t="str">
        <f t="shared" ref="AE207" ca="1" si="980">IF(COUNT($X207:$AB207)&gt;0,IF(H207&gt;0,CEILING(H207,5),FLOOR(H207,5)),"")</f>
        <v/>
      </c>
      <c r="AF207" s="69" t="str">
        <f t="shared" ref="AF207" ca="1" si="981">IF(COUNT($X207:$AB207)&gt;0,IF(I207&gt;0,CEILING(I207,5),FLOOR(I207,5)),"")</f>
        <v/>
      </c>
      <c r="AG207" s="69" t="str">
        <f t="shared" ref="AG207" ca="1" si="982">IF(COUNT($X207:$AB207)&gt;0,IF(K207&gt;0,CEILING(K207,5),FLOOR(K207,5)),"")</f>
        <v/>
      </c>
      <c r="AH207" s="69" t="str">
        <f t="shared" ref="AH207" ca="1" si="983">IF(COUNT($X207:$AB207)&gt;0,IF(L207&gt;0,CEILING(L207,5),FLOOR(L207,5)),"")</f>
        <v/>
      </c>
    </row>
    <row r="208" spans="1:34" x14ac:dyDescent="0.25">
      <c r="A208" s="69">
        <f t="shared" si="972"/>
        <v>148</v>
      </c>
      <c r="B208" s="69">
        <f t="shared" si="973"/>
        <v>76</v>
      </c>
      <c r="D208" s="72"/>
      <c r="E208" s="72"/>
      <c r="F208" s="72"/>
      <c r="G208" s="72" t="s">
        <v>110</v>
      </c>
      <c r="H208" s="72" t="s">
        <v>9</v>
      </c>
      <c r="I208" s="72" t="s">
        <v>106</v>
      </c>
      <c r="J208" s="72" t="s">
        <v>124</v>
      </c>
      <c r="K208" s="72" t="s">
        <v>9</v>
      </c>
      <c r="L208" s="72" t="s">
        <v>9</v>
      </c>
      <c r="M208" s="72"/>
      <c r="Q208" s="69"/>
      <c r="R208" s="69"/>
      <c r="S208" s="69"/>
      <c r="T208" s="69"/>
      <c r="U208" s="69"/>
      <c r="V208" s="69"/>
      <c r="X208" s="69"/>
      <c r="Y208" s="69"/>
      <c r="Z208" s="69"/>
      <c r="AA208" s="69"/>
      <c r="AB208" s="69"/>
      <c r="AD208" s="69"/>
      <c r="AE208" s="69"/>
      <c r="AF208" s="69"/>
      <c r="AG208" s="69"/>
      <c r="AH208" s="69"/>
    </row>
    <row r="209" spans="1:34" x14ac:dyDescent="0.25">
      <c r="A209" s="69">
        <f t="shared" si="849"/>
        <v>148</v>
      </c>
      <c r="B209" s="69">
        <f t="shared" si="850"/>
        <v>77</v>
      </c>
      <c r="C209" s="68" t="str">
        <f>INDEX(BEAMPROP,MATCH(D209,BLIST,0),2)</f>
        <v>H300X150X6.5X9</v>
      </c>
      <c r="D209" s="72">
        <v>148</v>
      </c>
      <c r="E209" s="72">
        <v>77</v>
      </c>
      <c r="F209" s="72" t="s">
        <v>8</v>
      </c>
      <c r="G209" s="72">
        <v>0.10199999999999999</v>
      </c>
      <c r="H209" s="72">
        <v>0</v>
      </c>
      <c r="I209" s="72">
        <v>0</v>
      </c>
      <c r="J209" s="72">
        <v>4.0000000000000001E-3</v>
      </c>
      <c r="K209" s="72">
        <v>0</v>
      </c>
      <c r="L209" s="72">
        <v>0</v>
      </c>
      <c r="M209" s="72"/>
      <c r="Q209" s="69" t="str">
        <f t="shared" ca="1" si="895"/>
        <v>H300x150x6.5x9</v>
      </c>
      <c r="R209" s="43">
        <f t="shared" ca="1" si="895"/>
        <v>1099.33</v>
      </c>
      <c r="S209" s="43">
        <f t="shared" ca="1" si="895"/>
        <v>256.9378612716763</v>
      </c>
      <c r="T209" s="43">
        <f t="shared" ca="1" si="895"/>
        <v>366.76300578034682</v>
      </c>
      <c r="U209" s="43">
        <f t="shared" ca="1" si="895"/>
        <v>23.793749999999999</v>
      </c>
      <c r="V209" s="43">
        <f t="shared" ca="1" si="895"/>
        <v>122.68797749999999</v>
      </c>
      <c r="X209" s="44" t="str">
        <f t="shared" ref="X209" ca="1" si="984">IF(ABS(G209)&gt;$X$4*$R209,ABS(G209),"-")</f>
        <v>-</v>
      </c>
      <c r="Y209" s="44" t="str">
        <f t="shared" ref="Y209" ca="1" si="985">IF(ABS(H209)&gt;$Y$4*S209,ABS(H209),"-")</f>
        <v>-</v>
      </c>
      <c r="Z209" s="44" t="str">
        <f t="shared" ref="Z209" ca="1" si="986">IF(ABS(I209)&gt;$Z$4*T209,ABS(I209),"-")</f>
        <v>-</v>
      </c>
      <c r="AA209" s="44" t="str">
        <f t="shared" ref="AA209" ca="1" si="987">IF(ABS(K209)&gt;$AA$4*U209,ABS(K209),"-")</f>
        <v>-</v>
      </c>
      <c r="AB209" s="44" t="str">
        <f t="shared" ref="AB209" ca="1" si="988">IF(ABS(L209)&gt;$AB$4*V209,ABS(L209),"-")</f>
        <v>-</v>
      </c>
      <c r="AD209" s="69" t="str">
        <f t="shared" ref="AD209" ca="1" si="989">IF(COUNT($X209:$AB209)&gt;0,IF(G209&gt;0,CEILING(G209,5),FLOOR(G209,5)),"")</f>
        <v/>
      </c>
      <c r="AE209" s="69" t="str">
        <f t="shared" ref="AE209" ca="1" si="990">IF(COUNT($X209:$AB209)&gt;0,IF(H209&gt;0,CEILING(H209,5),FLOOR(H209,5)),"")</f>
        <v/>
      </c>
      <c r="AF209" s="69" t="str">
        <f t="shared" ref="AF209" ca="1" si="991">IF(COUNT($X209:$AB209)&gt;0,IF(I209&gt;0,CEILING(I209,5),FLOOR(I209,5)),"")</f>
        <v/>
      </c>
      <c r="AG209" s="69" t="str">
        <f t="shared" ref="AG209" ca="1" si="992">IF(COUNT($X209:$AB209)&gt;0,IF(K209&gt;0,CEILING(K209,5),FLOOR(K209,5)),"")</f>
        <v/>
      </c>
      <c r="AH209" s="69" t="str">
        <f t="shared" ref="AH209" ca="1" si="993">IF(COUNT($X209:$AB209)&gt;0,IF(L209&gt;0,CEILING(L209,5),FLOOR(L209,5)),"")</f>
        <v/>
      </c>
    </row>
    <row r="210" spans="1:34" x14ac:dyDescent="0.25">
      <c r="A210" s="69">
        <f>+A209</f>
        <v>148</v>
      </c>
      <c r="B210" s="69">
        <f>+B209</f>
        <v>77</v>
      </c>
      <c r="D210" s="72"/>
      <c r="E210" s="72"/>
      <c r="F210" s="72"/>
      <c r="G210" s="72" t="s">
        <v>105</v>
      </c>
      <c r="H210" s="72" t="s">
        <v>9</v>
      </c>
      <c r="I210" s="72" t="s">
        <v>125</v>
      </c>
      <c r="J210" s="72" t="s">
        <v>514</v>
      </c>
      <c r="K210" s="72" t="s">
        <v>9</v>
      </c>
      <c r="L210" s="72" t="s">
        <v>9</v>
      </c>
      <c r="M210" s="72"/>
      <c r="Q210" s="69"/>
      <c r="R210" s="69"/>
      <c r="S210" s="69"/>
      <c r="T210" s="69"/>
      <c r="U210" s="69"/>
      <c r="V210" s="69"/>
      <c r="X210" s="69"/>
      <c r="Y210" s="69"/>
      <c r="Z210" s="69"/>
      <c r="AA210" s="69"/>
      <c r="AB210" s="69"/>
      <c r="AD210" s="69"/>
      <c r="AE210" s="69"/>
      <c r="AF210" s="69"/>
      <c r="AG210" s="69"/>
      <c r="AH210" s="69"/>
    </row>
    <row r="211" spans="1:34" x14ac:dyDescent="0.25">
      <c r="A211" s="69">
        <f t="shared" ref="A211:A212" si="994">+A210</f>
        <v>148</v>
      </c>
      <c r="B211" s="69">
        <f t="shared" ref="B211:B212" si="995">+B210</f>
        <v>77</v>
      </c>
      <c r="D211" s="72"/>
      <c r="E211" s="72"/>
      <c r="F211" s="72" t="s">
        <v>10</v>
      </c>
      <c r="G211" s="72">
        <v>-7.6999999999999999E-2</v>
      </c>
      <c r="H211" s="72">
        <v>-5.1189999999999998</v>
      </c>
      <c r="I211" s="72">
        <v>0</v>
      </c>
      <c r="J211" s="72">
        <v>0</v>
      </c>
      <c r="K211" s="72">
        <v>0</v>
      </c>
      <c r="L211" s="72">
        <v>0</v>
      </c>
      <c r="M211" s="72"/>
      <c r="Q211" s="69" t="str">
        <f t="shared" ca="1" si="895"/>
        <v>H300x150x6.5x9</v>
      </c>
      <c r="R211" s="43">
        <f t="shared" ca="1" si="895"/>
        <v>1099.33</v>
      </c>
      <c r="S211" s="43">
        <f t="shared" ca="1" si="895"/>
        <v>256.9378612716763</v>
      </c>
      <c r="T211" s="43">
        <f t="shared" ca="1" si="895"/>
        <v>366.76300578034682</v>
      </c>
      <c r="U211" s="43">
        <f t="shared" ca="1" si="895"/>
        <v>23.793749999999999</v>
      </c>
      <c r="V211" s="43">
        <f t="shared" ca="1" si="895"/>
        <v>122.68797749999999</v>
      </c>
      <c r="X211" s="44" t="str">
        <f t="shared" ref="X211" ca="1" si="996">IF(ABS(G211)&gt;$X$4*$R211,ABS(G211),"-")</f>
        <v>-</v>
      </c>
      <c r="Y211" s="44" t="str">
        <f t="shared" ref="Y211" ca="1" si="997">IF(ABS(H211)&gt;$Y$4*S211,ABS(H211),"-")</f>
        <v>-</v>
      </c>
      <c r="Z211" s="44" t="str">
        <f t="shared" ref="Z211" ca="1" si="998">IF(ABS(I211)&gt;$Z$4*T211,ABS(I211),"-")</f>
        <v>-</v>
      </c>
      <c r="AA211" s="44" t="str">
        <f t="shared" ref="AA211" ca="1" si="999">IF(ABS(K211)&gt;$AA$4*U211,ABS(K211),"-")</f>
        <v>-</v>
      </c>
      <c r="AB211" s="44" t="str">
        <f t="shared" ref="AB211" ca="1" si="1000">IF(ABS(L211)&gt;$AB$4*V211,ABS(L211),"-")</f>
        <v>-</v>
      </c>
      <c r="AD211" s="69" t="str">
        <f t="shared" ref="AD211" ca="1" si="1001">IF(COUNT($X211:$AB211)&gt;0,IF(G211&gt;0,CEILING(G211,5),FLOOR(G211,5)),"")</f>
        <v/>
      </c>
      <c r="AE211" s="69" t="str">
        <f t="shared" ref="AE211" ca="1" si="1002">IF(COUNT($X211:$AB211)&gt;0,IF(H211&gt;0,CEILING(H211,5),FLOOR(H211,5)),"")</f>
        <v/>
      </c>
      <c r="AF211" s="69" t="str">
        <f t="shared" ref="AF211" ca="1" si="1003">IF(COUNT($X211:$AB211)&gt;0,IF(I211&gt;0,CEILING(I211,5),FLOOR(I211,5)),"")</f>
        <v/>
      </c>
      <c r="AG211" s="69" t="str">
        <f t="shared" ref="AG211" ca="1" si="1004">IF(COUNT($X211:$AB211)&gt;0,IF(K211&gt;0,CEILING(K211,5),FLOOR(K211,5)),"")</f>
        <v/>
      </c>
      <c r="AH211" s="69" t="str">
        <f t="shared" ref="AH211" ca="1" si="1005">IF(COUNT($X211:$AB211)&gt;0,IF(L211&gt;0,CEILING(L211,5),FLOOR(L211,5)),"")</f>
        <v/>
      </c>
    </row>
    <row r="212" spans="1:34" x14ac:dyDescent="0.25">
      <c r="A212" s="69">
        <f t="shared" si="994"/>
        <v>148</v>
      </c>
      <c r="B212" s="69">
        <f t="shared" si="995"/>
        <v>77</v>
      </c>
      <c r="D212" s="72"/>
      <c r="E212" s="72"/>
      <c r="F212" s="72"/>
      <c r="G212" s="72" t="s">
        <v>110</v>
      </c>
      <c r="H212" s="72" t="s">
        <v>127</v>
      </c>
      <c r="I212" s="72" t="s">
        <v>106</v>
      </c>
      <c r="J212" s="72" t="s">
        <v>124</v>
      </c>
      <c r="K212" s="72" t="s">
        <v>9</v>
      </c>
      <c r="L212" s="72" t="s">
        <v>9</v>
      </c>
      <c r="M212" s="72"/>
      <c r="Q212" s="69"/>
      <c r="R212" s="69"/>
      <c r="S212" s="69"/>
      <c r="T212" s="69"/>
      <c r="U212" s="69"/>
      <c r="V212" s="69"/>
      <c r="X212" s="69"/>
      <c r="Y212" s="69"/>
      <c r="Z212" s="69"/>
      <c r="AA212" s="69"/>
      <c r="AB212" s="69"/>
      <c r="AD212" s="69"/>
      <c r="AE212" s="69"/>
      <c r="AF212" s="69"/>
      <c r="AG212" s="69"/>
      <c r="AH212" s="69"/>
    </row>
    <row r="213" spans="1:34" x14ac:dyDescent="0.25">
      <c r="A213" s="69">
        <f t="shared" si="849"/>
        <v>151</v>
      </c>
      <c r="B213" s="69">
        <f t="shared" si="850"/>
        <v>78</v>
      </c>
      <c r="C213" s="68" t="str">
        <f>INDEX(BEAMPROP,MATCH(D213,BLIST,0),2)</f>
        <v>L50X50X5</v>
      </c>
      <c r="D213" s="72">
        <v>151</v>
      </c>
      <c r="E213" s="72">
        <v>78</v>
      </c>
      <c r="F213" s="72" t="s">
        <v>8</v>
      </c>
      <c r="G213" s="72">
        <v>4.4999999999999998E-2</v>
      </c>
      <c r="H213" s="72">
        <v>5.1189999999999998</v>
      </c>
      <c r="I213" s="72">
        <v>0</v>
      </c>
      <c r="J213" s="72">
        <v>0</v>
      </c>
      <c r="K213" s="72">
        <v>0</v>
      </c>
      <c r="L213" s="72">
        <v>0</v>
      </c>
      <c r="M213" s="72"/>
      <c r="Q213" s="69" t="str">
        <f t="shared" ca="1" si="895"/>
        <v>L50X50X5</v>
      </c>
      <c r="R213" s="43">
        <f t="shared" ca="1" si="895"/>
        <v>112.84699999999998</v>
      </c>
      <c r="S213" s="43">
        <f t="shared" ca="1" si="895"/>
        <v>33.959537572254334</v>
      </c>
      <c r="T213" s="43">
        <f t="shared" ca="1" si="895"/>
        <v>30.563583815028903</v>
      </c>
      <c r="U213" s="43">
        <f t="shared" ca="1" si="895"/>
        <v>0</v>
      </c>
      <c r="V213" s="43">
        <f t="shared" ca="1" si="895"/>
        <v>0</v>
      </c>
      <c r="X213" s="44" t="str">
        <f t="shared" ref="X213" ca="1" si="1006">IF(ABS(G213)&gt;$X$4*$R213,ABS(G213),"-")</f>
        <v>-</v>
      </c>
      <c r="Y213" s="44" t="str">
        <f t="shared" ref="Y213" ca="1" si="1007">IF(ABS(H213)&gt;$Y$4*S213,ABS(H213),"-")</f>
        <v>-</v>
      </c>
      <c r="Z213" s="44" t="str">
        <f t="shared" ref="Z213" ca="1" si="1008">IF(ABS(I213)&gt;$Z$4*T213,ABS(I213),"-")</f>
        <v>-</v>
      </c>
      <c r="AA213" s="44" t="str">
        <f t="shared" ref="AA213" ca="1" si="1009">IF(ABS(K213)&gt;$AA$4*U213,ABS(K213),"-")</f>
        <v>-</v>
      </c>
      <c r="AB213" s="44" t="str">
        <f t="shared" ref="AB213" ca="1" si="1010">IF(ABS(L213)&gt;$AB$4*V213,ABS(L213),"-")</f>
        <v>-</v>
      </c>
      <c r="AD213" s="69" t="str">
        <f t="shared" ref="AD213" ca="1" si="1011">IF(COUNT($X213:$AB213)&gt;0,IF(G213&gt;0,CEILING(G213,5),FLOOR(G213,5)),"")</f>
        <v/>
      </c>
      <c r="AE213" s="69" t="str">
        <f t="shared" ref="AE213" ca="1" si="1012">IF(COUNT($X213:$AB213)&gt;0,IF(H213&gt;0,CEILING(H213,5),FLOOR(H213,5)),"")</f>
        <v/>
      </c>
      <c r="AF213" s="69" t="str">
        <f t="shared" ref="AF213" ca="1" si="1013">IF(COUNT($X213:$AB213)&gt;0,IF(I213&gt;0,CEILING(I213,5),FLOOR(I213,5)),"")</f>
        <v/>
      </c>
      <c r="AG213" s="69" t="str">
        <f t="shared" ref="AG213" ca="1" si="1014">IF(COUNT($X213:$AB213)&gt;0,IF(K213&gt;0,CEILING(K213,5),FLOOR(K213,5)),"")</f>
        <v/>
      </c>
      <c r="AH213" s="69" t="str">
        <f t="shared" ref="AH213" ca="1" si="1015">IF(COUNT($X213:$AB213)&gt;0,IF(L213&gt;0,CEILING(L213,5),FLOOR(L213,5)),"")</f>
        <v/>
      </c>
    </row>
    <row r="214" spans="1:34" x14ac:dyDescent="0.25">
      <c r="A214" s="69">
        <f>+A213</f>
        <v>151</v>
      </c>
      <c r="B214" s="69">
        <f>+B213</f>
        <v>78</v>
      </c>
      <c r="D214" s="72"/>
      <c r="E214" s="72"/>
      <c r="F214" s="72"/>
      <c r="G214" s="72" t="s">
        <v>110</v>
      </c>
      <c r="H214" s="72" t="s">
        <v>127</v>
      </c>
      <c r="I214" s="72" t="s">
        <v>125</v>
      </c>
      <c r="J214" s="72" t="s">
        <v>128</v>
      </c>
      <c r="K214" s="72" t="s">
        <v>9</v>
      </c>
      <c r="L214" s="72" t="s">
        <v>9</v>
      </c>
      <c r="M214" s="72"/>
      <c r="Q214" s="69"/>
      <c r="R214" s="69"/>
      <c r="S214" s="69"/>
      <c r="T214" s="69"/>
      <c r="U214" s="69"/>
      <c r="V214" s="69"/>
      <c r="X214" s="69"/>
      <c r="Y214" s="69"/>
      <c r="Z214" s="69"/>
      <c r="AA214" s="69"/>
      <c r="AB214" s="69"/>
      <c r="AD214" s="69"/>
      <c r="AE214" s="69"/>
      <c r="AF214" s="69"/>
      <c r="AG214" s="69"/>
      <c r="AH214" s="69"/>
    </row>
    <row r="215" spans="1:34" x14ac:dyDescent="0.25">
      <c r="A215" s="69">
        <f t="shared" ref="A215:A216" si="1016">+A214</f>
        <v>151</v>
      </c>
      <c r="B215" s="69">
        <f t="shared" ref="B215:B216" si="1017">+B214</f>
        <v>78</v>
      </c>
      <c r="D215" s="72"/>
      <c r="E215" s="72"/>
      <c r="F215" s="72" t="s">
        <v>10</v>
      </c>
      <c r="G215" s="72">
        <v>-0.14099999999999999</v>
      </c>
      <c r="H215" s="72">
        <v>0</v>
      </c>
      <c r="I215" s="72">
        <v>0</v>
      </c>
      <c r="J215" s="72">
        <v>0</v>
      </c>
      <c r="K215" s="72">
        <v>0</v>
      </c>
      <c r="L215" s="72">
        <v>0</v>
      </c>
      <c r="M215" s="72"/>
      <c r="Q215" s="69" t="str">
        <f t="shared" ca="1" si="895"/>
        <v>L50X50X5</v>
      </c>
      <c r="R215" s="43">
        <f t="shared" ca="1" si="895"/>
        <v>112.84699999999998</v>
      </c>
      <c r="S215" s="43">
        <f t="shared" ca="1" si="895"/>
        <v>33.959537572254334</v>
      </c>
      <c r="T215" s="43">
        <f t="shared" ca="1" si="895"/>
        <v>30.563583815028903</v>
      </c>
      <c r="U215" s="43">
        <f t="shared" ca="1" si="895"/>
        <v>0</v>
      </c>
      <c r="V215" s="43">
        <f t="shared" ca="1" si="895"/>
        <v>0</v>
      </c>
      <c r="X215" s="44" t="str">
        <f t="shared" ref="X215" ca="1" si="1018">IF(ABS(G215)&gt;$X$4*$R215,ABS(G215),"-")</f>
        <v>-</v>
      </c>
      <c r="Y215" s="44" t="str">
        <f t="shared" ref="Y215" ca="1" si="1019">IF(ABS(H215)&gt;$Y$4*S215,ABS(H215),"-")</f>
        <v>-</v>
      </c>
      <c r="Z215" s="44" t="str">
        <f t="shared" ref="Z215" ca="1" si="1020">IF(ABS(I215)&gt;$Z$4*T215,ABS(I215),"-")</f>
        <v>-</v>
      </c>
      <c r="AA215" s="44" t="str">
        <f t="shared" ref="AA215" ca="1" si="1021">IF(ABS(K215)&gt;$AA$4*U215,ABS(K215),"-")</f>
        <v>-</v>
      </c>
      <c r="AB215" s="44" t="str">
        <f t="shared" ref="AB215" ca="1" si="1022">IF(ABS(L215)&gt;$AB$4*V215,ABS(L215),"-")</f>
        <v>-</v>
      </c>
      <c r="AD215" s="69" t="str">
        <f t="shared" ref="AD215" ca="1" si="1023">IF(COUNT($X215:$AB215)&gt;0,IF(G215&gt;0,CEILING(G215,5),FLOOR(G215,5)),"")</f>
        <v/>
      </c>
      <c r="AE215" s="69" t="str">
        <f t="shared" ref="AE215" ca="1" si="1024">IF(COUNT($X215:$AB215)&gt;0,IF(H215&gt;0,CEILING(H215,5),FLOOR(H215,5)),"")</f>
        <v/>
      </c>
      <c r="AF215" s="69" t="str">
        <f t="shared" ref="AF215" ca="1" si="1025">IF(COUNT($X215:$AB215)&gt;0,IF(I215&gt;0,CEILING(I215,5),FLOOR(I215,5)),"")</f>
        <v/>
      </c>
      <c r="AG215" s="69" t="str">
        <f t="shared" ref="AG215" ca="1" si="1026">IF(COUNT($X215:$AB215)&gt;0,IF(K215&gt;0,CEILING(K215,5),FLOOR(K215,5)),"")</f>
        <v/>
      </c>
      <c r="AH215" s="69" t="str">
        <f t="shared" ref="AH215" ca="1" si="1027">IF(COUNT($X215:$AB215)&gt;0,IF(L215&gt;0,CEILING(L215,5),FLOOR(L215,5)),"")</f>
        <v/>
      </c>
    </row>
    <row r="216" spans="1:34" x14ac:dyDescent="0.25">
      <c r="A216" s="69">
        <f t="shared" si="1016"/>
        <v>151</v>
      </c>
      <c r="B216" s="69">
        <f t="shared" si="1017"/>
        <v>78</v>
      </c>
      <c r="D216" s="72"/>
      <c r="E216" s="72"/>
      <c r="F216" s="72"/>
      <c r="G216" s="72" t="s">
        <v>105</v>
      </c>
      <c r="H216" s="72" t="s">
        <v>9</v>
      </c>
      <c r="I216" s="72" t="s">
        <v>106</v>
      </c>
      <c r="J216" s="72" t="s">
        <v>124</v>
      </c>
      <c r="K216" s="72" t="s">
        <v>9</v>
      </c>
      <c r="L216" s="72" t="s">
        <v>9</v>
      </c>
      <c r="M216" s="72"/>
      <c r="Q216" s="69"/>
      <c r="R216" s="69"/>
      <c r="S216" s="69"/>
      <c r="T216" s="69"/>
      <c r="U216" s="69"/>
      <c r="V216" s="69"/>
      <c r="X216" s="69"/>
      <c r="Y216" s="69"/>
      <c r="Z216" s="69"/>
      <c r="AA216" s="69"/>
      <c r="AB216" s="69"/>
      <c r="AD216" s="69"/>
      <c r="AE216" s="69"/>
      <c r="AF216" s="69"/>
      <c r="AG216" s="69"/>
      <c r="AH216" s="69"/>
    </row>
    <row r="217" spans="1:34" x14ac:dyDescent="0.25">
      <c r="A217" s="69">
        <f t="shared" si="849"/>
        <v>151</v>
      </c>
      <c r="B217" s="69">
        <f t="shared" si="850"/>
        <v>79</v>
      </c>
      <c r="C217" s="68" t="str">
        <f>INDEX(BEAMPROP,MATCH(D217,BLIST,0),2)</f>
        <v>L50X50X5</v>
      </c>
      <c r="D217" s="72">
        <v>151</v>
      </c>
      <c r="E217" s="72">
        <v>79</v>
      </c>
      <c r="F217" s="72" t="s">
        <v>8</v>
      </c>
      <c r="G217" s="72">
        <v>4.4999999999999998E-2</v>
      </c>
      <c r="H217" s="72">
        <v>0</v>
      </c>
      <c r="I217" s="72">
        <v>0</v>
      </c>
      <c r="J217" s="72">
        <v>0</v>
      </c>
      <c r="K217" s="72">
        <v>0</v>
      </c>
      <c r="L217" s="72">
        <v>0</v>
      </c>
      <c r="M217" s="72"/>
      <c r="Q217" s="69" t="str">
        <f t="shared" ca="1" si="895"/>
        <v>L50X50X5</v>
      </c>
      <c r="R217" s="43">
        <f t="shared" ca="1" si="895"/>
        <v>112.84699999999998</v>
      </c>
      <c r="S217" s="43">
        <f t="shared" ca="1" si="895"/>
        <v>33.959537572254334</v>
      </c>
      <c r="T217" s="43">
        <f t="shared" ca="1" si="895"/>
        <v>30.563583815028903</v>
      </c>
      <c r="U217" s="43">
        <f t="shared" ca="1" si="895"/>
        <v>0</v>
      </c>
      <c r="V217" s="43">
        <f t="shared" ca="1" si="895"/>
        <v>0</v>
      </c>
      <c r="X217" s="44" t="str">
        <f t="shared" ref="X217" ca="1" si="1028">IF(ABS(G217)&gt;$X$4*$R217,ABS(G217),"-")</f>
        <v>-</v>
      </c>
      <c r="Y217" s="44" t="str">
        <f t="shared" ref="Y217" ca="1" si="1029">IF(ABS(H217)&gt;$Y$4*S217,ABS(H217),"-")</f>
        <v>-</v>
      </c>
      <c r="Z217" s="44" t="str">
        <f t="shared" ref="Z217" ca="1" si="1030">IF(ABS(I217)&gt;$Z$4*T217,ABS(I217),"-")</f>
        <v>-</v>
      </c>
      <c r="AA217" s="44" t="str">
        <f t="shared" ref="AA217" ca="1" si="1031">IF(ABS(K217)&gt;$AA$4*U217,ABS(K217),"-")</f>
        <v>-</v>
      </c>
      <c r="AB217" s="44" t="str">
        <f t="shared" ref="AB217" ca="1" si="1032">IF(ABS(L217)&gt;$AB$4*V217,ABS(L217),"-")</f>
        <v>-</v>
      </c>
      <c r="AD217" s="69" t="str">
        <f t="shared" ref="AD217" ca="1" si="1033">IF(COUNT($X217:$AB217)&gt;0,IF(G217&gt;0,CEILING(G217,5),FLOOR(G217,5)),"")</f>
        <v/>
      </c>
      <c r="AE217" s="69" t="str">
        <f t="shared" ref="AE217" ca="1" si="1034">IF(COUNT($X217:$AB217)&gt;0,IF(H217&gt;0,CEILING(H217,5),FLOOR(H217,5)),"")</f>
        <v/>
      </c>
      <c r="AF217" s="69" t="str">
        <f t="shared" ref="AF217" ca="1" si="1035">IF(COUNT($X217:$AB217)&gt;0,IF(I217&gt;0,CEILING(I217,5),FLOOR(I217,5)),"")</f>
        <v/>
      </c>
      <c r="AG217" s="69" t="str">
        <f t="shared" ref="AG217" ca="1" si="1036">IF(COUNT($X217:$AB217)&gt;0,IF(K217&gt;0,CEILING(K217,5),FLOOR(K217,5)),"")</f>
        <v/>
      </c>
      <c r="AH217" s="69" t="str">
        <f t="shared" ref="AH217" ca="1" si="1037">IF(COUNT($X217:$AB217)&gt;0,IF(L217&gt;0,CEILING(L217,5),FLOOR(L217,5)),"")</f>
        <v/>
      </c>
    </row>
    <row r="218" spans="1:34" x14ac:dyDescent="0.25">
      <c r="A218" s="69">
        <f>+A217</f>
        <v>151</v>
      </c>
      <c r="B218" s="69">
        <f>+B217</f>
        <v>79</v>
      </c>
      <c r="D218" s="72"/>
      <c r="E218" s="72"/>
      <c r="F218" s="72"/>
      <c r="G218" s="72" t="s">
        <v>110</v>
      </c>
      <c r="H218" s="72" t="s">
        <v>9</v>
      </c>
      <c r="I218" s="72" t="s">
        <v>125</v>
      </c>
      <c r="J218" s="72" t="s">
        <v>128</v>
      </c>
      <c r="K218" s="72" t="s">
        <v>9</v>
      </c>
      <c r="L218" s="72" t="s">
        <v>9</v>
      </c>
      <c r="M218" s="72"/>
      <c r="Q218" s="69"/>
      <c r="R218" s="69"/>
      <c r="S218" s="69"/>
      <c r="T218" s="69"/>
      <c r="U218" s="69"/>
      <c r="V218" s="69"/>
      <c r="X218" s="69"/>
      <c r="Y218" s="69"/>
      <c r="Z218" s="69"/>
      <c r="AA218" s="69"/>
      <c r="AB218" s="69"/>
      <c r="AD218" s="69"/>
      <c r="AE218" s="69"/>
      <c r="AF218" s="69"/>
      <c r="AG218" s="69"/>
      <c r="AH218" s="69"/>
    </row>
    <row r="219" spans="1:34" x14ac:dyDescent="0.25">
      <c r="A219" s="69">
        <f t="shared" ref="A219:A220" si="1038">+A218</f>
        <v>151</v>
      </c>
      <c r="B219" s="69">
        <f t="shared" ref="B219:B220" si="1039">+B218</f>
        <v>79</v>
      </c>
      <c r="D219" s="72"/>
      <c r="E219" s="72"/>
      <c r="F219" s="72" t="s">
        <v>10</v>
      </c>
      <c r="G219" s="72">
        <v>-0.14099999999999999</v>
      </c>
      <c r="H219" s="72">
        <v>-5.1189999999999998</v>
      </c>
      <c r="I219" s="72">
        <v>0</v>
      </c>
      <c r="J219" s="72">
        <v>0</v>
      </c>
      <c r="K219" s="72">
        <v>0</v>
      </c>
      <c r="L219" s="72">
        <v>0</v>
      </c>
      <c r="M219" s="72"/>
      <c r="Q219" s="69" t="str">
        <f t="shared" ca="1" si="895"/>
        <v>L50X50X5</v>
      </c>
      <c r="R219" s="43">
        <f t="shared" ca="1" si="895"/>
        <v>112.84699999999998</v>
      </c>
      <c r="S219" s="43">
        <f t="shared" ca="1" si="895"/>
        <v>33.959537572254334</v>
      </c>
      <c r="T219" s="43">
        <f t="shared" ca="1" si="895"/>
        <v>30.563583815028903</v>
      </c>
      <c r="U219" s="43">
        <f t="shared" ca="1" si="895"/>
        <v>0</v>
      </c>
      <c r="V219" s="43">
        <f t="shared" ca="1" si="895"/>
        <v>0</v>
      </c>
      <c r="X219" s="44" t="str">
        <f t="shared" ref="X219" ca="1" si="1040">IF(ABS(G219)&gt;$X$4*$R219,ABS(G219),"-")</f>
        <v>-</v>
      </c>
      <c r="Y219" s="44" t="str">
        <f t="shared" ref="Y219" ca="1" si="1041">IF(ABS(H219)&gt;$Y$4*S219,ABS(H219),"-")</f>
        <v>-</v>
      </c>
      <c r="Z219" s="44" t="str">
        <f t="shared" ref="Z219" ca="1" si="1042">IF(ABS(I219)&gt;$Z$4*T219,ABS(I219),"-")</f>
        <v>-</v>
      </c>
      <c r="AA219" s="44" t="str">
        <f t="shared" ref="AA219" ca="1" si="1043">IF(ABS(K219)&gt;$AA$4*U219,ABS(K219),"-")</f>
        <v>-</v>
      </c>
      <c r="AB219" s="44" t="str">
        <f t="shared" ref="AB219" ca="1" si="1044">IF(ABS(L219)&gt;$AB$4*V219,ABS(L219),"-")</f>
        <v>-</v>
      </c>
      <c r="AD219" s="69" t="str">
        <f t="shared" ref="AD219" ca="1" si="1045">IF(COUNT($X219:$AB219)&gt;0,IF(G219&gt;0,CEILING(G219,5),FLOOR(G219,5)),"")</f>
        <v/>
      </c>
      <c r="AE219" s="69" t="str">
        <f t="shared" ref="AE219" ca="1" si="1046">IF(COUNT($X219:$AB219)&gt;0,IF(H219&gt;0,CEILING(H219,5),FLOOR(H219,5)),"")</f>
        <v/>
      </c>
      <c r="AF219" s="69" t="str">
        <f t="shared" ref="AF219" ca="1" si="1047">IF(COUNT($X219:$AB219)&gt;0,IF(I219&gt;0,CEILING(I219,5),FLOOR(I219,5)),"")</f>
        <v/>
      </c>
      <c r="AG219" s="69" t="str">
        <f t="shared" ref="AG219" ca="1" si="1048">IF(COUNT($X219:$AB219)&gt;0,IF(K219&gt;0,CEILING(K219,5),FLOOR(K219,5)),"")</f>
        <v/>
      </c>
      <c r="AH219" s="69" t="str">
        <f t="shared" ref="AH219" ca="1" si="1049">IF(COUNT($X219:$AB219)&gt;0,IF(L219&gt;0,CEILING(L219,5),FLOOR(L219,5)),"")</f>
        <v/>
      </c>
    </row>
    <row r="220" spans="1:34" x14ac:dyDescent="0.25">
      <c r="A220" s="69">
        <f t="shared" si="1038"/>
        <v>151</v>
      </c>
      <c r="B220" s="69">
        <f t="shared" si="1039"/>
        <v>79</v>
      </c>
      <c r="D220" s="72"/>
      <c r="E220" s="72"/>
      <c r="F220" s="72"/>
      <c r="G220" s="72" t="s">
        <v>105</v>
      </c>
      <c r="H220" s="72" t="s">
        <v>127</v>
      </c>
      <c r="I220" s="72" t="s">
        <v>106</v>
      </c>
      <c r="J220" s="72" t="s">
        <v>124</v>
      </c>
      <c r="K220" s="72" t="s">
        <v>9</v>
      </c>
      <c r="L220" s="72" t="s">
        <v>9</v>
      </c>
      <c r="M220" s="72"/>
      <c r="Q220" s="69"/>
      <c r="R220" s="69"/>
      <c r="S220" s="69"/>
      <c r="T220" s="69"/>
      <c r="U220" s="69"/>
      <c r="V220" s="69"/>
      <c r="X220" s="69"/>
      <c r="Y220" s="69"/>
      <c r="Z220" s="69"/>
      <c r="AA220" s="69"/>
      <c r="AB220" s="69"/>
      <c r="AD220" s="69"/>
      <c r="AE220" s="69"/>
      <c r="AF220" s="69"/>
      <c r="AG220" s="69"/>
      <c r="AH220" s="69"/>
    </row>
    <row r="221" spans="1:34" x14ac:dyDescent="0.25">
      <c r="A221" s="69">
        <f t="shared" si="849"/>
        <v>153</v>
      </c>
      <c r="B221" s="69">
        <f t="shared" si="850"/>
        <v>66</v>
      </c>
      <c r="C221" s="68" t="str">
        <f>INDEX(BEAMPROP,MATCH(D221,BLIST,0),2)</f>
        <v>L50X50X5</v>
      </c>
      <c r="D221" s="72">
        <v>153</v>
      </c>
      <c r="E221" s="72">
        <v>66</v>
      </c>
      <c r="F221" s="72" t="s">
        <v>8</v>
      </c>
      <c r="G221" s="72">
        <v>0.73</v>
      </c>
      <c r="H221" s="72">
        <v>5.1189999999999998</v>
      </c>
      <c r="I221" s="72">
        <v>0</v>
      </c>
      <c r="J221" s="72">
        <v>0</v>
      </c>
      <c r="K221" s="72">
        <v>0</v>
      </c>
      <c r="L221" s="72">
        <v>0</v>
      </c>
      <c r="M221" s="72"/>
      <c r="Q221" s="69" t="str">
        <f t="shared" ca="1" si="895"/>
        <v>L50X50X5</v>
      </c>
      <c r="R221" s="43">
        <f t="shared" ca="1" si="895"/>
        <v>112.84699999999998</v>
      </c>
      <c r="S221" s="43">
        <f t="shared" ca="1" si="895"/>
        <v>33.959537572254334</v>
      </c>
      <c r="T221" s="43">
        <f t="shared" ca="1" si="895"/>
        <v>30.563583815028903</v>
      </c>
      <c r="U221" s="43">
        <f t="shared" ca="1" si="895"/>
        <v>0</v>
      </c>
      <c r="V221" s="43">
        <f t="shared" ca="1" si="895"/>
        <v>0</v>
      </c>
      <c r="X221" s="44" t="str">
        <f t="shared" ref="X221" ca="1" si="1050">IF(ABS(G221)&gt;$X$4*$R221,ABS(G221),"-")</f>
        <v>-</v>
      </c>
      <c r="Y221" s="44" t="str">
        <f t="shared" ref="Y221" ca="1" si="1051">IF(ABS(H221)&gt;$Y$4*S221,ABS(H221),"-")</f>
        <v>-</v>
      </c>
      <c r="Z221" s="44" t="str">
        <f t="shared" ref="Z221" ca="1" si="1052">IF(ABS(I221)&gt;$Z$4*T221,ABS(I221),"-")</f>
        <v>-</v>
      </c>
      <c r="AA221" s="44" t="str">
        <f t="shared" ref="AA221" ca="1" si="1053">IF(ABS(K221)&gt;$AA$4*U221,ABS(K221),"-")</f>
        <v>-</v>
      </c>
      <c r="AB221" s="44" t="str">
        <f t="shared" ref="AB221" ca="1" si="1054">IF(ABS(L221)&gt;$AB$4*V221,ABS(L221),"-")</f>
        <v>-</v>
      </c>
      <c r="AD221" s="69" t="str">
        <f t="shared" ref="AD221" ca="1" si="1055">IF(COUNT($X221:$AB221)&gt;0,IF(G221&gt;0,CEILING(G221,5),FLOOR(G221,5)),"")</f>
        <v/>
      </c>
      <c r="AE221" s="69" t="str">
        <f t="shared" ref="AE221" ca="1" si="1056">IF(COUNT($X221:$AB221)&gt;0,IF(H221&gt;0,CEILING(H221,5),FLOOR(H221,5)),"")</f>
        <v/>
      </c>
      <c r="AF221" s="69" t="str">
        <f t="shared" ref="AF221" ca="1" si="1057">IF(COUNT($X221:$AB221)&gt;0,IF(I221&gt;0,CEILING(I221,5),FLOOR(I221,5)),"")</f>
        <v/>
      </c>
      <c r="AG221" s="69" t="str">
        <f t="shared" ref="AG221" ca="1" si="1058">IF(COUNT($X221:$AB221)&gt;0,IF(K221&gt;0,CEILING(K221,5),FLOOR(K221,5)),"")</f>
        <v/>
      </c>
      <c r="AH221" s="69" t="str">
        <f t="shared" ref="AH221" ca="1" si="1059">IF(COUNT($X221:$AB221)&gt;0,IF(L221&gt;0,CEILING(L221,5),FLOOR(L221,5)),"")</f>
        <v/>
      </c>
    </row>
    <row r="222" spans="1:34" x14ac:dyDescent="0.25">
      <c r="A222" s="69">
        <f>+A221</f>
        <v>153</v>
      </c>
      <c r="B222" s="69">
        <f>+B221</f>
        <v>66</v>
      </c>
      <c r="D222" s="72"/>
      <c r="E222" s="72"/>
      <c r="F222" s="72"/>
      <c r="G222" s="72" t="s">
        <v>114</v>
      </c>
      <c r="H222" s="72" t="s">
        <v>127</v>
      </c>
      <c r="I222" s="72" t="s">
        <v>125</v>
      </c>
      <c r="J222" s="72" t="s">
        <v>125</v>
      </c>
      <c r="K222" s="72" t="s">
        <v>9</v>
      </c>
      <c r="L222" s="72" t="s">
        <v>9</v>
      </c>
      <c r="M222" s="72"/>
      <c r="Q222" s="69"/>
      <c r="R222" s="69"/>
      <c r="S222" s="69"/>
      <c r="T222" s="69"/>
      <c r="U222" s="69"/>
      <c r="V222" s="69"/>
      <c r="X222" s="69"/>
      <c r="Y222" s="69"/>
      <c r="Z222" s="69"/>
      <c r="AA222" s="69"/>
      <c r="AB222" s="69"/>
      <c r="AD222" s="69"/>
      <c r="AE222" s="69"/>
      <c r="AF222" s="69"/>
      <c r="AG222" s="69"/>
      <c r="AH222" s="69"/>
    </row>
    <row r="223" spans="1:34" x14ac:dyDescent="0.25">
      <c r="A223" s="69">
        <f t="shared" ref="A223:A224" si="1060">+A222</f>
        <v>153</v>
      </c>
      <c r="B223" s="69">
        <f t="shared" ref="B223:B224" si="1061">+B222</f>
        <v>66</v>
      </c>
      <c r="D223" s="72"/>
      <c r="E223" s="72"/>
      <c r="F223" s="72" t="s">
        <v>10</v>
      </c>
      <c r="G223" s="72">
        <v>-1.4510000000000001</v>
      </c>
      <c r="H223" s="72">
        <v>0</v>
      </c>
      <c r="I223" s="72">
        <v>0</v>
      </c>
      <c r="J223" s="72">
        <v>-3.0000000000000001E-3</v>
      </c>
      <c r="K223" s="72">
        <v>0</v>
      </c>
      <c r="L223" s="72">
        <v>0</v>
      </c>
      <c r="M223" s="72"/>
      <c r="Q223" s="69" t="str">
        <f t="shared" ca="1" si="895"/>
        <v>L50X50X5</v>
      </c>
      <c r="R223" s="43">
        <f t="shared" ca="1" si="895"/>
        <v>112.84699999999998</v>
      </c>
      <c r="S223" s="43">
        <f t="shared" ca="1" si="895"/>
        <v>33.959537572254334</v>
      </c>
      <c r="T223" s="43">
        <f t="shared" ca="1" si="895"/>
        <v>30.563583815028903</v>
      </c>
      <c r="U223" s="43">
        <f t="shared" ca="1" si="895"/>
        <v>0</v>
      </c>
      <c r="V223" s="43">
        <f t="shared" ca="1" si="895"/>
        <v>0</v>
      </c>
      <c r="X223" s="44" t="str">
        <f t="shared" ref="X223" ca="1" si="1062">IF(ABS(G223)&gt;$X$4*$R223,ABS(G223),"-")</f>
        <v>-</v>
      </c>
      <c r="Y223" s="44" t="str">
        <f t="shared" ref="Y223" ca="1" si="1063">IF(ABS(H223)&gt;$Y$4*S223,ABS(H223),"-")</f>
        <v>-</v>
      </c>
      <c r="Z223" s="44" t="str">
        <f t="shared" ref="Z223" ca="1" si="1064">IF(ABS(I223)&gt;$Z$4*T223,ABS(I223),"-")</f>
        <v>-</v>
      </c>
      <c r="AA223" s="44" t="str">
        <f t="shared" ref="AA223" ca="1" si="1065">IF(ABS(K223)&gt;$AA$4*U223,ABS(K223),"-")</f>
        <v>-</v>
      </c>
      <c r="AB223" s="44" t="str">
        <f t="shared" ref="AB223" ca="1" si="1066">IF(ABS(L223)&gt;$AB$4*V223,ABS(L223),"-")</f>
        <v>-</v>
      </c>
      <c r="AD223" s="69" t="str">
        <f t="shared" ref="AD223" ca="1" si="1067">IF(COUNT($X223:$AB223)&gt;0,IF(G223&gt;0,CEILING(G223,5),FLOOR(G223,5)),"")</f>
        <v/>
      </c>
      <c r="AE223" s="69" t="str">
        <f t="shared" ref="AE223" ca="1" si="1068">IF(COUNT($X223:$AB223)&gt;0,IF(H223&gt;0,CEILING(H223,5),FLOOR(H223,5)),"")</f>
        <v/>
      </c>
      <c r="AF223" s="69" t="str">
        <f t="shared" ref="AF223" ca="1" si="1069">IF(COUNT($X223:$AB223)&gt;0,IF(I223&gt;0,CEILING(I223,5),FLOOR(I223,5)),"")</f>
        <v/>
      </c>
      <c r="AG223" s="69" t="str">
        <f t="shared" ref="AG223" ca="1" si="1070">IF(COUNT($X223:$AB223)&gt;0,IF(K223&gt;0,CEILING(K223,5),FLOOR(K223,5)),"")</f>
        <v/>
      </c>
      <c r="AH223" s="69" t="str">
        <f t="shared" ref="AH223" ca="1" si="1071">IF(COUNT($X223:$AB223)&gt;0,IF(L223&gt;0,CEILING(L223,5),FLOOR(L223,5)),"")</f>
        <v/>
      </c>
    </row>
    <row r="224" spans="1:34" x14ac:dyDescent="0.25">
      <c r="A224" s="69">
        <f t="shared" si="1060"/>
        <v>153</v>
      </c>
      <c r="B224" s="69">
        <f t="shared" si="1061"/>
        <v>66</v>
      </c>
      <c r="D224" s="72"/>
      <c r="E224" s="72"/>
      <c r="F224" s="72"/>
      <c r="G224" s="72" t="s">
        <v>113</v>
      </c>
      <c r="H224" s="72" t="s">
        <v>9</v>
      </c>
      <c r="I224" s="72" t="s">
        <v>106</v>
      </c>
      <c r="J224" s="72" t="s">
        <v>516</v>
      </c>
      <c r="K224" s="72" t="s">
        <v>9</v>
      </c>
      <c r="L224" s="72" t="s">
        <v>9</v>
      </c>
      <c r="M224" s="72"/>
      <c r="Q224" s="69"/>
      <c r="R224" s="69"/>
      <c r="S224" s="69"/>
      <c r="T224" s="69"/>
      <c r="U224" s="69"/>
      <c r="V224" s="69"/>
      <c r="X224" s="69"/>
      <c r="Y224" s="69"/>
      <c r="Z224" s="69"/>
      <c r="AA224" s="69"/>
      <c r="AB224" s="69"/>
      <c r="AD224" s="69"/>
      <c r="AE224" s="69"/>
      <c r="AF224" s="69"/>
      <c r="AG224" s="69"/>
      <c r="AH224" s="69"/>
    </row>
    <row r="225" spans="1:34" x14ac:dyDescent="0.25">
      <c r="A225" s="69">
        <f t="shared" si="849"/>
        <v>153</v>
      </c>
      <c r="B225" s="69">
        <f t="shared" si="850"/>
        <v>80</v>
      </c>
      <c r="C225" s="68" t="str">
        <f>INDEX(BEAMPROP,MATCH(D225,BLIST,0),2)</f>
        <v>L50X50X5</v>
      </c>
      <c r="D225" s="72">
        <v>153</v>
      </c>
      <c r="E225" s="72">
        <v>80</v>
      </c>
      <c r="F225" s="72" t="s">
        <v>8</v>
      </c>
      <c r="G225" s="72">
        <v>0.73</v>
      </c>
      <c r="H225" s="72">
        <v>0</v>
      </c>
      <c r="I225" s="72">
        <v>0</v>
      </c>
      <c r="J225" s="72">
        <v>0</v>
      </c>
      <c r="K225" s="72">
        <v>0</v>
      </c>
      <c r="L225" s="72">
        <v>0</v>
      </c>
      <c r="M225" s="72"/>
      <c r="Q225" s="69" t="str">
        <f t="shared" ca="1" si="895"/>
        <v>L50X50X5</v>
      </c>
      <c r="R225" s="43">
        <f t="shared" ca="1" si="895"/>
        <v>112.84699999999998</v>
      </c>
      <c r="S225" s="43">
        <f t="shared" ca="1" si="895"/>
        <v>33.959537572254334</v>
      </c>
      <c r="T225" s="43">
        <f t="shared" ca="1" si="895"/>
        <v>30.563583815028903</v>
      </c>
      <c r="U225" s="43">
        <f t="shared" ca="1" si="895"/>
        <v>0</v>
      </c>
      <c r="V225" s="43">
        <f t="shared" ca="1" si="895"/>
        <v>0</v>
      </c>
      <c r="X225" s="44" t="str">
        <f t="shared" ref="X225" ca="1" si="1072">IF(ABS(G225)&gt;$X$4*$R225,ABS(G225),"-")</f>
        <v>-</v>
      </c>
      <c r="Y225" s="44" t="str">
        <f t="shared" ref="Y225" ca="1" si="1073">IF(ABS(H225)&gt;$Y$4*S225,ABS(H225),"-")</f>
        <v>-</v>
      </c>
      <c r="Z225" s="44" t="str">
        <f t="shared" ref="Z225" ca="1" si="1074">IF(ABS(I225)&gt;$Z$4*T225,ABS(I225),"-")</f>
        <v>-</v>
      </c>
      <c r="AA225" s="44" t="str">
        <f t="shared" ref="AA225" ca="1" si="1075">IF(ABS(K225)&gt;$AA$4*U225,ABS(K225),"-")</f>
        <v>-</v>
      </c>
      <c r="AB225" s="44" t="str">
        <f t="shared" ref="AB225" ca="1" si="1076">IF(ABS(L225)&gt;$AB$4*V225,ABS(L225),"-")</f>
        <v>-</v>
      </c>
      <c r="AD225" s="69" t="str">
        <f t="shared" ref="AD225" ca="1" si="1077">IF(COUNT($X225:$AB225)&gt;0,IF(G225&gt;0,CEILING(G225,5),FLOOR(G225,5)),"")</f>
        <v/>
      </c>
      <c r="AE225" s="69" t="str">
        <f t="shared" ref="AE225" ca="1" si="1078">IF(COUNT($X225:$AB225)&gt;0,IF(H225&gt;0,CEILING(H225,5),FLOOR(H225,5)),"")</f>
        <v/>
      </c>
      <c r="AF225" s="69" t="str">
        <f t="shared" ref="AF225" ca="1" si="1079">IF(COUNT($X225:$AB225)&gt;0,IF(I225&gt;0,CEILING(I225,5),FLOOR(I225,5)),"")</f>
        <v/>
      </c>
      <c r="AG225" s="69" t="str">
        <f t="shared" ref="AG225" ca="1" si="1080">IF(COUNT($X225:$AB225)&gt;0,IF(K225&gt;0,CEILING(K225,5),FLOOR(K225,5)),"")</f>
        <v/>
      </c>
      <c r="AH225" s="69" t="str">
        <f t="shared" ref="AH225" ca="1" si="1081">IF(COUNT($X225:$AB225)&gt;0,IF(L225&gt;0,CEILING(L225,5),FLOOR(L225,5)),"")</f>
        <v/>
      </c>
    </row>
    <row r="226" spans="1:34" x14ac:dyDescent="0.25">
      <c r="A226" s="69">
        <f>+A225</f>
        <v>153</v>
      </c>
      <c r="B226" s="69">
        <f>+B225</f>
        <v>80</v>
      </c>
      <c r="D226" s="72"/>
      <c r="E226" s="72"/>
      <c r="F226" s="72"/>
      <c r="G226" s="72" t="s">
        <v>114</v>
      </c>
      <c r="H226" s="72" t="s">
        <v>9</v>
      </c>
      <c r="I226" s="72" t="s">
        <v>125</v>
      </c>
      <c r="J226" s="72" t="s">
        <v>125</v>
      </c>
      <c r="K226" s="72" t="s">
        <v>9</v>
      </c>
      <c r="L226" s="72" t="s">
        <v>9</v>
      </c>
      <c r="M226" s="72"/>
      <c r="Q226" s="69"/>
      <c r="R226" s="69"/>
      <c r="S226" s="69"/>
      <c r="T226" s="69"/>
      <c r="U226" s="69"/>
      <c r="V226" s="69"/>
      <c r="X226" s="69"/>
      <c r="Y226" s="69"/>
      <c r="Z226" s="69"/>
      <c r="AA226" s="69"/>
      <c r="AB226" s="69"/>
      <c r="AD226" s="69"/>
      <c r="AE226" s="69"/>
      <c r="AF226" s="69"/>
      <c r="AG226" s="69"/>
      <c r="AH226" s="69"/>
    </row>
    <row r="227" spans="1:34" x14ac:dyDescent="0.25">
      <c r="A227" s="69">
        <f t="shared" ref="A227:A228" si="1082">+A226</f>
        <v>153</v>
      </c>
      <c r="B227" s="69">
        <f t="shared" ref="B227:B228" si="1083">+B226</f>
        <v>80</v>
      </c>
      <c r="D227" s="72"/>
      <c r="E227" s="72"/>
      <c r="F227" s="72" t="s">
        <v>10</v>
      </c>
      <c r="G227" s="72">
        <v>-1.4510000000000001</v>
      </c>
      <c r="H227" s="72">
        <v>-5.1189999999999998</v>
      </c>
      <c r="I227" s="72">
        <v>0</v>
      </c>
      <c r="J227" s="72">
        <v>-3.0000000000000001E-3</v>
      </c>
      <c r="K227" s="72">
        <v>0</v>
      </c>
      <c r="L227" s="72">
        <v>0</v>
      </c>
      <c r="M227" s="72"/>
      <c r="Q227" s="69" t="str">
        <f t="shared" ca="1" si="895"/>
        <v>L50X50X5</v>
      </c>
      <c r="R227" s="43">
        <f t="shared" ca="1" si="895"/>
        <v>112.84699999999998</v>
      </c>
      <c r="S227" s="43">
        <f t="shared" ca="1" si="895"/>
        <v>33.959537572254334</v>
      </c>
      <c r="T227" s="43">
        <f t="shared" ca="1" si="895"/>
        <v>30.563583815028903</v>
      </c>
      <c r="U227" s="43">
        <f t="shared" ca="1" si="895"/>
        <v>0</v>
      </c>
      <c r="V227" s="43">
        <f t="shared" ca="1" si="895"/>
        <v>0</v>
      </c>
      <c r="X227" s="44" t="str">
        <f t="shared" ref="X227" ca="1" si="1084">IF(ABS(G227)&gt;$X$4*$R227,ABS(G227),"-")</f>
        <v>-</v>
      </c>
      <c r="Y227" s="44" t="str">
        <f t="shared" ref="Y227" ca="1" si="1085">IF(ABS(H227)&gt;$Y$4*S227,ABS(H227),"-")</f>
        <v>-</v>
      </c>
      <c r="Z227" s="44" t="str">
        <f t="shared" ref="Z227" ca="1" si="1086">IF(ABS(I227)&gt;$Z$4*T227,ABS(I227),"-")</f>
        <v>-</v>
      </c>
      <c r="AA227" s="44" t="str">
        <f t="shared" ref="AA227" ca="1" si="1087">IF(ABS(K227)&gt;$AA$4*U227,ABS(K227),"-")</f>
        <v>-</v>
      </c>
      <c r="AB227" s="44" t="str">
        <f t="shared" ref="AB227" ca="1" si="1088">IF(ABS(L227)&gt;$AB$4*V227,ABS(L227),"-")</f>
        <v>-</v>
      </c>
      <c r="AD227" s="69" t="str">
        <f t="shared" ref="AD227" ca="1" si="1089">IF(COUNT($X227:$AB227)&gt;0,IF(G227&gt;0,CEILING(G227,5),FLOOR(G227,5)),"")</f>
        <v/>
      </c>
      <c r="AE227" s="69" t="str">
        <f t="shared" ref="AE227" ca="1" si="1090">IF(COUNT($X227:$AB227)&gt;0,IF(H227&gt;0,CEILING(H227,5),FLOOR(H227,5)),"")</f>
        <v/>
      </c>
      <c r="AF227" s="69" t="str">
        <f t="shared" ref="AF227" ca="1" si="1091">IF(COUNT($X227:$AB227)&gt;0,IF(I227&gt;0,CEILING(I227,5),FLOOR(I227,5)),"")</f>
        <v/>
      </c>
      <c r="AG227" s="69" t="str">
        <f t="shared" ref="AG227" ca="1" si="1092">IF(COUNT($X227:$AB227)&gt;0,IF(K227&gt;0,CEILING(K227,5),FLOOR(K227,5)),"")</f>
        <v/>
      </c>
      <c r="AH227" s="69" t="str">
        <f t="shared" ref="AH227" ca="1" si="1093">IF(COUNT($X227:$AB227)&gt;0,IF(L227&gt;0,CEILING(L227,5),FLOOR(L227,5)),"")</f>
        <v/>
      </c>
    </row>
    <row r="228" spans="1:34" x14ac:dyDescent="0.25">
      <c r="A228" s="69">
        <f t="shared" si="1082"/>
        <v>153</v>
      </c>
      <c r="B228" s="69">
        <f t="shared" si="1083"/>
        <v>80</v>
      </c>
      <c r="D228" s="72"/>
      <c r="E228" s="72"/>
      <c r="F228" s="72"/>
      <c r="G228" s="72" t="s">
        <v>113</v>
      </c>
      <c r="H228" s="72" t="s">
        <v>127</v>
      </c>
      <c r="I228" s="72" t="s">
        <v>106</v>
      </c>
      <c r="J228" s="72" t="s">
        <v>516</v>
      </c>
      <c r="K228" s="72" t="s">
        <v>9</v>
      </c>
      <c r="L228" s="72" t="s">
        <v>9</v>
      </c>
      <c r="M228" s="72"/>
      <c r="Q228" s="69"/>
      <c r="R228" s="69"/>
      <c r="S228" s="69"/>
      <c r="T228" s="69"/>
      <c r="U228" s="69"/>
      <c r="V228" s="69"/>
      <c r="X228" s="69"/>
      <c r="Y228" s="69"/>
      <c r="Z228" s="69"/>
      <c r="AA228" s="69"/>
      <c r="AB228" s="69"/>
      <c r="AD228" s="69"/>
      <c r="AE228" s="69"/>
      <c r="AF228" s="69"/>
      <c r="AG228" s="69"/>
      <c r="AH228" s="69"/>
    </row>
    <row r="229" spans="1:34" x14ac:dyDescent="0.25">
      <c r="A229" s="69">
        <f t="shared" si="849"/>
        <v>156</v>
      </c>
      <c r="B229" s="69">
        <f t="shared" si="850"/>
        <v>81</v>
      </c>
      <c r="C229" s="68" t="str">
        <f>INDEX(BEAMPROP,MATCH(D229,BLIST,0),2)</f>
        <v>H300X150X6.5X9</v>
      </c>
      <c r="D229" s="72">
        <v>156</v>
      </c>
      <c r="E229" s="72">
        <v>81</v>
      </c>
      <c r="F229" s="72" t="s">
        <v>8</v>
      </c>
      <c r="G229" s="72">
        <v>0.81100000000000005</v>
      </c>
      <c r="H229" s="72">
        <v>5.1189999999999998</v>
      </c>
      <c r="I229" s="72">
        <v>0</v>
      </c>
      <c r="J229" s="72">
        <v>0</v>
      </c>
      <c r="K229" s="72">
        <v>0</v>
      </c>
      <c r="L229" s="72">
        <v>0</v>
      </c>
      <c r="M229" s="72"/>
      <c r="Q229" s="69" t="str">
        <f t="shared" ca="1" si="895"/>
        <v>H300x150x6.5x9</v>
      </c>
      <c r="R229" s="43">
        <f t="shared" ca="1" si="895"/>
        <v>1099.33</v>
      </c>
      <c r="S229" s="43">
        <f t="shared" ca="1" si="895"/>
        <v>256.9378612716763</v>
      </c>
      <c r="T229" s="43">
        <f t="shared" ca="1" si="895"/>
        <v>366.76300578034682</v>
      </c>
      <c r="U229" s="43">
        <f t="shared" ca="1" si="895"/>
        <v>23.793749999999999</v>
      </c>
      <c r="V229" s="43">
        <f t="shared" ca="1" si="895"/>
        <v>122.68797749999999</v>
      </c>
      <c r="X229" s="44" t="str">
        <f t="shared" ref="X229" ca="1" si="1094">IF(ABS(G229)&gt;$X$4*$R229,ABS(G229),"-")</f>
        <v>-</v>
      </c>
      <c r="Y229" s="44" t="str">
        <f t="shared" ref="Y229" ca="1" si="1095">IF(ABS(H229)&gt;$Y$4*S229,ABS(H229),"-")</f>
        <v>-</v>
      </c>
      <c r="Z229" s="44" t="str">
        <f t="shared" ref="Z229" ca="1" si="1096">IF(ABS(I229)&gt;$Z$4*T229,ABS(I229),"-")</f>
        <v>-</v>
      </c>
      <c r="AA229" s="44" t="str">
        <f t="shared" ref="AA229" ca="1" si="1097">IF(ABS(K229)&gt;$AA$4*U229,ABS(K229),"-")</f>
        <v>-</v>
      </c>
      <c r="AB229" s="44" t="str">
        <f t="shared" ref="AB229" ca="1" si="1098">IF(ABS(L229)&gt;$AB$4*V229,ABS(L229),"-")</f>
        <v>-</v>
      </c>
      <c r="AD229" s="69" t="str">
        <f t="shared" ref="AD229" ca="1" si="1099">IF(COUNT($X229:$AB229)&gt;0,IF(G229&gt;0,CEILING(G229,5),FLOOR(G229,5)),"")</f>
        <v/>
      </c>
      <c r="AE229" s="69" t="str">
        <f t="shared" ref="AE229" ca="1" si="1100">IF(COUNT($X229:$AB229)&gt;0,IF(H229&gt;0,CEILING(H229,5),FLOOR(H229,5)),"")</f>
        <v/>
      </c>
      <c r="AF229" s="69" t="str">
        <f t="shared" ref="AF229" ca="1" si="1101">IF(COUNT($X229:$AB229)&gt;0,IF(I229&gt;0,CEILING(I229,5),FLOOR(I229,5)),"")</f>
        <v/>
      </c>
      <c r="AG229" s="69" t="str">
        <f t="shared" ref="AG229" ca="1" si="1102">IF(COUNT($X229:$AB229)&gt;0,IF(K229&gt;0,CEILING(K229,5),FLOOR(K229,5)),"")</f>
        <v/>
      </c>
      <c r="AH229" s="69" t="str">
        <f t="shared" ref="AH229" ca="1" si="1103">IF(COUNT($X229:$AB229)&gt;0,IF(L229&gt;0,CEILING(L229,5),FLOOR(L229,5)),"")</f>
        <v/>
      </c>
    </row>
    <row r="230" spans="1:34" x14ac:dyDescent="0.25">
      <c r="A230" s="69">
        <f>+A229</f>
        <v>156</v>
      </c>
      <c r="B230" s="69">
        <f>+B229</f>
        <v>81</v>
      </c>
      <c r="D230" s="72"/>
      <c r="E230" s="72"/>
      <c r="F230" s="72"/>
      <c r="G230" s="72" t="s">
        <v>114</v>
      </c>
      <c r="H230" s="72" t="s">
        <v>127</v>
      </c>
      <c r="I230" s="72" t="s">
        <v>125</v>
      </c>
      <c r="J230" s="72" t="s">
        <v>129</v>
      </c>
      <c r="K230" s="72" t="s">
        <v>9</v>
      </c>
      <c r="L230" s="72" t="s">
        <v>9</v>
      </c>
      <c r="M230" s="72"/>
      <c r="Q230" s="69"/>
      <c r="R230" s="69"/>
      <c r="S230" s="69"/>
      <c r="T230" s="69"/>
      <c r="U230" s="69"/>
      <c r="V230" s="69"/>
      <c r="X230" s="69"/>
      <c r="Y230" s="69"/>
      <c r="Z230" s="69"/>
      <c r="AA230" s="69"/>
      <c r="AB230" s="69"/>
      <c r="AD230" s="69"/>
      <c r="AE230" s="69"/>
      <c r="AF230" s="69"/>
      <c r="AG230" s="69"/>
      <c r="AH230" s="69"/>
    </row>
    <row r="231" spans="1:34" x14ac:dyDescent="0.25">
      <c r="A231" s="69">
        <f t="shared" ref="A231:A232" si="1104">+A230</f>
        <v>156</v>
      </c>
      <c r="B231" s="69">
        <f t="shared" ref="B231:B232" si="1105">+B230</f>
        <v>81</v>
      </c>
      <c r="D231" s="72"/>
      <c r="E231" s="72"/>
      <c r="F231" s="72" t="s">
        <v>10</v>
      </c>
      <c r="G231" s="72">
        <v>-0.73199999999999998</v>
      </c>
      <c r="H231" s="72">
        <v>0</v>
      </c>
      <c r="I231" s="72">
        <v>0</v>
      </c>
      <c r="J231" s="72">
        <v>-1E-3</v>
      </c>
      <c r="K231" s="72">
        <v>0</v>
      </c>
      <c r="L231" s="72">
        <v>0</v>
      </c>
      <c r="M231" s="72"/>
      <c r="Q231" s="69" t="str">
        <f t="shared" ca="1" si="895"/>
        <v>H300x150x6.5x9</v>
      </c>
      <c r="R231" s="43">
        <f t="shared" ca="1" si="895"/>
        <v>1099.33</v>
      </c>
      <c r="S231" s="43">
        <f t="shared" ca="1" si="895"/>
        <v>256.9378612716763</v>
      </c>
      <c r="T231" s="43">
        <f t="shared" ca="1" si="895"/>
        <v>366.76300578034682</v>
      </c>
      <c r="U231" s="43">
        <f t="shared" ca="1" si="895"/>
        <v>23.793749999999999</v>
      </c>
      <c r="V231" s="43">
        <f t="shared" ca="1" si="895"/>
        <v>122.68797749999999</v>
      </c>
      <c r="X231" s="44" t="str">
        <f t="shared" ref="X231" ca="1" si="1106">IF(ABS(G231)&gt;$X$4*$R231,ABS(G231),"-")</f>
        <v>-</v>
      </c>
      <c r="Y231" s="44" t="str">
        <f t="shared" ref="Y231" ca="1" si="1107">IF(ABS(H231)&gt;$Y$4*S231,ABS(H231),"-")</f>
        <v>-</v>
      </c>
      <c r="Z231" s="44" t="str">
        <f t="shared" ref="Z231" ca="1" si="1108">IF(ABS(I231)&gt;$Z$4*T231,ABS(I231),"-")</f>
        <v>-</v>
      </c>
      <c r="AA231" s="44" t="str">
        <f t="shared" ref="AA231" ca="1" si="1109">IF(ABS(K231)&gt;$AA$4*U231,ABS(K231),"-")</f>
        <v>-</v>
      </c>
      <c r="AB231" s="44" t="str">
        <f t="shared" ref="AB231" ca="1" si="1110">IF(ABS(L231)&gt;$AB$4*V231,ABS(L231),"-")</f>
        <v>-</v>
      </c>
      <c r="AD231" s="69" t="str">
        <f t="shared" ref="AD231" ca="1" si="1111">IF(COUNT($X231:$AB231)&gt;0,IF(G231&gt;0,CEILING(G231,5),FLOOR(G231,5)),"")</f>
        <v/>
      </c>
      <c r="AE231" s="69" t="str">
        <f t="shared" ref="AE231" ca="1" si="1112">IF(COUNT($X231:$AB231)&gt;0,IF(H231&gt;0,CEILING(H231,5),FLOOR(H231,5)),"")</f>
        <v/>
      </c>
      <c r="AF231" s="69" t="str">
        <f t="shared" ref="AF231" ca="1" si="1113">IF(COUNT($X231:$AB231)&gt;0,IF(I231&gt;0,CEILING(I231,5),FLOOR(I231,5)),"")</f>
        <v/>
      </c>
      <c r="AG231" s="69" t="str">
        <f t="shared" ref="AG231" ca="1" si="1114">IF(COUNT($X231:$AB231)&gt;0,IF(K231&gt;0,CEILING(K231,5),FLOOR(K231,5)),"")</f>
        <v/>
      </c>
      <c r="AH231" s="69" t="str">
        <f t="shared" ref="AH231" ca="1" si="1115">IF(COUNT($X231:$AB231)&gt;0,IF(L231&gt;0,CEILING(L231,5),FLOOR(L231,5)),"")</f>
        <v/>
      </c>
    </row>
    <row r="232" spans="1:34" x14ac:dyDescent="0.25">
      <c r="A232" s="69">
        <f t="shared" si="1104"/>
        <v>156</v>
      </c>
      <c r="B232" s="69">
        <f t="shared" si="1105"/>
        <v>81</v>
      </c>
      <c r="D232" s="72"/>
      <c r="E232" s="72"/>
      <c r="F232" s="72"/>
      <c r="G232" s="72" t="s">
        <v>113</v>
      </c>
      <c r="H232" s="72" t="s">
        <v>9</v>
      </c>
      <c r="I232" s="72" t="s">
        <v>106</v>
      </c>
      <c r="J232" s="72" t="s">
        <v>124</v>
      </c>
      <c r="K232" s="72" t="s">
        <v>9</v>
      </c>
      <c r="L232" s="72" t="s">
        <v>9</v>
      </c>
      <c r="M232" s="72"/>
      <c r="Q232" s="69"/>
      <c r="R232" s="69"/>
      <c r="S232" s="69"/>
      <c r="T232" s="69"/>
      <c r="U232" s="69"/>
      <c r="V232" s="69"/>
      <c r="X232" s="69"/>
      <c r="Y232" s="69"/>
      <c r="Z232" s="69"/>
      <c r="AA232" s="69"/>
      <c r="AB232" s="69"/>
      <c r="AD232" s="69"/>
      <c r="AE232" s="69"/>
      <c r="AF232" s="69"/>
      <c r="AG232" s="69"/>
      <c r="AH232" s="69"/>
    </row>
    <row r="233" spans="1:34" x14ac:dyDescent="0.25">
      <c r="A233" s="69">
        <f t="shared" si="849"/>
        <v>156</v>
      </c>
      <c r="B233" s="69">
        <f t="shared" si="850"/>
        <v>82</v>
      </c>
      <c r="C233" s="68" t="str">
        <f>INDEX(BEAMPROP,MATCH(D233,BLIST,0),2)</f>
        <v>H300X150X6.5X9</v>
      </c>
      <c r="D233" s="72">
        <v>156</v>
      </c>
      <c r="E233" s="72">
        <v>82</v>
      </c>
      <c r="F233" s="72" t="s">
        <v>8</v>
      </c>
      <c r="G233" s="72">
        <v>0.81100000000000005</v>
      </c>
      <c r="H233" s="72">
        <v>0</v>
      </c>
      <c r="I233" s="72">
        <v>0</v>
      </c>
      <c r="J233" s="72">
        <v>0</v>
      </c>
      <c r="K233" s="72">
        <v>0</v>
      </c>
      <c r="L233" s="72">
        <v>0</v>
      </c>
      <c r="M233" s="72"/>
      <c r="Q233" s="69" t="str">
        <f t="shared" ca="1" si="895"/>
        <v>H300x150x6.5x9</v>
      </c>
      <c r="R233" s="43">
        <f t="shared" ca="1" si="895"/>
        <v>1099.33</v>
      </c>
      <c r="S233" s="43">
        <f t="shared" ca="1" si="895"/>
        <v>256.9378612716763</v>
      </c>
      <c r="T233" s="43">
        <f t="shared" ca="1" si="895"/>
        <v>366.76300578034682</v>
      </c>
      <c r="U233" s="43">
        <f t="shared" ca="1" si="895"/>
        <v>23.793749999999999</v>
      </c>
      <c r="V233" s="43">
        <f t="shared" ca="1" si="895"/>
        <v>122.68797749999999</v>
      </c>
      <c r="X233" s="44" t="str">
        <f t="shared" ref="X233" ca="1" si="1116">IF(ABS(G233)&gt;$X$4*$R233,ABS(G233),"-")</f>
        <v>-</v>
      </c>
      <c r="Y233" s="44" t="str">
        <f t="shared" ref="Y233" ca="1" si="1117">IF(ABS(H233)&gt;$Y$4*S233,ABS(H233),"-")</f>
        <v>-</v>
      </c>
      <c r="Z233" s="44" t="str">
        <f t="shared" ref="Z233" ca="1" si="1118">IF(ABS(I233)&gt;$Z$4*T233,ABS(I233),"-")</f>
        <v>-</v>
      </c>
      <c r="AA233" s="44" t="str">
        <f t="shared" ref="AA233" ca="1" si="1119">IF(ABS(K233)&gt;$AA$4*U233,ABS(K233),"-")</f>
        <v>-</v>
      </c>
      <c r="AB233" s="44" t="str">
        <f t="shared" ref="AB233" ca="1" si="1120">IF(ABS(L233)&gt;$AB$4*V233,ABS(L233),"-")</f>
        <v>-</v>
      </c>
      <c r="AD233" s="69" t="str">
        <f t="shared" ref="AD233" ca="1" si="1121">IF(COUNT($X233:$AB233)&gt;0,IF(G233&gt;0,CEILING(G233,5),FLOOR(G233,5)),"")</f>
        <v/>
      </c>
      <c r="AE233" s="69" t="str">
        <f t="shared" ref="AE233" ca="1" si="1122">IF(COUNT($X233:$AB233)&gt;0,IF(H233&gt;0,CEILING(H233,5),FLOOR(H233,5)),"")</f>
        <v/>
      </c>
      <c r="AF233" s="69" t="str">
        <f t="shared" ref="AF233" ca="1" si="1123">IF(COUNT($X233:$AB233)&gt;0,IF(I233&gt;0,CEILING(I233,5),FLOOR(I233,5)),"")</f>
        <v/>
      </c>
      <c r="AG233" s="69" t="str">
        <f t="shared" ref="AG233" ca="1" si="1124">IF(COUNT($X233:$AB233)&gt;0,IF(K233&gt;0,CEILING(K233,5),FLOOR(K233,5)),"")</f>
        <v/>
      </c>
      <c r="AH233" s="69" t="str">
        <f t="shared" ref="AH233" ca="1" si="1125">IF(COUNT($X233:$AB233)&gt;0,IF(L233&gt;0,CEILING(L233,5),FLOOR(L233,5)),"")</f>
        <v/>
      </c>
    </row>
    <row r="234" spans="1:34" x14ac:dyDescent="0.25">
      <c r="A234" s="69">
        <f>+A233</f>
        <v>156</v>
      </c>
      <c r="B234" s="69">
        <f>+B233</f>
        <v>82</v>
      </c>
      <c r="D234" s="72"/>
      <c r="E234" s="72"/>
      <c r="F234" s="72"/>
      <c r="G234" s="72" t="s">
        <v>114</v>
      </c>
      <c r="H234" s="72" t="s">
        <v>9</v>
      </c>
      <c r="I234" s="72" t="s">
        <v>125</v>
      </c>
      <c r="J234" s="72" t="s">
        <v>129</v>
      </c>
      <c r="K234" s="72" t="s">
        <v>9</v>
      </c>
      <c r="L234" s="72" t="s">
        <v>9</v>
      </c>
      <c r="M234" s="72"/>
      <c r="Q234" s="69"/>
      <c r="R234" s="69"/>
      <c r="S234" s="69"/>
      <c r="T234" s="69"/>
      <c r="U234" s="69"/>
      <c r="V234" s="69"/>
      <c r="X234" s="69"/>
      <c r="Y234" s="69"/>
      <c r="Z234" s="69"/>
      <c r="AA234" s="69"/>
      <c r="AB234" s="69"/>
      <c r="AD234" s="69"/>
      <c r="AE234" s="69"/>
      <c r="AF234" s="69"/>
      <c r="AG234" s="69"/>
      <c r="AH234" s="69"/>
    </row>
    <row r="235" spans="1:34" x14ac:dyDescent="0.25">
      <c r="A235" s="69">
        <f t="shared" ref="A235:A236" si="1126">+A234</f>
        <v>156</v>
      </c>
      <c r="B235" s="69">
        <f t="shared" ref="B235:B236" si="1127">+B234</f>
        <v>82</v>
      </c>
      <c r="D235" s="72"/>
      <c r="E235" s="72"/>
      <c r="F235" s="72" t="s">
        <v>10</v>
      </c>
      <c r="G235" s="72">
        <v>-0.73199999999999998</v>
      </c>
      <c r="H235" s="72">
        <v>-5.1189999999999998</v>
      </c>
      <c r="I235" s="72">
        <v>0</v>
      </c>
      <c r="J235" s="72">
        <v>-1E-3</v>
      </c>
      <c r="K235" s="72">
        <v>0</v>
      </c>
      <c r="L235" s="72">
        <v>0</v>
      </c>
      <c r="M235" s="72"/>
      <c r="Q235" s="69" t="str">
        <f t="shared" ca="1" si="895"/>
        <v>H300x150x6.5x9</v>
      </c>
      <c r="R235" s="43">
        <f t="shared" ca="1" si="895"/>
        <v>1099.33</v>
      </c>
      <c r="S235" s="43">
        <f t="shared" ca="1" si="895"/>
        <v>256.9378612716763</v>
      </c>
      <c r="T235" s="43">
        <f t="shared" ca="1" si="895"/>
        <v>366.76300578034682</v>
      </c>
      <c r="U235" s="43">
        <f t="shared" ca="1" si="895"/>
        <v>23.793749999999999</v>
      </c>
      <c r="V235" s="43">
        <f t="shared" ca="1" si="895"/>
        <v>122.68797749999999</v>
      </c>
      <c r="X235" s="44" t="str">
        <f t="shared" ref="X235" ca="1" si="1128">IF(ABS(G235)&gt;$X$4*$R235,ABS(G235),"-")</f>
        <v>-</v>
      </c>
      <c r="Y235" s="44" t="str">
        <f t="shared" ref="Y235" ca="1" si="1129">IF(ABS(H235)&gt;$Y$4*S235,ABS(H235),"-")</f>
        <v>-</v>
      </c>
      <c r="Z235" s="44" t="str">
        <f t="shared" ref="Z235" ca="1" si="1130">IF(ABS(I235)&gt;$Z$4*T235,ABS(I235),"-")</f>
        <v>-</v>
      </c>
      <c r="AA235" s="44" t="str">
        <f t="shared" ref="AA235" ca="1" si="1131">IF(ABS(K235)&gt;$AA$4*U235,ABS(K235),"-")</f>
        <v>-</v>
      </c>
      <c r="AB235" s="44" t="str">
        <f t="shared" ref="AB235" ca="1" si="1132">IF(ABS(L235)&gt;$AB$4*V235,ABS(L235),"-")</f>
        <v>-</v>
      </c>
      <c r="AD235" s="69" t="str">
        <f t="shared" ref="AD235" ca="1" si="1133">IF(COUNT($X235:$AB235)&gt;0,IF(G235&gt;0,CEILING(G235,5),FLOOR(G235,5)),"")</f>
        <v/>
      </c>
      <c r="AE235" s="69" t="str">
        <f t="shared" ref="AE235" ca="1" si="1134">IF(COUNT($X235:$AB235)&gt;0,IF(H235&gt;0,CEILING(H235,5),FLOOR(H235,5)),"")</f>
        <v/>
      </c>
      <c r="AF235" s="69" t="str">
        <f t="shared" ref="AF235" ca="1" si="1135">IF(COUNT($X235:$AB235)&gt;0,IF(I235&gt;0,CEILING(I235,5),FLOOR(I235,5)),"")</f>
        <v/>
      </c>
      <c r="AG235" s="69" t="str">
        <f t="shared" ref="AG235" ca="1" si="1136">IF(COUNT($X235:$AB235)&gt;0,IF(K235&gt;0,CEILING(K235,5),FLOOR(K235,5)),"")</f>
        <v/>
      </c>
      <c r="AH235" s="69" t="str">
        <f t="shared" ref="AH235" ca="1" si="1137">IF(COUNT($X235:$AB235)&gt;0,IF(L235&gt;0,CEILING(L235,5),FLOOR(L235,5)),"")</f>
        <v/>
      </c>
    </row>
    <row r="236" spans="1:34" x14ac:dyDescent="0.25">
      <c r="A236" s="69">
        <f t="shared" si="1126"/>
        <v>156</v>
      </c>
      <c r="B236" s="69">
        <f t="shared" si="1127"/>
        <v>82</v>
      </c>
      <c r="D236" s="72"/>
      <c r="E236" s="72"/>
      <c r="F236" s="72"/>
      <c r="G236" s="72" t="s">
        <v>113</v>
      </c>
      <c r="H236" s="72" t="s">
        <v>127</v>
      </c>
      <c r="I236" s="72" t="s">
        <v>106</v>
      </c>
      <c r="J236" s="72" t="s">
        <v>124</v>
      </c>
      <c r="K236" s="72" t="s">
        <v>9</v>
      </c>
      <c r="L236" s="72" t="s">
        <v>9</v>
      </c>
      <c r="M236" s="72"/>
      <c r="Q236" s="69"/>
      <c r="R236" s="69"/>
      <c r="S236" s="69"/>
      <c r="T236" s="69"/>
      <c r="U236" s="69"/>
      <c r="V236" s="69"/>
      <c r="X236" s="69"/>
      <c r="Y236" s="69"/>
      <c r="Z236" s="69"/>
      <c r="AA236" s="69"/>
      <c r="AB236" s="69"/>
      <c r="AD236" s="69"/>
      <c r="AE236" s="69"/>
      <c r="AF236" s="69"/>
      <c r="AG236" s="69"/>
      <c r="AH236" s="69"/>
    </row>
    <row r="237" spans="1:34" x14ac:dyDescent="0.25">
      <c r="A237" s="69">
        <f t="shared" si="849"/>
        <v>159</v>
      </c>
      <c r="B237" s="69">
        <f t="shared" si="850"/>
        <v>83</v>
      </c>
      <c r="C237" s="68" t="str">
        <f>INDEX(BEAMPROP,MATCH(D237,BLIST,0),2)</f>
        <v>L50X50X5</v>
      </c>
      <c r="D237" s="72">
        <v>159</v>
      </c>
      <c r="E237" s="72">
        <v>83</v>
      </c>
      <c r="F237" s="72" t="s">
        <v>8</v>
      </c>
      <c r="G237" s="72">
        <v>1.0449999999999999</v>
      </c>
      <c r="H237" s="72">
        <v>5.1189999999999998</v>
      </c>
      <c r="I237" s="72">
        <v>0</v>
      </c>
      <c r="J237" s="72">
        <v>0</v>
      </c>
      <c r="K237" s="72">
        <v>0</v>
      </c>
      <c r="L237" s="72">
        <v>0</v>
      </c>
      <c r="M237" s="72"/>
      <c r="Q237" s="69" t="str">
        <f t="shared" ca="1" si="895"/>
        <v>L50X50X5</v>
      </c>
      <c r="R237" s="43">
        <f t="shared" ca="1" si="895"/>
        <v>112.84699999999998</v>
      </c>
      <c r="S237" s="43">
        <f t="shared" ca="1" si="895"/>
        <v>33.959537572254334</v>
      </c>
      <c r="T237" s="43">
        <f t="shared" ca="1" si="895"/>
        <v>30.563583815028903</v>
      </c>
      <c r="U237" s="43">
        <f t="shared" ca="1" si="895"/>
        <v>0</v>
      </c>
      <c r="V237" s="43">
        <f t="shared" ca="1" si="895"/>
        <v>0</v>
      </c>
      <c r="X237" s="44" t="str">
        <f t="shared" ref="X237" ca="1" si="1138">IF(ABS(G237)&gt;$X$4*$R237,ABS(G237),"-")</f>
        <v>-</v>
      </c>
      <c r="Y237" s="44" t="str">
        <f t="shared" ref="Y237" ca="1" si="1139">IF(ABS(H237)&gt;$Y$4*S237,ABS(H237),"-")</f>
        <v>-</v>
      </c>
      <c r="Z237" s="44" t="str">
        <f t="shared" ref="Z237" ca="1" si="1140">IF(ABS(I237)&gt;$Z$4*T237,ABS(I237),"-")</f>
        <v>-</v>
      </c>
      <c r="AA237" s="44" t="str">
        <f t="shared" ref="AA237" ca="1" si="1141">IF(ABS(K237)&gt;$AA$4*U237,ABS(K237),"-")</f>
        <v>-</v>
      </c>
      <c r="AB237" s="44" t="str">
        <f t="shared" ref="AB237" ca="1" si="1142">IF(ABS(L237)&gt;$AB$4*V237,ABS(L237),"-")</f>
        <v>-</v>
      </c>
      <c r="AD237" s="69" t="str">
        <f t="shared" ref="AD237" ca="1" si="1143">IF(COUNT($X237:$AB237)&gt;0,IF(G237&gt;0,CEILING(G237,5),FLOOR(G237,5)),"")</f>
        <v/>
      </c>
      <c r="AE237" s="69" t="str">
        <f t="shared" ref="AE237" ca="1" si="1144">IF(COUNT($X237:$AB237)&gt;0,IF(H237&gt;0,CEILING(H237,5),FLOOR(H237,5)),"")</f>
        <v/>
      </c>
      <c r="AF237" s="69" t="str">
        <f t="shared" ref="AF237" ca="1" si="1145">IF(COUNT($X237:$AB237)&gt;0,IF(I237&gt;0,CEILING(I237,5),FLOOR(I237,5)),"")</f>
        <v/>
      </c>
      <c r="AG237" s="69" t="str">
        <f t="shared" ref="AG237" ca="1" si="1146">IF(COUNT($X237:$AB237)&gt;0,IF(K237&gt;0,CEILING(K237,5),FLOOR(K237,5)),"")</f>
        <v/>
      </c>
      <c r="AH237" s="69" t="str">
        <f t="shared" ref="AH237" ca="1" si="1147">IF(COUNT($X237:$AB237)&gt;0,IF(L237&gt;0,CEILING(L237,5),FLOOR(L237,5)),"")</f>
        <v/>
      </c>
    </row>
    <row r="238" spans="1:34" x14ac:dyDescent="0.25">
      <c r="A238" s="69">
        <f>+A237</f>
        <v>159</v>
      </c>
      <c r="B238" s="69">
        <f>+B237</f>
        <v>83</v>
      </c>
      <c r="D238" s="72"/>
      <c r="E238" s="72"/>
      <c r="F238" s="72"/>
      <c r="G238" s="72" t="s">
        <v>114</v>
      </c>
      <c r="H238" s="72" t="s">
        <v>127</v>
      </c>
      <c r="I238" s="72" t="s">
        <v>125</v>
      </c>
      <c r="J238" s="72" t="s">
        <v>124</v>
      </c>
      <c r="K238" s="72" t="s">
        <v>9</v>
      </c>
      <c r="L238" s="72" t="s">
        <v>9</v>
      </c>
      <c r="M238" s="72"/>
      <c r="Q238" s="69"/>
      <c r="R238" s="69"/>
      <c r="S238" s="69"/>
      <c r="T238" s="69"/>
      <c r="U238" s="69"/>
      <c r="V238" s="69"/>
      <c r="X238" s="69"/>
      <c r="Y238" s="69"/>
      <c r="Z238" s="69"/>
      <c r="AA238" s="69"/>
      <c r="AB238" s="69"/>
      <c r="AD238" s="69"/>
      <c r="AE238" s="69"/>
      <c r="AF238" s="69"/>
      <c r="AG238" s="69"/>
      <c r="AH238" s="69"/>
    </row>
    <row r="239" spans="1:34" x14ac:dyDescent="0.25">
      <c r="A239" s="69">
        <f t="shared" ref="A239:A240" si="1148">+A238</f>
        <v>159</v>
      </c>
      <c r="B239" s="69">
        <f t="shared" ref="B239:B240" si="1149">+B238</f>
        <v>83</v>
      </c>
      <c r="D239" s="72"/>
      <c r="E239" s="72"/>
      <c r="F239" s="72" t="s">
        <v>10</v>
      </c>
      <c r="G239" s="72">
        <v>-1.0820000000000001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/>
      <c r="Q239" s="69" t="str">
        <f t="shared" ca="1" si="895"/>
        <v>L50X50X5</v>
      </c>
      <c r="R239" s="43">
        <f t="shared" ca="1" si="895"/>
        <v>112.84699999999998</v>
      </c>
      <c r="S239" s="43">
        <f t="shared" ca="1" si="895"/>
        <v>33.959537572254334</v>
      </c>
      <c r="T239" s="43">
        <f t="shared" ca="1" si="895"/>
        <v>30.563583815028903</v>
      </c>
      <c r="U239" s="43">
        <f t="shared" ca="1" si="895"/>
        <v>0</v>
      </c>
      <c r="V239" s="43">
        <f t="shared" ca="1" si="895"/>
        <v>0</v>
      </c>
      <c r="X239" s="44" t="str">
        <f t="shared" ref="X239" ca="1" si="1150">IF(ABS(G239)&gt;$X$4*$R239,ABS(G239),"-")</f>
        <v>-</v>
      </c>
      <c r="Y239" s="44" t="str">
        <f t="shared" ref="Y239" ca="1" si="1151">IF(ABS(H239)&gt;$Y$4*S239,ABS(H239),"-")</f>
        <v>-</v>
      </c>
      <c r="Z239" s="44" t="str">
        <f t="shared" ref="Z239" ca="1" si="1152">IF(ABS(I239)&gt;$Z$4*T239,ABS(I239),"-")</f>
        <v>-</v>
      </c>
      <c r="AA239" s="44" t="str">
        <f t="shared" ref="AA239" ca="1" si="1153">IF(ABS(K239)&gt;$AA$4*U239,ABS(K239),"-")</f>
        <v>-</v>
      </c>
      <c r="AB239" s="44" t="str">
        <f t="shared" ref="AB239" ca="1" si="1154">IF(ABS(L239)&gt;$AB$4*V239,ABS(L239),"-")</f>
        <v>-</v>
      </c>
      <c r="AD239" s="69" t="str">
        <f t="shared" ref="AD239" ca="1" si="1155">IF(COUNT($X239:$AB239)&gt;0,IF(G239&gt;0,CEILING(G239,5),FLOOR(G239,5)),"")</f>
        <v/>
      </c>
      <c r="AE239" s="69" t="str">
        <f t="shared" ref="AE239" ca="1" si="1156">IF(COUNT($X239:$AB239)&gt;0,IF(H239&gt;0,CEILING(H239,5),FLOOR(H239,5)),"")</f>
        <v/>
      </c>
      <c r="AF239" s="69" t="str">
        <f t="shared" ref="AF239" ca="1" si="1157">IF(COUNT($X239:$AB239)&gt;0,IF(I239&gt;0,CEILING(I239,5),FLOOR(I239,5)),"")</f>
        <v/>
      </c>
      <c r="AG239" s="69" t="str">
        <f t="shared" ref="AG239" ca="1" si="1158">IF(COUNT($X239:$AB239)&gt;0,IF(K239&gt;0,CEILING(K239,5),FLOOR(K239,5)),"")</f>
        <v/>
      </c>
      <c r="AH239" s="69" t="str">
        <f t="shared" ref="AH239" ca="1" si="1159">IF(COUNT($X239:$AB239)&gt;0,IF(L239&gt;0,CEILING(L239,5),FLOOR(L239,5)),"")</f>
        <v/>
      </c>
    </row>
    <row r="240" spans="1:34" x14ac:dyDescent="0.25">
      <c r="A240" s="69">
        <f t="shared" si="1148"/>
        <v>159</v>
      </c>
      <c r="B240" s="69">
        <f t="shared" si="1149"/>
        <v>83</v>
      </c>
      <c r="D240" s="72"/>
      <c r="E240" s="72"/>
      <c r="F240" s="72"/>
      <c r="G240" s="72" t="s">
        <v>113</v>
      </c>
      <c r="H240" s="72" t="s">
        <v>9</v>
      </c>
      <c r="I240" s="72" t="s">
        <v>106</v>
      </c>
      <c r="J240" s="72" t="s">
        <v>129</v>
      </c>
      <c r="K240" s="72" t="s">
        <v>9</v>
      </c>
      <c r="L240" s="72" t="s">
        <v>9</v>
      </c>
      <c r="M240" s="72"/>
      <c r="Q240" s="69"/>
      <c r="R240" s="69"/>
      <c r="S240" s="69"/>
      <c r="T240" s="69"/>
      <c r="U240" s="69"/>
      <c r="V240" s="69"/>
      <c r="X240" s="69"/>
      <c r="Y240" s="69"/>
      <c r="Z240" s="69"/>
      <c r="AA240" s="69"/>
      <c r="AB240" s="69"/>
      <c r="AD240" s="69"/>
      <c r="AE240" s="69"/>
      <c r="AF240" s="69"/>
      <c r="AG240" s="69"/>
      <c r="AH240" s="69"/>
    </row>
    <row r="241" spans="1:34" x14ac:dyDescent="0.25">
      <c r="A241" s="69">
        <f t="shared" si="849"/>
        <v>159</v>
      </c>
      <c r="B241" s="69">
        <f t="shared" si="850"/>
        <v>84</v>
      </c>
      <c r="C241" s="68" t="str">
        <f>INDEX(BEAMPROP,MATCH(D241,BLIST,0),2)</f>
        <v>L50X50X5</v>
      </c>
      <c r="D241" s="72">
        <v>159</v>
      </c>
      <c r="E241" s="72">
        <v>84</v>
      </c>
      <c r="F241" s="72" t="s">
        <v>8</v>
      </c>
      <c r="G241" s="72">
        <v>1.0449999999999999</v>
      </c>
      <c r="H241" s="72">
        <v>0</v>
      </c>
      <c r="I241" s="72">
        <v>0</v>
      </c>
      <c r="J241" s="72">
        <v>0</v>
      </c>
      <c r="K241" s="72">
        <v>0</v>
      </c>
      <c r="L241" s="72">
        <v>0</v>
      </c>
      <c r="M241" s="72"/>
      <c r="Q241" s="69" t="str">
        <f t="shared" ca="1" si="895"/>
        <v>L50X50X5</v>
      </c>
      <c r="R241" s="43">
        <f t="shared" ca="1" si="895"/>
        <v>112.84699999999998</v>
      </c>
      <c r="S241" s="43">
        <f t="shared" ca="1" si="895"/>
        <v>33.959537572254334</v>
      </c>
      <c r="T241" s="43">
        <f t="shared" ca="1" si="895"/>
        <v>30.563583815028903</v>
      </c>
      <c r="U241" s="43">
        <f t="shared" ca="1" si="895"/>
        <v>0</v>
      </c>
      <c r="V241" s="43">
        <f t="shared" ca="1" si="895"/>
        <v>0</v>
      </c>
      <c r="X241" s="44" t="str">
        <f t="shared" ref="X241" ca="1" si="1160">IF(ABS(G241)&gt;$X$4*$R241,ABS(G241),"-")</f>
        <v>-</v>
      </c>
      <c r="Y241" s="44" t="str">
        <f t="shared" ref="Y241" ca="1" si="1161">IF(ABS(H241)&gt;$Y$4*S241,ABS(H241),"-")</f>
        <v>-</v>
      </c>
      <c r="Z241" s="44" t="str">
        <f t="shared" ref="Z241" ca="1" si="1162">IF(ABS(I241)&gt;$Z$4*T241,ABS(I241),"-")</f>
        <v>-</v>
      </c>
      <c r="AA241" s="44" t="str">
        <f t="shared" ref="AA241" ca="1" si="1163">IF(ABS(K241)&gt;$AA$4*U241,ABS(K241),"-")</f>
        <v>-</v>
      </c>
      <c r="AB241" s="44" t="str">
        <f t="shared" ref="AB241" ca="1" si="1164">IF(ABS(L241)&gt;$AB$4*V241,ABS(L241),"-")</f>
        <v>-</v>
      </c>
      <c r="AD241" s="69" t="str">
        <f t="shared" ref="AD241" ca="1" si="1165">IF(COUNT($X241:$AB241)&gt;0,IF(G241&gt;0,CEILING(G241,5),FLOOR(G241,5)),"")</f>
        <v/>
      </c>
      <c r="AE241" s="69" t="str">
        <f t="shared" ref="AE241" ca="1" si="1166">IF(COUNT($X241:$AB241)&gt;0,IF(H241&gt;0,CEILING(H241,5),FLOOR(H241,5)),"")</f>
        <v/>
      </c>
      <c r="AF241" s="69" t="str">
        <f t="shared" ref="AF241" ca="1" si="1167">IF(COUNT($X241:$AB241)&gt;0,IF(I241&gt;0,CEILING(I241,5),FLOOR(I241,5)),"")</f>
        <v/>
      </c>
      <c r="AG241" s="69" t="str">
        <f t="shared" ref="AG241" ca="1" si="1168">IF(COUNT($X241:$AB241)&gt;0,IF(K241&gt;0,CEILING(K241,5),FLOOR(K241,5)),"")</f>
        <v/>
      </c>
      <c r="AH241" s="69" t="str">
        <f t="shared" ref="AH241" ca="1" si="1169">IF(COUNT($X241:$AB241)&gt;0,IF(L241&gt;0,CEILING(L241,5),FLOOR(L241,5)),"")</f>
        <v/>
      </c>
    </row>
    <row r="242" spans="1:34" x14ac:dyDescent="0.25">
      <c r="A242" s="69">
        <f>+A241</f>
        <v>159</v>
      </c>
      <c r="B242" s="69">
        <f>+B241</f>
        <v>84</v>
      </c>
      <c r="D242" s="72"/>
      <c r="E242" s="72"/>
      <c r="F242" s="72"/>
      <c r="G242" s="72" t="s">
        <v>114</v>
      </c>
      <c r="H242" s="72" t="s">
        <v>9</v>
      </c>
      <c r="I242" s="72" t="s">
        <v>125</v>
      </c>
      <c r="J242" s="72" t="s">
        <v>124</v>
      </c>
      <c r="K242" s="72" t="s">
        <v>9</v>
      </c>
      <c r="L242" s="72" t="s">
        <v>9</v>
      </c>
      <c r="M242" s="72"/>
      <c r="Q242" s="69"/>
      <c r="R242" s="69"/>
      <c r="S242" s="69"/>
      <c r="T242" s="69"/>
      <c r="U242" s="69"/>
      <c r="V242" s="69"/>
      <c r="X242" s="69"/>
      <c r="Y242" s="69"/>
      <c r="Z242" s="69"/>
      <c r="AA242" s="69"/>
      <c r="AB242" s="69"/>
      <c r="AD242" s="69"/>
      <c r="AE242" s="69"/>
      <c r="AF242" s="69"/>
      <c r="AG242" s="69"/>
      <c r="AH242" s="69"/>
    </row>
    <row r="243" spans="1:34" x14ac:dyDescent="0.25">
      <c r="A243" s="69">
        <f t="shared" ref="A243:A244" si="1170">+A242</f>
        <v>159</v>
      </c>
      <c r="B243" s="69">
        <f t="shared" ref="B243:B244" si="1171">+B242</f>
        <v>84</v>
      </c>
      <c r="D243" s="72"/>
      <c r="E243" s="72"/>
      <c r="F243" s="72" t="s">
        <v>10</v>
      </c>
      <c r="G243" s="72">
        <v>-1.0820000000000001</v>
      </c>
      <c r="H243" s="72">
        <v>-5.1189999999999998</v>
      </c>
      <c r="I243" s="72">
        <v>0</v>
      </c>
      <c r="J243" s="72">
        <v>0</v>
      </c>
      <c r="K243" s="72">
        <v>0</v>
      </c>
      <c r="L243" s="72">
        <v>0</v>
      </c>
      <c r="M243" s="72"/>
      <c r="Q243" s="69" t="str">
        <f t="shared" ca="1" si="895"/>
        <v>L50X50X5</v>
      </c>
      <c r="R243" s="43">
        <f t="shared" ca="1" si="895"/>
        <v>112.84699999999998</v>
      </c>
      <c r="S243" s="43">
        <f t="shared" ca="1" si="895"/>
        <v>33.959537572254334</v>
      </c>
      <c r="T243" s="43">
        <f t="shared" ca="1" si="895"/>
        <v>30.563583815028903</v>
      </c>
      <c r="U243" s="43">
        <f t="shared" ca="1" si="895"/>
        <v>0</v>
      </c>
      <c r="V243" s="43">
        <f t="shared" ca="1" si="895"/>
        <v>0</v>
      </c>
      <c r="X243" s="44" t="str">
        <f t="shared" ref="X243" ca="1" si="1172">IF(ABS(G243)&gt;$X$4*$R243,ABS(G243),"-")</f>
        <v>-</v>
      </c>
      <c r="Y243" s="44" t="str">
        <f t="shared" ref="Y243" ca="1" si="1173">IF(ABS(H243)&gt;$Y$4*S243,ABS(H243),"-")</f>
        <v>-</v>
      </c>
      <c r="Z243" s="44" t="str">
        <f t="shared" ref="Z243" ca="1" si="1174">IF(ABS(I243)&gt;$Z$4*T243,ABS(I243),"-")</f>
        <v>-</v>
      </c>
      <c r="AA243" s="44" t="str">
        <f t="shared" ref="AA243" ca="1" si="1175">IF(ABS(K243)&gt;$AA$4*U243,ABS(K243),"-")</f>
        <v>-</v>
      </c>
      <c r="AB243" s="44" t="str">
        <f t="shared" ref="AB243" ca="1" si="1176">IF(ABS(L243)&gt;$AB$4*V243,ABS(L243),"-")</f>
        <v>-</v>
      </c>
      <c r="AD243" s="69" t="str">
        <f t="shared" ref="AD243" ca="1" si="1177">IF(COUNT($X243:$AB243)&gt;0,IF(G243&gt;0,CEILING(G243,5),FLOOR(G243,5)),"")</f>
        <v/>
      </c>
      <c r="AE243" s="69" t="str">
        <f t="shared" ref="AE243" ca="1" si="1178">IF(COUNT($X243:$AB243)&gt;0,IF(H243&gt;0,CEILING(H243,5),FLOOR(H243,5)),"")</f>
        <v/>
      </c>
      <c r="AF243" s="69" t="str">
        <f t="shared" ref="AF243" ca="1" si="1179">IF(COUNT($X243:$AB243)&gt;0,IF(I243&gt;0,CEILING(I243,5),FLOOR(I243,5)),"")</f>
        <v/>
      </c>
      <c r="AG243" s="69" t="str">
        <f t="shared" ref="AG243" ca="1" si="1180">IF(COUNT($X243:$AB243)&gt;0,IF(K243&gt;0,CEILING(K243,5),FLOOR(K243,5)),"")</f>
        <v/>
      </c>
      <c r="AH243" s="69" t="str">
        <f t="shared" ref="AH243" ca="1" si="1181">IF(COUNT($X243:$AB243)&gt;0,IF(L243&gt;0,CEILING(L243,5),FLOOR(L243,5)),"")</f>
        <v/>
      </c>
    </row>
    <row r="244" spans="1:34" x14ac:dyDescent="0.25">
      <c r="A244" s="69">
        <f t="shared" si="1170"/>
        <v>159</v>
      </c>
      <c r="B244" s="69">
        <f t="shared" si="1171"/>
        <v>84</v>
      </c>
      <c r="D244" s="72"/>
      <c r="E244" s="72"/>
      <c r="F244" s="72"/>
      <c r="G244" s="72" t="s">
        <v>113</v>
      </c>
      <c r="H244" s="72" t="s">
        <v>127</v>
      </c>
      <c r="I244" s="72" t="s">
        <v>106</v>
      </c>
      <c r="J244" s="72" t="s">
        <v>129</v>
      </c>
      <c r="K244" s="72" t="s">
        <v>9</v>
      </c>
      <c r="L244" s="72" t="s">
        <v>9</v>
      </c>
      <c r="M244" s="72"/>
      <c r="Q244" s="69"/>
      <c r="R244" s="69"/>
      <c r="S244" s="69"/>
      <c r="T244" s="69"/>
      <c r="U244" s="69"/>
      <c r="V244" s="69"/>
      <c r="X244" s="69"/>
      <c r="Y244" s="69"/>
      <c r="Z244" s="69"/>
      <c r="AA244" s="69"/>
      <c r="AB244" s="69"/>
      <c r="AD244" s="69"/>
      <c r="AE244" s="69"/>
      <c r="AF244" s="69"/>
      <c r="AG244" s="69"/>
      <c r="AH244" s="69"/>
    </row>
    <row r="245" spans="1:34" x14ac:dyDescent="0.25">
      <c r="A245" s="69">
        <f t="shared" si="849"/>
        <v>161</v>
      </c>
      <c r="B245" s="69">
        <f t="shared" si="850"/>
        <v>86</v>
      </c>
      <c r="C245" s="68" t="str">
        <f>INDEX(BEAMPROP,MATCH(D245,BLIST,0),2)</f>
        <v>L50X50X5</v>
      </c>
      <c r="D245" s="72">
        <v>161</v>
      </c>
      <c r="E245" s="72">
        <v>86</v>
      </c>
      <c r="F245" s="72" t="s">
        <v>8</v>
      </c>
      <c r="G245" s="72">
        <v>1.998</v>
      </c>
      <c r="H245" s="72">
        <v>0</v>
      </c>
      <c r="I245" s="72">
        <v>0.122</v>
      </c>
      <c r="J245" s="72">
        <v>0</v>
      </c>
      <c r="K245" s="72">
        <v>0.14799999999999999</v>
      </c>
      <c r="L245" s="72">
        <v>0</v>
      </c>
      <c r="M245" s="72"/>
      <c r="Q245" s="69" t="str">
        <f t="shared" ca="1" si="895"/>
        <v>L50X50X5</v>
      </c>
      <c r="R245" s="43">
        <f t="shared" ca="1" si="895"/>
        <v>112.84699999999998</v>
      </c>
      <c r="S245" s="43">
        <f t="shared" ca="1" si="895"/>
        <v>33.959537572254334</v>
      </c>
      <c r="T245" s="43">
        <f t="shared" ca="1" si="895"/>
        <v>30.563583815028903</v>
      </c>
      <c r="U245" s="43">
        <f t="shared" ca="1" si="895"/>
        <v>0</v>
      </c>
      <c r="V245" s="43">
        <f t="shared" ca="1" si="895"/>
        <v>0</v>
      </c>
      <c r="X245" s="44" t="str">
        <f t="shared" ref="X245" ca="1" si="1182">IF(ABS(G245)&gt;$X$4*$R245,ABS(G245),"-")</f>
        <v>-</v>
      </c>
      <c r="Y245" s="44" t="str">
        <f t="shared" ref="Y245" ca="1" si="1183">IF(ABS(H245)&gt;$Y$4*S245,ABS(H245),"-")</f>
        <v>-</v>
      </c>
      <c r="Z245" s="44" t="str">
        <f t="shared" ref="Z245" ca="1" si="1184">IF(ABS(I245)&gt;$Z$4*T245,ABS(I245),"-")</f>
        <v>-</v>
      </c>
      <c r="AA245" s="44">
        <f t="shared" ref="AA245" ca="1" si="1185">IF(ABS(K245)&gt;$AA$4*U245,ABS(K245),"-")</f>
        <v>0.14799999999999999</v>
      </c>
      <c r="AB245" s="44" t="str">
        <f t="shared" ref="AB245" ca="1" si="1186">IF(ABS(L245)&gt;$AB$4*V245,ABS(L245),"-")</f>
        <v>-</v>
      </c>
      <c r="AD245" s="69">
        <f t="shared" ref="AD245" ca="1" si="1187">IF(COUNT($X245:$AB245)&gt;0,IF(G245&gt;0,CEILING(G245,5),FLOOR(G245,5)),"")</f>
        <v>5</v>
      </c>
      <c r="AE245" s="69">
        <f t="shared" ref="AE245" ca="1" si="1188">IF(COUNT($X245:$AB245)&gt;0,IF(H245&gt;0,CEILING(H245,5),FLOOR(H245,5)),"")</f>
        <v>0</v>
      </c>
      <c r="AF245" s="69">
        <f t="shared" ref="AF245" ca="1" si="1189">IF(COUNT($X245:$AB245)&gt;0,IF(I245&gt;0,CEILING(I245,5),FLOOR(I245,5)),"")</f>
        <v>5</v>
      </c>
      <c r="AG245" s="69">
        <f t="shared" ref="AG245" ca="1" si="1190">IF(COUNT($X245:$AB245)&gt;0,IF(K245&gt;0,CEILING(K245,5),FLOOR(K245,5)),"")</f>
        <v>5</v>
      </c>
      <c r="AH245" s="69">
        <f t="shared" ref="AH245" ca="1" si="1191">IF(COUNT($X245:$AB245)&gt;0,IF(L245&gt;0,CEILING(L245,5),FLOOR(L245,5)),"")</f>
        <v>0</v>
      </c>
    </row>
    <row r="246" spans="1:34" x14ac:dyDescent="0.25">
      <c r="A246" s="69">
        <f>+A245</f>
        <v>161</v>
      </c>
      <c r="B246" s="69">
        <f>+B245</f>
        <v>86</v>
      </c>
      <c r="D246" s="72"/>
      <c r="E246" s="72"/>
      <c r="F246" s="72"/>
      <c r="G246" s="72" t="s">
        <v>106</v>
      </c>
      <c r="H246" s="72" t="s">
        <v>9</v>
      </c>
      <c r="I246" s="72" t="s">
        <v>103</v>
      </c>
      <c r="J246" s="72" t="s">
        <v>9</v>
      </c>
      <c r="K246" s="72" t="s">
        <v>121</v>
      </c>
      <c r="L246" s="72" t="s">
        <v>9</v>
      </c>
      <c r="M246" s="72"/>
      <c r="Q246" s="69"/>
      <c r="R246" s="69"/>
      <c r="S246" s="69"/>
      <c r="T246" s="69"/>
      <c r="U246" s="69"/>
      <c r="V246" s="69"/>
      <c r="X246" s="69"/>
      <c r="Y246" s="69"/>
      <c r="Z246" s="69"/>
      <c r="AA246" s="69"/>
      <c r="AB246" s="69"/>
      <c r="AD246" s="69"/>
      <c r="AE246" s="69"/>
      <c r="AF246" s="69"/>
      <c r="AG246" s="69"/>
      <c r="AH246" s="69"/>
    </row>
    <row r="247" spans="1:34" x14ac:dyDescent="0.25">
      <c r="A247" s="69">
        <f t="shared" ref="A247:A248" si="1192">+A246</f>
        <v>161</v>
      </c>
      <c r="B247" s="69">
        <f t="shared" ref="B247:B248" si="1193">+B246</f>
        <v>86</v>
      </c>
      <c r="D247" s="72"/>
      <c r="E247" s="72"/>
      <c r="F247" s="72" t="s">
        <v>10</v>
      </c>
      <c r="G247" s="72">
        <v>-1.3160000000000001</v>
      </c>
      <c r="H247" s="72">
        <v>-19.798999999999999</v>
      </c>
      <c r="I247" s="72">
        <v>-0.104</v>
      </c>
      <c r="J247" s="72">
        <v>-3.0000000000000001E-3</v>
      </c>
      <c r="K247" s="72">
        <v>-0.18</v>
      </c>
      <c r="L247" s="72">
        <v>-14.865</v>
      </c>
      <c r="M247" s="72"/>
      <c r="Q247" s="69" t="str">
        <f t="shared" ca="1" si="895"/>
        <v>L50X50X5</v>
      </c>
      <c r="R247" s="43">
        <f t="shared" ca="1" si="895"/>
        <v>112.84699999999998</v>
      </c>
      <c r="S247" s="43">
        <f t="shared" ca="1" si="895"/>
        <v>33.959537572254334</v>
      </c>
      <c r="T247" s="43">
        <f t="shared" ca="1" si="895"/>
        <v>30.563583815028903</v>
      </c>
      <c r="U247" s="43">
        <f t="shared" ca="1" si="895"/>
        <v>0</v>
      </c>
      <c r="V247" s="43">
        <f t="shared" ca="1" si="895"/>
        <v>0</v>
      </c>
      <c r="X247" s="44" t="str">
        <f t="shared" ref="X247" ca="1" si="1194">IF(ABS(G247)&gt;$X$4*$R247,ABS(G247),"-")</f>
        <v>-</v>
      </c>
      <c r="Y247" s="44">
        <f t="shared" ref="Y247" ca="1" si="1195">IF(ABS(H247)&gt;$Y$4*S247,ABS(H247),"-")</f>
        <v>19.798999999999999</v>
      </c>
      <c r="Z247" s="44" t="str">
        <f t="shared" ref="Z247" ca="1" si="1196">IF(ABS(I247)&gt;$Z$4*T247,ABS(I247),"-")</f>
        <v>-</v>
      </c>
      <c r="AA247" s="44">
        <f t="shared" ref="AA247" ca="1" si="1197">IF(ABS(K247)&gt;$AA$4*U247,ABS(K247),"-")</f>
        <v>0.18</v>
      </c>
      <c r="AB247" s="44">
        <f t="shared" ref="AB247" ca="1" si="1198">IF(ABS(L247)&gt;$AB$4*V247,ABS(L247),"-")</f>
        <v>14.865</v>
      </c>
      <c r="AD247" s="69">
        <f t="shared" ref="AD247" ca="1" si="1199">IF(COUNT($X247:$AB247)&gt;0,IF(G247&gt;0,CEILING(G247,5),FLOOR(G247,5)),"")</f>
        <v>-5</v>
      </c>
      <c r="AE247" s="69">
        <f t="shared" ref="AE247" ca="1" si="1200">IF(COUNT($X247:$AB247)&gt;0,IF(H247&gt;0,CEILING(H247,5),FLOOR(H247,5)),"")</f>
        <v>-20</v>
      </c>
      <c r="AF247" s="69">
        <f t="shared" ref="AF247" ca="1" si="1201">IF(COUNT($X247:$AB247)&gt;0,IF(I247&gt;0,CEILING(I247,5),FLOOR(I247,5)),"")</f>
        <v>-5</v>
      </c>
      <c r="AG247" s="69">
        <f t="shared" ref="AG247" ca="1" si="1202">IF(COUNT($X247:$AB247)&gt;0,IF(K247&gt;0,CEILING(K247,5),FLOOR(K247,5)),"")</f>
        <v>-5</v>
      </c>
      <c r="AH247" s="69">
        <f t="shared" ref="AH247" ca="1" si="1203">IF(COUNT($X247:$AB247)&gt;0,IF(L247&gt;0,CEILING(L247,5),FLOOR(L247,5)),"")</f>
        <v>-15</v>
      </c>
    </row>
    <row r="248" spans="1:34" x14ac:dyDescent="0.25">
      <c r="A248" s="69">
        <f t="shared" si="1192"/>
        <v>161</v>
      </c>
      <c r="B248" s="69">
        <f t="shared" si="1193"/>
        <v>86</v>
      </c>
      <c r="D248" s="72"/>
      <c r="E248" s="72"/>
      <c r="F248" s="72"/>
      <c r="G248" s="72" t="s">
        <v>125</v>
      </c>
      <c r="H248" s="72" t="s">
        <v>127</v>
      </c>
      <c r="I248" s="72" t="s">
        <v>108</v>
      </c>
      <c r="J248" s="72" t="s">
        <v>128</v>
      </c>
      <c r="K248" s="72" t="s">
        <v>113</v>
      </c>
      <c r="L248" s="72" t="s">
        <v>127</v>
      </c>
      <c r="M248" s="72"/>
      <c r="Q248" s="69"/>
      <c r="R248" s="69"/>
      <c r="S248" s="69"/>
      <c r="T248" s="69"/>
      <c r="U248" s="69"/>
      <c r="V248" s="69"/>
      <c r="X248" s="69"/>
      <c r="Y248" s="69"/>
      <c r="Z248" s="69"/>
      <c r="AA248" s="69"/>
      <c r="AB248" s="69"/>
      <c r="AD248" s="69"/>
      <c r="AE248" s="69"/>
      <c r="AF248" s="69"/>
      <c r="AG248" s="69"/>
      <c r="AH248" s="69"/>
    </row>
    <row r="249" spans="1:34" x14ac:dyDescent="0.25">
      <c r="A249" s="69">
        <f t="shared" ref="A249:A309" si="1204">+D249</f>
        <v>161</v>
      </c>
      <c r="B249" s="69">
        <f t="shared" ref="B249:B309" si="1205">+E249</f>
        <v>32</v>
      </c>
      <c r="C249" s="68" t="str">
        <f>INDEX(BEAMPROP,MATCH(D249,BLIST,0),2)</f>
        <v>L50X50X5</v>
      </c>
      <c r="D249" s="72">
        <v>161</v>
      </c>
      <c r="E249" s="72">
        <v>32</v>
      </c>
      <c r="F249" s="72" t="s">
        <v>8</v>
      </c>
      <c r="G249" s="72">
        <v>1.998</v>
      </c>
      <c r="H249" s="72">
        <v>0</v>
      </c>
      <c r="I249" s="72">
        <v>0.439</v>
      </c>
      <c r="J249" s="72">
        <v>0</v>
      </c>
      <c r="K249" s="72">
        <v>0</v>
      </c>
      <c r="L249" s="72">
        <v>0</v>
      </c>
      <c r="M249" s="72"/>
      <c r="Q249" s="69" t="str">
        <f t="shared" ca="1" si="895"/>
        <v>L50X50X5</v>
      </c>
      <c r="R249" s="43">
        <f t="shared" ca="1" si="895"/>
        <v>112.84699999999998</v>
      </c>
      <c r="S249" s="43">
        <f t="shared" ca="1" si="895"/>
        <v>33.959537572254334</v>
      </c>
      <c r="T249" s="43">
        <f t="shared" ca="1" si="895"/>
        <v>30.563583815028903</v>
      </c>
      <c r="U249" s="43">
        <f t="shared" ca="1" si="895"/>
        <v>0</v>
      </c>
      <c r="V249" s="43">
        <f t="shared" ca="1" si="895"/>
        <v>0</v>
      </c>
      <c r="X249" s="44" t="str">
        <f t="shared" ref="X249" ca="1" si="1206">IF(ABS(G249)&gt;$X$4*$R249,ABS(G249),"-")</f>
        <v>-</v>
      </c>
      <c r="Y249" s="44" t="str">
        <f t="shared" ref="Y249" ca="1" si="1207">IF(ABS(H249)&gt;$Y$4*S249,ABS(H249),"-")</f>
        <v>-</v>
      </c>
      <c r="Z249" s="44" t="str">
        <f t="shared" ref="Z249" ca="1" si="1208">IF(ABS(I249)&gt;$Z$4*T249,ABS(I249),"-")</f>
        <v>-</v>
      </c>
      <c r="AA249" s="44" t="str">
        <f t="shared" ref="AA249" ca="1" si="1209">IF(ABS(K249)&gt;$AA$4*U249,ABS(K249),"-")</f>
        <v>-</v>
      </c>
      <c r="AB249" s="44" t="str">
        <f t="shared" ref="AB249" ca="1" si="1210">IF(ABS(L249)&gt;$AB$4*V249,ABS(L249),"-")</f>
        <v>-</v>
      </c>
      <c r="AD249" s="69" t="str">
        <f t="shared" ref="AD249" ca="1" si="1211">IF(COUNT($X249:$AB249)&gt;0,IF(G249&gt;0,CEILING(G249,5),FLOOR(G249,5)),"")</f>
        <v/>
      </c>
      <c r="AE249" s="69" t="str">
        <f t="shared" ref="AE249" ca="1" si="1212">IF(COUNT($X249:$AB249)&gt;0,IF(H249&gt;0,CEILING(H249,5),FLOOR(H249,5)),"")</f>
        <v/>
      </c>
      <c r="AF249" s="69" t="str">
        <f t="shared" ref="AF249" ca="1" si="1213">IF(COUNT($X249:$AB249)&gt;0,IF(I249&gt;0,CEILING(I249,5),FLOOR(I249,5)),"")</f>
        <v/>
      </c>
      <c r="AG249" s="69" t="str">
        <f t="shared" ref="AG249" ca="1" si="1214">IF(COUNT($X249:$AB249)&gt;0,IF(K249&gt;0,CEILING(K249,5),FLOOR(K249,5)),"")</f>
        <v/>
      </c>
      <c r="AH249" s="69" t="str">
        <f t="shared" ref="AH249" ca="1" si="1215">IF(COUNT($X249:$AB249)&gt;0,IF(L249&gt;0,CEILING(L249,5),FLOOR(L249,5)),"")</f>
        <v/>
      </c>
    </row>
    <row r="250" spans="1:34" x14ac:dyDescent="0.25">
      <c r="A250" s="69">
        <f>+A249</f>
        <v>161</v>
      </c>
      <c r="B250" s="69">
        <f>+B249</f>
        <v>32</v>
      </c>
      <c r="D250" s="72"/>
      <c r="E250" s="72"/>
      <c r="F250" s="72"/>
      <c r="G250" s="72" t="s">
        <v>106</v>
      </c>
      <c r="H250" s="72" t="s">
        <v>9</v>
      </c>
      <c r="I250" s="72" t="s">
        <v>113</v>
      </c>
      <c r="J250" s="72" t="s">
        <v>9</v>
      </c>
      <c r="K250" s="72" t="s">
        <v>9</v>
      </c>
      <c r="L250" s="72" t="s">
        <v>9</v>
      </c>
      <c r="M250" s="72"/>
      <c r="Q250" s="69"/>
      <c r="R250" s="69"/>
      <c r="S250" s="69"/>
      <c r="T250" s="69"/>
      <c r="U250" s="69"/>
      <c r="V250" s="69"/>
      <c r="X250" s="69"/>
      <c r="Y250" s="69"/>
      <c r="Z250" s="69"/>
      <c r="AA250" s="69"/>
      <c r="AB250" s="69"/>
      <c r="AD250" s="69"/>
      <c r="AE250" s="69"/>
      <c r="AF250" s="69"/>
      <c r="AG250" s="69"/>
      <c r="AH250" s="69"/>
    </row>
    <row r="251" spans="1:34" x14ac:dyDescent="0.25">
      <c r="A251" s="69">
        <f t="shared" ref="A251:A252" si="1216">+A250</f>
        <v>161</v>
      </c>
      <c r="B251" s="69">
        <f t="shared" ref="B251:B252" si="1217">+B250</f>
        <v>32</v>
      </c>
      <c r="D251" s="72"/>
      <c r="E251" s="72"/>
      <c r="F251" s="72" t="s">
        <v>10</v>
      </c>
      <c r="G251" s="72">
        <v>-1.3160000000000001</v>
      </c>
      <c r="H251" s="72">
        <v>-22.372</v>
      </c>
      <c r="I251" s="72">
        <v>-0.39500000000000002</v>
      </c>
      <c r="J251" s="72">
        <v>-3.0000000000000001E-3</v>
      </c>
      <c r="K251" s="72">
        <v>0</v>
      </c>
      <c r="L251" s="72">
        <v>0</v>
      </c>
      <c r="M251" s="72"/>
      <c r="Q251" s="69" t="str">
        <f t="shared" ca="1" si="895"/>
        <v>L50X50X5</v>
      </c>
      <c r="R251" s="43">
        <f t="shared" ca="1" si="895"/>
        <v>112.84699999999998</v>
      </c>
      <c r="S251" s="43">
        <f t="shared" ca="1" si="895"/>
        <v>33.959537572254334</v>
      </c>
      <c r="T251" s="43">
        <f t="shared" ca="1" si="895"/>
        <v>30.563583815028903</v>
      </c>
      <c r="U251" s="43">
        <f t="shared" ca="1" si="895"/>
        <v>0</v>
      </c>
      <c r="V251" s="43">
        <f t="shared" ca="1" si="895"/>
        <v>0</v>
      </c>
      <c r="X251" s="44" t="str">
        <f t="shared" ref="X251" ca="1" si="1218">IF(ABS(G251)&gt;$X$4*$R251,ABS(G251),"-")</f>
        <v>-</v>
      </c>
      <c r="Y251" s="44">
        <f t="shared" ref="Y251" ca="1" si="1219">IF(ABS(H251)&gt;$Y$4*S251,ABS(H251),"-")</f>
        <v>22.372</v>
      </c>
      <c r="Z251" s="44" t="str">
        <f t="shared" ref="Z251" ca="1" si="1220">IF(ABS(I251)&gt;$Z$4*T251,ABS(I251),"-")</f>
        <v>-</v>
      </c>
      <c r="AA251" s="44" t="str">
        <f t="shared" ref="AA251" ca="1" si="1221">IF(ABS(K251)&gt;$AA$4*U251,ABS(K251),"-")</f>
        <v>-</v>
      </c>
      <c r="AB251" s="44" t="str">
        <f t="shared" ref="AB251" ca="1" si="1222">IF(ABS(L251)&gt;$AB$4*V251,ABS(L251),"-")</f>
        <v>-</v>
      </c>
      <c r="AD251" s="69">
        <f t="shared" ref="AD251" ca="1" si="1223">IF(COUNT($X251:$AB251)&gt;0,IF(G251&gt;0,CEILING(G251,5),FLOOR(G251,5)),"")</f>
        <v>-5</v>
      </c>
      <c r="AE251" s="69">
        <f t="shared" ref="AE251" ca="1" si="1224">IF(COUNT($X251:$AB251)&gt;0,IF(H251&gt;0,CEILING(H251,5),FLOOR(H251,5)),"")</f>
        <v>-25</v>
      </c>
      <c r="AF251" s="69">
        <f t="shared" ref="AF251" ca="1" si="1225">IF(COUNT($X251:$AB251)&gt;0,IF(I251&gt;0,CEILING(I251,5),FLOOR(I251,5)),"")</f>
        <v>-5</v>
      </c>
      <c r="AG251" s="69">
        <f t="shared" ref="AG251" ca="1" si="1226">IF(COUNT($X251:$AB251)&gt;0,IF(K251&gt;0,CEILING(K251,5),FLOOR(K251,5)),"")</f>
        <v>0</v>
      </c>
      <c r="AH251" s="69">
        <f t="shared" ref="AH251" ca="1" si="1227">IF(COUNT($X251:$AB251)&gt;0,IF(L251&gt;0,CEILING(L251,5),FLOOR(L251,5)),"")</f>
        <v>0</v>
      </c>
    </row>
    <row r="252" spans="1:34" x14ac:dyDescent="0.25">
      <c r="A252" s="69">
        <f t="shared" si="1216"/>
        <v>161</v>
      </c>
      <c r="B252" s="69">
        <f t="shared" si="1217"/>
        <v>32</v>
      </c>
      <c r="D252" s="72"/>
      <c r="E252" s="72"/>
      <c r="F252" s="72"/>
      <c r="G252" s="72" t="s">
        <v>125</v>
      </c>
      <c r="H252" s="72" t="s">
        <v>127</v>
      </c>
      <c r="I252" s="72" t="s">
        <v>121</v>
      </c>
      <c r="J252" s="72" t="s">
        <v>128</v>
      </c>
      <c r="K252" s="72" t="s">
        <v>9</v>
      </c>
      <c r="L252" s="72" t="s">
        <v>9</v>
      </c>
      <c r="M252" s="72"/>
      <c r="Q252" s="69"/>
      <c r="R252" s="69"/>
      <c r="S252" s="69"/>
      <c r="T252" s="69"/>
      <c r="U252" s="69"/>
      <c r="V252" s="69"/>
      <c r="X252" s="69"/>
      <c r="Y252" s="69"/>
      <c r="Z252" s="69"/>
      <c r="AA252" s="69"/>
      <c r="AB252" s="69"/>
      <c r="AD252" s="69"/>
      <c r="AE252" s="69"/>
      <c r="AF252" s="69"/>
      <c r="AG252" s="69"/>
      <c r="AH252" s="69"/>
    </row>
    <row r="253" spans="1:34" x14ac:dyDescent="0.25">
      <c r="A253" s="69">
        <f t="shared" si="1204"/>
        <v>162</v>
      </c>
      <c r="B253" s="69">
        <f t="shared" si="1205"/>
        <v>85</v>
      </c>
      <c r="C253" s="68" t="e">
        <f>INDEX(BEAMPROP,MATCH(D253,BLIST,0),2)</f>
        <v>#N/A</v>
      </c>
      <c r="D253" s="72">
        <v>162</v>
      </c>
      <c r="E253" s="72">
        <v>85</v>
      </c>
      <c r="F253" s="72" t="s">
        <v>8</v>
      </c>
      <c r="G253" s="72">
        <v>0.54</v>
      </c>
      <c r="H253" s="72">
        <v>5.1189999999999998</v>
      </c>
      <c r="I253" s="72">
        <v>0</v>
      </c>
      <c r="J253" s="72">
        <v>1E-3</v>
      </c>
      <c r="K253" s="72">
        <v>0</v>
      </c>
      <c r="L253" s="72">
        <v>0</v>
      </c>
      <c r="M253" s="72"/>
      <c r="Q253" s="69" t="e">
        <f t="shared" ca="1" si="895"/>
        <v>#N/A</v>
      </c>
      <c r="R253" s="43" t="e">
        <f t="shared" ca="1" si="895"/>
        <v>#N/A</v>
      </c>
      <c r="S253" s="43" t="e">
        <f t="shared" ca="1" si="895"/>
        <v>#N/A</v>
      </c>
      <c r="T253" s="43" t="e">
        <f t="shared" ca="1" si="895"/>
        <v>#N/A</v>
      </c>
      <c r="U253" s="43" t="e">
        <f t="shared" ca="1" si="895"/>
        <v>#N/A</v>
      </c>
      <c r="V253" s="43" t="e">
        <f t="shared" ca="1" si="895"/>
        <v>#N/A</v>
      </c>
      <c r="X253" s="44" t="e">
        <f t="shared" ref="X253" ca="1" si="1228">IF(ABS(G253)&gt;$X$4*$R253,ABS(G253),"-")</f>
        <v>#N/A</v>
      </c>
      <c r="Y253" s="44" t="e">
        <f t="shared" ref="Y253" ca="1" si="1229">IF(ABS(H253)&gt;$Y$4*S253,ABS(H253),"-")</f>
        <v>#N/A</v>
      </c>
      <c r="Z253" s="44" t="e">
        <f t="shared" ref="Z253" ca="1" si="1230">IF(ABS(I253)&gt;$Z$4*T253,ABS(I253),"-")</f>
        <v>#N/A</v>
      </c>
      <c r="AA253" s="44" t="e">
        <f t="shared" ref="AA253" ca="1" si="1231">IF(ABS(K253)&gt;$AA$4*U253,ABS(K253),"-")</f>
        <v>#N/A</v>
      </c>
      <c r="AB253" s="44" t="e">
        <f t="shared" ref="AB253" ca="1" si="1232">IF(ABS(L253)&gt;$AB$4*V253,ABS(L253),"-")</f>
        <v>#N/A</v>
      </c>
      <c r="AD253" s="69" t="str">
        <f t="shared" ref="AD253" ca="1" si="1233">IF(COUNT($X253:$AB253)&gt;0,IF(G253&gt;0,CEILING(G253,5),FLOOR(G253,5)),"")</f>
        <v/>
      </c>
      <c r="AE253" s="69" t="str">
        <f t="shared" ref="AE253" ca="1" si="1234">IF(COUNT($X253:$AB253)&gt;0,IF(H253&gt;0,CEILING(H253,5),FLOOR(H253,5)),"")</f>
        <v/>
      </c>
      <c r="AF253" s="69" t="str">
        <f t="shared" ref="AF253" ca="1" si="1235">IF(COUNT($X253:$AB253)&gt;0,IF(I253&gt;0,CEILING(I253,5),FLOOR(I253,5)),"")</f>
        <v/>
      </c>
      <c r="AG253" s="69" t="str">
        <f t="shared" ref="AG253" ca="1" si="1236">IF(COUNT($X253:$AB253)&gt;0,IF(K253&gt;0,CEILING(K253,5),FLOOR(K253,5)),"")</f>
        <v/>
      </c>
      <c r="AH253" s="69" t="str">
        <f t="shared" ref="AH253" ca="1" si="1237">IF(COUNT($X253:$AB253)&gt;0,IF(L253&gt;0,CEILING(L253,5),FLOOR(L253,5)),"")</f>
        <v/>
      </c>
    </row>
    <row r="254" spans="1:34" x14ac:dyDescent="0.25">
      <c r="A254" s="69">
        <f>+A253</f>
        <v>162</v>
      </c>
      <c r="B254" s="69">
        <f>+B253</f>
        <v>85</v>
      </c>
      <c r="D254" s="72"/>
      <c r="E254" s="72"/>
      <c r="F254" s="72"/>
      <c r="G254" s="72" t="s">
        <v>105</v>
      </c>
      <c r="H254" s="72" t="s">
        <v>127</v>
      </c>
      <c r="I254" s="72" t="s">
        <v>125</v>
      </c>
      <c r="J254" s="72" t="s">
        <v>122</v>
      </c>
      <c r="K254" s="72" t="s">
        <v>9</v>
      </c>
      <c r="L254" s="72" t="s">
        <v>9</v>
      </c>
      <c r="M254" s="72"/>
      <c r="Q254" s="69"/>
      <c r="R254" s="69"/>
      <c r="S254" s="69"/>
      <c r="T254" s="69"/>
      <c r="U254" s="69"/>
      <c r="V254" s="69"/>
      <c r="X254" s="69"/>
      <c r="Y254" s="69"/>
      <c r="Z254" s="69"/>
      <c r="AA254" s="69"/>
      <c r="AB254" s="69"/>
      <c r="AD254" s="69"/>
      <c r="AE254" s="69"/>
      <c r="AF254" s="69"/>
      <c r="AG254" s="69"/>
      <c r="AH254" s="69"/>
    </row>
    <row r="255" spans="1:34" x14ac:dyDescent="0.25">
      <c r="A255" s="69">
        <f t="shared" ref="A255:A256" si="1238">+A254</f>
        <v>162</v>
      </c>
      <c r="B255" s="69">
        <f t="shared" ref="B255:B256" si="1239">+B254</f>
        <v>85</v>
      </c>
      <c r="D255" s="72"/>
      <c r="E255" s="72"/>
      <c r="F255" s="72" t="s">
        <v>10</v>
      </c>
      <c r="G255" s="72">
        <v>-0.49</v>
      </c>
      <c r="H255" s="72">
        <v>0</v>
      </c>
      <c r="I255" s="72">
        <v>0</v>
      </c>
      <c r="J255" s="72">
        <v>-1E-3</v>
      </c>
      <c r="K255" s="72">
        <v>0</v>
      </c>
      <c r="L255" s="72">
        <v>0</v>
      </c>
      <c r="M255" s="72"/>
      <c r="Q255" s="69" t="e">
        <f t="shared" ca="1" si="895"/>
        <v>#N/A</v>
      </c>
      <c r="R255" s="43" t="e">
        <f t="shared" ca="1" si="895"/>
        <v>#N/A</v>
      </c>
      <c r="S255" s="43" t="e">
        <f t="shared" ca="1" si="895"/>
        <v>#N/A</v>
      </c>
      <c r="T255" s="43" t="e">
        <f t="shared" ca="1" si="895"/>
        <v>#N/A</v>
      </c>
      <c r="U255" s="43" t="e">
        <f t="shared" ca="1" si="895"/>
        <v>#N/A</v>
      </c>
      <c r="V255" s="43" t="e">
        <f t="shared" ca="1" si="895"/>
        <v>#N/A</v>
      </c>
      <c r="X255" s="44" t="e">
        <f t="shared" ref="X255" ca="1" si="1240">IF(ABS(G255)&gt;$X$4*$R255,ABS(G255),"-")</f>
        <v>#N/A</v>
      </c>
      <c r="Y255" s="44" t="e">
        <f t="shared" ref="Y255" ca="1" si="1241">IF(ABS(H255)&gt;$Y$4*S255,ABS(H255),"-")</f>
        <v>#N/A</v>
      </c>
      <c r="Z255" s="44" t="e">
        <f t="shared" ref="Z255" ca="1" si="1242">IF(ABS(I255)&gt;$Z$4*T255,ABS(I255),"-")</f>
        <v>#N/A</v>
      </c>
      <c r="AA255" s="44" t="e">
        <f t="shared" ref="AA255" ca="1" si="1243">IF(ABS(K255)&gt;$AA$4*U255,ABS(K255),"-")</f>
        <v>#N/A</v>
      </c>
      <c r="AB255" s="44" t="e">
        <f t="shared" ref="AB255" ca="1" si="1244">IF(ABS(L255)&gt;$AB$4*V255,ABS(L255),"-")</f>
        <v>#N/A</v>
      </c>
      <c r="AD255" s="69" t="str">
        <f t="shared" ref="AD255" ca="1" si="1245">IF(COUNT($X255:$AB255)&gt;0,IF(G255&gt;0,CEILING(G255,5),FLOOR(G255,5)),"")</f>
        <v/>
      </c>
      <c r="AE255" s="69" t="str">
        <f t="shared" ref="AE255" ca="1" si="1246">IF(COUNT($X255:$AB255)&gt;0,IF(H255&gt;0,CEILING(H255,5),FLOOR(H255,5)),"")</f>
        <v/>
      </c>
      <c r="AF255" s="69" t="str">
        <f t="shared" ref="AF255" ca="1" si="1247">IF(COUNT($X255:$AB255)&gt;0,IF(I255&gt;0,CEILING(I255,5),FLOOR(I255,5)),"")</f>
        <v/>
      </c>
      <c r="AG255" s="69" t="str">
        <f t="shared" ref="AG255" ca="1" si="1248">IF(COUNT($X255:$AB255)&gt;0,IF(K255&gt;0,CEILING(K255,5),FLOOR(K255,5)),"")</f>
        <v/>
      </c>
      <c r="AH255" s="69" t="str">
        <f t="shared" ref="AH255" ca="1" si="1249">IF(COUNT($X255:$AB255)&gt;0,IF(L255&gt;0,CEILING(L255,5),FLOOR(L255,5)),"")</f>
        <v/>
      </c>
    </row>
    <row r="256" spans="1:34" x14ac:dyDescent="0.25">
      <c r="A256" s="69">
        <f t="shared" si="1238"/>
        <v>162</v>
      </c>
      <c r="B256" s="69">
        <f t="shared" si="1239"/>
        <v>85</v>
      </c>
      <c r="D256" s="72"/>
      <c r="E256" s="72"/>
      <c r="F256" s="72"/>
      <c r="G256" s="72" t="s">
        <v>110</v>
      </c>
      <c r="H256" s="72" t="s">
        <v>9</v>
      </c>
      <c r="I256" s="72" t="s">
        <v>106</v>
      </c>
      <c r="J256" s="72" t="s">
        <v>129</v>
      </c>
      <c r="K256" s="72" t="s">
        <v>9</v>
      </c>
      <c r="L256" s="72" t="s">
        <v>9</v>
      </c>
      <c r="M256" s="72"/>
      <c r="Q256" s="69"/>
      <c r="R256" s="69"/>
      <c r="S256" s="69"/>
      <c r="T256" s="69"/>
      <c r="U256" s="69"/>
      <c r="V256" s="69"/>
      <c r="X256" s="69"/>
      <c r="Y256" s="69"/>
      <c r="Z256" s="69"/>
      <c r="AA256" s="69"/>
      <c r="AB256" s="69"/>
      <c r="AD256" s="69"/>
      <c r="AE256" s="69"/>
      <c r="AF256" s="69"/>
      <c r="AG256" s="69"/>
      <c r="AH256" s="69"/>
    </row>
    <row r="257" spans="1:34" x14ac:dyDescent="0.25">
      <c r="A257" s="69">
        <f t="shared" si="1204"/>
        <v>162</v>
      </c>
      <c r="B257" s="69">
        <f t="shared" si="1205"/>
        <v>86</v>
      </c>
      <c r="C257" s="68" t="e">
        <f>INDEX(BEAMPROP,MATCH(D257,BLIST,0),2)</f>
        <v>#N/A</v>
      </c>
      <c r="D257" s="72">
        <v>162</v>
      </c>
      <c r="E257" s="72">
        <v>86</v>
      </c>
      <c r="F257" s="72" t="s">
        <v>8</v>
      </c>
      <c r="G257" s="72">
        <v>0.54</v>
      </c>
      <c r="H257" s="72">
        <v>0</v>
      </c>
      <c r="I257" s="72">
        <v>0</v>
      </c>
      <c r="J257" s="72">
        <v>1E-3</v>
      </c>
      <c r="K257" s="72">
        <v>0</v>
      </c>
      <c r="L257" s="72">
        <v>0</v>
      </c>
      <c r="M257" s="72"/>
      <c r="Q257" s="69" t="e">
        <f t="shared" ref="Q257:V319" ca="1" si="1250">IF($F257=" -ve",INDEX(CAPACITY,MATCH(OFFSET($C257,-2,0),CAPACITYLIST,0),Q$3),INDEX(CAPACITY,MATCH($C257,CAPACITYLIST,0),Q$3))</f>
        <v>#N/A</v>
      </c>
      <c r="R257" s="43" t="e">
        <f t="shared" ca="1" si="1250"/>
        <v>#N/A</v>
      </c>
      <c r="S257" s="43" t="e">
        <f t="shared" ca="1" si="1250"/>
        <v>#N/A</v>
      </c>
      <c r="T257" s="43" t="e">
        <f t="shared" ca="1" si="1250"/>
        <v>#N/A</v>
      </c>
      <c r="U257" s="43" t="e">
        <f t="shared" ca="1" si="1250"/>
        <v>#N/A</v>
      </c>
      <c r="V257" s="43" t="e">
        <f t="shared" ca="1" si="1250"/>
        <v>#N/A</v>
      </c>
      <c r="X257" s="44" t="e">
        <f t="shared" ref="X257" ca="1" si="1251">IF(ABS(G257)&gt;$X$4*$R257,ABS(G257),"-")</f>
        <v>#N/A</v>
      </c>
      <c r="Y257" s="44" t="e">
        <f t="shared" ref="Y257" ca="1" si="1252">IF(ABS(H257)&gt;$Y$4*S257,ABS(H257),"-")</f>
        <v>#N/A</v>
      </c>
      <c r="Z257" s="44" t="e">
        <f t="shared" ref="Z257" ca="1" si="1253">IF(ABS(I257)&gt;$Z$4*T257,ABS(I257),"-")</f>
        <v>#N/A</v>
      </c>
      <c r="AA257" s="44" t="e">
        <f t="shared" ref="AA257" ca="1" si="1254">IF(ABS(K257)&gt;$AA$4*U257,ABS(K257),"-")</f>
        <v>#N/A</v>
      </c>
      <c r="AB257" s="44" t="e">
        <f t="shared" ref="AB257" ca="1" si="1255">IF(ABS(L257)&gt;$AB$4*V257,ABS(L257),"-")</f>
        <v>#N/A</v>
      </c>
      <c r="AD257" s="69" t="str">
        <f t="shared" ref="AD257" ca="1" si="1256">IF(COUNT($X257:$AB257)&gt;0,IF(G257&gt;0,CEILING(G257,5),FLOOR(G257,5)),"")</f>
        <v/>
      </c>
      <c r="AE257" s="69" t="str">
        <f t="shared" ref="AE257" ca="1" si="1257">IF(COUNT($X257:$AB257)&gt;0,IF(H257&gt;0,CEILING(H257,5),FLOOR(H257,5)),"")</f>
        <v/>
      </c>
      <c r="AF257" s="69" t="str">
        <f t="shared" ref="AF257" ca="1" si="1258">IF(COUNT($X257:$AB257)&gt;0,IF(I257&gt;0,CEILING(I257,5),FLOOR(I257,5)),"")</f>
        <v/>
      </c>
      <c r="AG257" s="69" t="str">
        <f t="shared" ref="AG257" ca="1" si="1259">IF(COUNT($X257:$AB257)&gt;0,IF(K257&gt;0,CEILING(K257,5),FLOOR(K257,5)),"")</f>
        <v/>
      </c>
      <c r="AH257" s="69" t="str">
        <f t="shared" ref="AH257" ca="1" si="1260">IF(COUNT($X257:$AB257)&gt;0,IF(L257&gt;0,CEILING(L257,5),FLOOR(L257,5)),"")</f>
        <v/>
      </c>
    </row>
    <row r="258" spans="1:34" x14ac:dyDescent="0.25">
      <c r="A258" s="69">
        <f>+A257</f>
        <v>162</v>
      </c>
      <c r="B258" s="69">
        <f>+B257</f>
        <v>86</v>
      </c>
      <c r="D258" s="72"/>
      <c r="E258" s="72"/>
      <c r="F258" s="72"/>
      <c r="G258" s="72" t="s">
        <v>105</v>
      </c>
      <c r="H258" s="72" t="s">
        <v>9</v>
      </c>
      <c r="I258" s="72" t="s">
        <v>125</v>
      </c>
      <c r="J258" s="72" t="s">
        <v>122</v>
      </c>
      <c r="K258" s="72" t="s">
        <v>9</v>
      </c>
      <c r="L258" s="72" t="s">
        <v>9</v>
      </c>
      <c r="M258" s="72"/>
      <c r="Q258" s="69"/>
      <c r="R258" s="69"/>
      <c r="S258" s="69"/>
      <c r="T258" s="69"/>
      <c r="U258" s="69"/>
      <c r="V258" s="69"/>
      <c r="X258" s="69"/>
      <c r="Y258" s="69"/>
      <c r="Z258" s="69"/>
      <c r="AA258" s="69"/>
      <c r="AB258" s="69"/>
      <c r="AD258" s="69"/>
      <c r="AE258" s="69"/>
      <c r="AF258" s="69"/>
      <c r="AG258" s="69"/>
      <c r="AH258" s="69"/>
    </row>
    <row r="259" spans="1:34" x14ac:dyDescent="0.25">
      <c r="A259" s="69">
        <f t="shared" ref="A259:A260" si="1261">+A258</f>
        <v>162</v>
      </c>
      <c r="B259" s="69">
        <f t="shared" ref="B259:B260" si="1262">+B258</f>
        <v>86</v>
      </c>
      <c r="D259" s="72"/>
      <c r="E259" s="72"/>
      <c r="F259" s="72" t="s">
        <v>10</v>
      </c>
      <c r="G259" s="72">
        <v>-0.49</v>
      </c>
      <c r="H259" s="72">
        <v>-5.1189999999999998</v>
      </c>
      <c r="I259" s="72">
        <v>0</v>
      </c>
      <c r="J259" s="72">
        <v>-1E-3</v>
      </c>
      <c r="K259" s="72">
        <v>0</v>
      </c>
      <c r="L259" s="72">
        <v>0</v>
      </c>
      <c r="M259" s="72"/>
      <c r="Q259" s="69" t="e">
        <f t="shared" ca="1" si="1250"/>
        <v>#N/A</v>
      </c>
      <c r="R259" s="43" t="e">
        <f t="shared" ca="1" si="1250"/>
        <v>#N/A</v>
      </c>
      <c r="S259" s="43" t="e">
        <f t="shared" ca="1" si="1250"/>
        <v>#N/A</v>
      </c>
      <c r="T259" s="43" t="e">
        <f t="shared" ca="1" si="1250"/>
        <v>#N/A</v>
      </c>
      <c r="U259" s="43" t="e">
        <f t="shared" ca="1" si="1250"/>
        <v>#N/A</v>
      </c>
      <c r="V259" s="43" t="e">
        <f t="shared" ca="1" si="1250"/>
        <v>#N/A</v>
      </c>
      <c r="X259" s="44" t="e">
        <f t="shared" ref="X259" ca="1" si="1263">IF(ABS(G259)&gt;$X$4*$R259,ABS(G259),"-")</f>
        <v>#N/A</v>
      </c>
      <c r="Y259" s="44" t="e">
        <f t="shared" ref="Y259" ca="1" si="1264">IF(ABS(H259)&gt;$Y$4*S259,ABS(H259),"-")</f>
        <v>#N/A</v>
      </c>
      <c r="Z259" s="44" t="e">
        <f t="shared" ref="Z259" ca="1" si="1265">IF(ABS(I259)&gt;$Z$4*T259,ABS(I259),"-")</f>
        <v>#N/A</v>
      </c>
      <c r="AA259" s="44" t="e">
        <f t="shared" ref="AA259" ca="1" si="1266">IF(ABS(K259)&gt;$AA$4*U259,ABS(K259),"-")</f>
        <v>#N/A</v>
      </c>
      <c r="AB259" s="44" t="e">
        <f t="shared" ref="AB259" ca="1" si="1267">IF(ABS(L259)&gt;$AB$4*V259,ABS(L259),"-")</f>
        <v>#N/A</v>
      </c>
      <c r="AD259" s="69" t="str">
        <f t="shared" ref="AD259" ca="1" si="1268">IF(COUNT($X259:$AB259)&gt;0,IF(G259&gt;0,CEILING(G259,5),FLOOR(G259,5)),"")</f>
        <v/>
      </c>
      <c r="AE259" s="69" t="str">
        <f t="shared" ref="AE259" ca="1" si="1269">IF(COUNT($X259:$AB259)&gt;0,IF(H259&gt;0,CEILING(H259,5),FLOOR(H259,5)),"")</f>
        <v/>
      </c>
      <c r="AF259" s="69" t="str">
        <f t="shared" ref="AF259" ca="1" si="1270">IF(COUNT($X259:$AB259)&gt;0,IF(I259&gt;0,CEILING(I259,5),FLOOR(I259,5)),"")</f>
        <v/>
      </c>
      <c r="AG259" s="69" t="str">
        <f t="shared" ref="AG259" ca="1" si="1271">IF(COUNT($X259:$AB259)&gt;0,IF(K259&gt;0,CEILING(K259,5),FLOOR(K259,5)),"")</f>
        <v/>
      </c>
      <c r="AH259" s="69" t="str">
        <f t="shared" ref="AH259" ca="1" si="1272">IF(COUNT($X259:$AB259)&gt;0,IF(L259&gt;0,CEILING(L259,5),FLOOR(L259,5)),"")</f>
        <v/>
      </c>
    </row>
    <row r="260" spans="1:34" x14ac:dyDescent="0.25">
      <c r="A260" s="69">
        <f t="shared" si="1261"/>
        <v>162</v>
      </c>
      <c r="B260" s="69">
        <f t="shared" si="1262"/>
        <v>86</v>
      </c>
      <c r="D260" s="72"/>
      <c r="E260" s="72"/>
      <c r="F260" s="72"/>
      <c r="G260" s="72" t="s">
        <v>110</v>
      </c>
      <c r="H260" s="72" t="s">
        <v>127</v>
      </c>
      <c r="I260" s="72" t="s">
        <v>106</v>
      </c>
      <c r="J260" s="72" t="s">
        <v>129</v>
      </c>
      <c r="K260" s="72" t="s">
        <v>9</v>
      </c>
      <c r="L260" s="72" t="s">
        <v>9</v>
      </c>
      <c r="M260" s="72"/>
      <c r="Q260" s="69"/>
      <c r="R260" s="69"/>
      <c r="S260" s="69"/>
      <c r="T260" s="69"/>
      <c r="U260" s="69"/>
      <c r="V260" s="69"/>
      <c r="X260" s="69"/>
      <c r="Y260" s="69"/>
      <c r="Z260" s="69"/>
      <c r="AA260" s="69"/>
      <c r="AB260" s="69"/>
      <c r="AD260" s="69"/>
      <c r="AE260" s="69"/>
      <c r="AF260" s="69"/>
      <c r="AG260" s="69"/>
      <c r="AH260" s="69"/>
    </row>
    <row r="261" spans="1:34" x14ac:dyDescent="0.25">
      <c r="A261" s="69">
        <f t="shared" si="1204"/>
        <v>166</v>
      </c>
      <c r="B261" s="69">
        <f t="shared" si="1205"/>
        <v>90</v>
      </c>
      <c r="C261" s="68" t="str">
        <f>INDEX(BEAMPROP,MATCH(D261,BLIST,0),2)</f>
        <v>L50X50X5</v>
      </c>
      <c r="D261" s="72">
        <v>166</v>
      </c>
      <c r="E261" s="72">
        <v>90</v>
      </c>
      <c r="F261" s="72" t="s">
        <v>8</v>
      </c>
      <c r="G261" s="72">
        <v>23.565000000000001</v>
      </c>
      <c r="H261" s="72">
        <v>0</v>
      </c>
      <c r="I261" s="72">
        <v>0.30099999999999999</v>
      </c>
      <c r="J261" s="72">
        <v>0.01</v>
      </c>
      <c r="K261" s="72">
        <v>0.22800000000000001</v>
      </c>
      <c r="L261" s="72">
        <v>0</v>
      </c>
      <c r="M261" s="72"/>
      <c r="Q261" s="69" t="str">
        <f t="shared" ca="1" si="1250"/>
        <v>L50X50X5</v>
      </c>
      <c r="R261" s="43">
        <f t="shared" ca="1" si="1250"/>
        <v>112.84699999999998</v>
      </c>
      <c r="S261" s="43">
        <f t="shared" ca="1" si="1250"/>
        <v>33.959537572254334</v>
      </c>
      <c r="T261" s="43">
        <f t="shared" ca="1" si="1250"/>
        <v>30.563583815028903</v>
      </c>
      <c r="U261" s="43">
        <f t="shared" ca="1" si="1250"/>
        <v>0</v>
      </c>
      <c r="V261" s="43">
        <f t="shared" ca="1" si="1250"/>
        <v>0</v>
      </c>
      <c r="X261" s="44">
        <f t="shared" ref="X261" ca="1" si="1273">IF(ABS(G261)&gt;$X$4*$R261,ABS(G261),"-")</f>
        <v>23.565000000000001</v>
      </c>
      <c r="Y261" s="44" t="str">
        <f t="shared" ref="Y261" ca="1" si="1274">IF(ABS(H261)&gt;$Y$4*S261,ABS(H261),"-")</f>
        <v>-</v>
      </c>
      <c r="Z261" s="44" t="str">
        <f t="shared" ref="Z261" ca="1" si="1275">IF(ABS(I261)&gt;$Z$4*T261,ABS(I261),"-")</f>
        <v>-</v>
      </c>
      <c r="AA261" s="44">
        <f t="shared" ref="AA261" ca="1" si="1276">IF(ABS(K261)&gt;$AA$4*U261,ABS(K261),"-")</f>
        <v>0.22800000000000001</v>
      </c>
      <c r="AB261" s="44" t="str">
        <f t="shared" ref="AB261" ca="1" si="1277">IF(ABS(L261)&gt;$AB$4*V261,ABS(L261),"-")</f>
        <v>-</v>
      </c>
      <c r="AD261" s="69">
        <f t="shared" ref="AD261" ca="1" si="1278">IF(COUNT($X261:$AB261)&gt;0,IF(G261&gt;0,CEILING(G261,5),FLOOR(G261,5)),"")</f>
        <v>25</v>
      </c>
      <c r="AE261" s="69">
        <f t="shared" ref="AE261" ca="1" si="1279">IF(COUNT($X261:$AB261)&gt;0,IF(H261&gt;0,CEILING(H261,5),FLOOR(H261,5)),"")</f>
        <v>0</v>
      </c>
      <c r="AF261" s="69">
        <f t="shared" ref="AF261" ca="1" si="1280">IF(COUNT($X261:$AB261)&gt;0,IF(I261&gt;0,CEILING(I261,5),FLOOR(I261,5)),"")</f>
        <v>5</v>
      </c>
      <c r="AG261" s="69">
        <f t="shared" ref="AG261" ca="1" si="1281">IF(COUNT($X261:$AB261)&gt;0,IF(K261&gt;0,CEILING(K261,5),FLOOR(K261,5)),"")</f>
        <v>5</v>
      </c>
      <c r="AH261" s="69">
        <f t="shared" ref="AH261" ca="1" si="1282">IF(COUNT($X261:$AB261)&gt;0,IF(L261&gt;0,CEILING(L261,5),FLOOR(L261,5)),"")</f>
        <v>0</v>
      </c>
    </row>
    <row r="262" spans="1:34" x14ac:dyDescent="0.25">
      <c r="A262" s="69">
        <f>+A261</f>
        <v>166</v>
      </c>
      <c r="B262" s="69">
        <f>+B261</f>
        <v>90</v>
      </c>
      <c r="D262" s="72"/>
      <c r="E262" s="72"/>
      <c r="F262" s="72"/>
      <c r="G262" s="72" t="s">
        <v>124</v>
      </c>
      <c r="H262" s="72" t="s">
        <v>9</v>
      </c>
      <c r="I262" s="72" t="s">
        <v>113</v>
      </c>
      <c r="J262" s="72" t="s">
        <v>130</v>
      </c>
      <c r="K262" s="72" t="s">
        <v>121</v>
      </c>
      <c r="L262" s="72" t="s">
        <v>9</v>
      </c>
      <c r="M262" s="72"/>
      <c r="Q262" s="69"/>
      <c r="R262" s="69"/>
      <c r="S262" s="69"/>
      <c r="T262" s="69"/>
      <c r="U262" s="69"/>
      <c r="V262" s="69"/>
      <c r="X262" s="69"/>
      <c r="Y262" s="69"/>
      <c r="Z262" s="69"/>
      <c r="AA262" s="69"/>
      <c r="AB262" s="69"/>
      <c r="AD262" s="69"/>
      <c r="AE262" s="69"/>
      <c r="AF262" s="69"/>
      <c r="AG262" s="69"/>
      <c r="AH262" s="69"/>
    </row>
    <row r="263" spans="1:34" x14ac:dyDescent="0.25">
      <c r="A263" s="69">
        <f t="shared" ref="A263:A264" si="1283">+A262</f>
        <v>166</v>
      </c>
      <c r="B263" s="69">
        <f t="shared" ref="B263:B264" si="1284">+B262</f>
        <v>90</v>
      </c>
      <c r="D263" s="72"/>
      <c r="E263" s="72"/>
      <c r="F263" s="72" t="s">
        <v>10</v>
      </c>
      <c r="G263" s="72">
        <v>-25.738</v>
      </c>
      <c r="H263" s="72">
        <v>-21.911999999999999</v>
      </c>
      <c r="I263" s="72">
        <v>-0.29299999999999998</v>
      </c>
      <c r="J263" s="72">
        <v>0</v>
      </c>
      <c r="K263" s="72">
        <v>-0.23499999999999999</v>
      </c>
      <c r="L263" s="72">
        <v>-19.186</v>
      </c>
      <c r="M263" s="72"/>
      <c r="Q263" s="69" t="str">
        <f t="shared" ca="1" si="1250"/>
        <v>L50X50X5</v>
      </c>
      <c r="R263" s="43">
        <f t="shared" ca="1" si="1250"/>
        <v>112.84699999999998</v>
      </c>
      <c r="S263" s="43">
        <f t="shared" ca="1" si="1250"/>
        <v>33.959537572254334</v>
      </c>
      <c r="T263" s="43">
        <f t="shared" ca="1" si="1250"/>
        <v>30.563583815028903</v>
      </c>
      <c r="U263" s="43">
        <f t="shared" ca="1" si="1250"/>
        <v>0</v>
      </c>
      <c r="V263" s="43">
        <f t="shared" ca="1" si="1250"/>
        <v>0</v>
      </c>
      <c r="X263" s="44">
        <f t="shared" ref="X263" ca="1" si="1285">IF(ABS(G263)&gt;$X$4*$R263,ABS(G263),"-")</f>
        <v>25.738</v>
      </c>
      <c r="Y263" s="44">
        <f t="shared" ref="Y263" ca="1" si="1286">IF(ABS(H263)&gt;$Y$4*S263,ABS(H263),"-")</f>
        <v>21.911999999999999</v>
      </c>
      <c r="Z263" s="44" t="str">
        <f t="shared" ref="Z263" ca="1" si="1287">IF(ABS(I263)&gt;$Z$4*T263,ABS(I263),"-")</f>
        <v>-</v>
      </c>
      <c r="AA263" s="44">
        <f t="shared" ref="AA263" ca="1" si="1288">IF(ABS(K263)&gt;$AA$4*U263,ABS(K263),"-")</f>
        <v>0.23499999999999999</v>
      </c>
      <c r="AB263" s="44">
        <f t="shared" ref="AB263" ca="1" si="1289">IF(ABS(L263)&gt;$AB$4*V263,ABS(L263),"-")</f>
        <v>19.186</v>
      </c>
      <c r="AD263" s="69">
        <f t="shared" ref="AD263" ca="1" si="1290">IF(COUNT($X263:$AB263)&gt;0,IF(G263&gt;0,CEILING(G263,5),FLOOR(G263,5)),"")</f>
        <v>-30</v>
      </c>
      <c r="AE263" s="69">
        <f t="shared" ref="AE263" ca="1" si="1291">IF(COUNT($X263:$AB263)&gt;0,IF(H263&gt;0,CEILING(H263,5),FLOOR(H263,5)),"")</f>
        <v>-25</v>
      </c>
      <c r="AF263" s="69">
        <f t="shared" ref="AF263" ca="1" si="1292">IF(COUNT($X263:$AB263)&gt;0,IF(I263&gt;0,CEILING(I263,5),FLOOR(I263,5)),"")</f>
        <v>-5</v>
      </c>
      <c r="AG263" s="69">
        <f t="shared" ref="AG263" ca="1" si="1293">IF(COUNT($X263:$AB263)&gt;0,IF(K263&gt;0,CEILING(K263,5),FLOOR(K263,5)),"")</f>
        <v>-5</v>
      </c>
      <c r="AH263" s="69">
        <f t="shared" ref="AH263" ca="1" si="1294">IF(COUNT($X263:$AB263)&gt;0,IF(L263&gt;0,CEILING(L263,5),FLOOR(L263,5)),"")</f>
        <v>-20</v>
      </c>
    </row>
    <row r="264" spans="1:34" x14ac:dyDescent="0.25">
      <c r="A264" s="69">
        <f t="shared" si="1283"/>
        <v>166</v>
      </c>
      <c r="B264" s="69">
        <f t="shared" si="1284"/>
        <v>90</v>
      </c>
      <c r="D264" s="72"/>
      <c r="E264" s="72"/>
      <c r="F264" s="72"/>
      <c r="G264" s="72" t="s">
        <v>103</v>
      </c>
      <c r="H264" s="72" t="s">
        <v>130</v>
      </c>
      <c r="I264" s="72" t="s">
        <v>121</v>
      </c>
      <c r="J264" s="72" t="s">
        <v>9</v>
      </c>
      <c r="K264" s="72" t="s">
        <v>113</v>
      </c>
      <c r="L264" s="72" t="s">
        <v>130</v>
      </c>
      <c r="M264" s="72"/>
      <c r="Q264" s="69"/>
      <c r="R264" s="69"/>
      <c r="S264" s="69"/>
      <c r="T264" s="69"/>
      <c r="U264" s="69"/>
      <c r="V264" s="69"/>
      <c r="X264" s="69"/>
      <c r="Y264" s="69"/>
      <c r="Z264" s="69"/>
      <c r="AA264" s="69"/>
      <c r="AB264" s="69"/>
      <c r="AD264" s="69"/>
      <c r="AE264" s="69"/>
      <c r="AF264" s="69"/>
      <c r="AG264" s="69"/>
      <c r="AH264" s="69"/>
    </row>
    <row r="265" spans="1:34" x14ac:dyDescent="0.25">
      <c r="A265" s="69">
        <f t="shared" si="1204"/>
        <v>166</v>
      </c>
      <c r="B265" s="69">
        <f t="shared" si="1205"/>
        <v>30</v>
      </c>
      <c r="C265" s="68" t="str">
        <f>INDEX(BEAMPROP,MATCH(D265,BLIST,0),2)</f>
        <v>L50X50X5</v>
      </c>
      <c r="D265" s="72">
        <v>166</v>
      </c>
      <c r="E265" s="72">
        <v>30</v>
      </c>
      <c r="F265" s="72" t="s">
        <v>8</v>
      </c>
      <c r="G265" s="72">
        <v>23.565000000000001</v>
      </c>
      <c r="H265" s="72">
        <v>0</v>
      </c>
      <c r="I265" s="72">
        <v>0.30099999999999999</v>
      </c>
      <c r="J265" s="72">
        <v>0.01</v>
      </c>
      <c r="K265" s="72">
        <v>0</v>
      </c>
      <c r="L265" s="72">
        <v>0</v>
      </c>
      <c r="M265" s="72"/>
      <c r="Q265" s="69" t="str">
        <f t="shared" ca="1" si="1250"/>
        <v>L50X50X5</v>
      </c>
      <c r="R265" s="43">
        <f t="shared" ca="1" si="1250"/>
        <v>112.84699999999998</v>
      </c>
      <c r="S265" s="43">
        <f t="shared" ca="1" si="1250"/>
        <v>33.959537572254334</v>
      </c>
      <c r="T265" s="43">
        <f t="shared" ca="1" si="1250"/>
        <v>30.563583815028903</v>
      </c>
      <c r="U265" s="43">
        <f t="shared" ca="1" si="1250"/>
        <v>0</v>
      </c>
      <c r="V265" s="43">
        <f t="shared" ca="1" si="1250"/>
        <v>0</v>
      </c>
      <c r="X265" s="44">
        <f t="shared" ref="X265" ca="1" si="1295">IF(ABS(G265)&gt;$X$4*$R265,ABS(G265),"-")</f>
        <v>23.565000000000001</v>
      </c>
      <c r="Y265" s="44" t="str">
        <f t="shared" ref="Y265" ca="1" si="1296">IF(ABS(H265)&gt;$Y$4*S265,ABS(H265),"-")</f>
        <v>-</v>
      </c>
      <c r="Z265" s="44" t="str">
        <f t="shared" ref="Z265" ca="1" si="1297">IF(ABS(I265)&gt;$Z$4*T265,ABS(I265),"-")</f>
        <v>-</v>
      </c>
      <c r="AA265" s="44" t="str">
        <f t="shared" ref="AA265" ca="1" si="1298">IF(ABS(K265)&gt;$AA$4*U265,ABS(K265),"-")</f>
        <v>-</v>
      </c>
      <c r="AB265" s="44" t="str">
        <f t="shared" ref="AB265" ca="1" si="1299">IF(ABS(L265)&gt;$AB$4*V265,ABS(L265),"-")</f>
        <v>-</v>
      </c>
      <c r="AD265" s="69">
        <f t="shared" ref="AD265" ca="1" si="1300">IF(COUNT($X265:$AB265)&gt;0,IF(G265&gt;0,CEILING(G265,5),FLOOR(G265,5)),"")</f>
        <v>25</v>
      </c>
      <c r="AE265" s="69">
        <f t="shared" ref="AE265" ca="1" si="1301">IF(COUNT($X265:$AB265)&gt;0,IF(H265&gt;0,CEILING(H265,5),FLOOR(H265,5)),"")</f>
        <v>0</v>
      </c>
      <c r="AF265" s="69">
        <f t="shared" ref="AF265" ca="1" si="1302">IF(COUNT($X265:$AB265)&gt;0,IF(I265&gt;0,CEILING(I265,5),FLOOR(I265,5)),"")</f>
        <v>5</v>
      </c>
      <c r="AG265" s="69">
        <f t="shared" ref="AG265" ca="1" si="1303">IF(COUNT($X265:$AB265)&gt;0,IF(K265&gt;0,CEILING(K265,5),FLOOR(K265,5)),"")</f>
        <v>0</v>
      </c>
      <c r="AH265" s="69">
        <f t="shared" ref="AH265" ca="1" si="1304">IF(COUNT($X265:$AB265)&gt;0,IF(L265&gt;0,CEILING(L265,5),FLOOR(L265,5)),"")</f>
        <v>0</v>
      </c>
    </row>
    <row r="266" spans="1:34" x14ac:dyDescent="0.25">
      <c r="A266" s="69">
        <f>+A265</f>
        <v>166</v>
      </c>
      <c r="B266" s="69">
        <f>+B265</f>
        <v>30</v>
      </c>
      <c r="D266" s="72"/>
      <c r="E266" s="72"/>
      <c r="F266" s="72"/>
      <c r="G266" s="72" t="s">
        <v>124</v>
      </c>
      <c r="H266" s="72" t="s">
        <v>9</v>
      </c>
      <c r="I266" s="72" t="s">
        <v>113</v>
      </c>
      <c r="J266" s="72" t="s">
        <v>130</v>
      </c>
      <c r="K266" s="72" t="s">
        <v>9</v>
      </c>
      <c r="L266" s="72" t="s">
        <v>9</v>
      </c>
      <c r="M266" s="72"/>
      <c r="Q266" s="69"/>
      <c r="R266" s="69"/>
      <c r="S266" s="69"/>
      <c r="T266" s="69"/>
      <c r="U266" s="69"/>
      <c r="V266" s="69"/>
      <c r="X266" s="69"/>
      <c r="Y266" s="69"/>
      <c r="Z266" s="69"/>
      <c r="AA266" s="69"/>
      <c r="AB266" s="69"/>
      <c r="AD266" s="69"/>
      <c r="AE266" s="69"/>
      <c r="AF266" s="69"/>
      <c r="AG266" s="69"/>
      <c r="AH266" s="69"/>
    </row>
    <row r="267" spans="1:34" x14ac:dyDescent="0.25">
      <c r="A267" s="69">
        <f t="shared" ref="A267:A268" si="1305">+A266</f>
        <v>166</v>
      </c>
      <c r="B267" s="69">
        <f t="shared" ref="B267:B268" si="1306">+B266</f>
        <v>30</v>
      </c>
      <c r="D267" s="72"/>
      <c r="E267" s="72"/>
      <c r="F267" s="72" t="s">
        <v>10</v>
      </c>
      <c r="G267" s="72">
        <v>-25.738</v>
      </c>
      <c r="H267" s="72">
        <v>-27.280999999999999</v>
      </c>
      <c r="I267" s="72">
        <v>-0.29299999999999998</v>
      </c>
      <c r="J267" s="72">
        <v>0</v>
      </c>
      <c r="K267" s="72">
        <v>0</v>
      </c>
      <c r="L267" s="72">
        <v>0</v>
      </c>
      <c r="M267" s="72"/>
      <c r="Q267" s="69" t="str">
        <f t="shared" ca="1" si="1250"/>
        <v>L50X50X5</v>
      </c>
      <c r="R267" s="43">
        <f t="shared" ca="1" si="1250"/>
        <v>112.84699999999998</v>
      </c>
      <c r="S267" s="43">
        <f t="shared" ca="1" si="1250"/>
        <v>33.959537572254334</v>
      </c>
      <c r="T267" s="43">
        <f t="shared" ca="1" si="1250"/>
        <v>30.563583815028903</v>
      </c>
      <c r="U267" s="43">
        <f t="shared" ca="1" si="1250"/>
        <v>0</v>
      </c>
      <c r="V267" s="43">
        <f t="shared" ca="1" si="1250"/>
        <v>0</v>
      </c>
      <c r="X267" s="44">
        <f t="shared" ref="X267" ca="1" si="1307">IF(ABS(G267)&gt;$X$4*$R267,ABS(G267),"-")</f>
        <v>25.738</v>
      </c>
      <c r="Y267" s="44">
        <f t="shared" ref="Y267" ca="1" si="1308">IF(ABS(H267)&gt;$Y$4*S267,ABS(H267),"-")</f>
        <v>27.280999999999999</v>
      </c>
      <c r="Z267" s="44" t="str">
        <f t="shared" ref="Z267" ca="1" si="1309">IF(ABS(I267)&gt;$Z$4*T267,ABS(I267),"-")</f>
        <v>-</v>
      </c>
      <c r="AA267" s="44" t="str">
        <f t="shared" ref="AA267" ca="1" si="1310">IF(ABS(K267)&gt;$AA$4*U267,ABS(K267),"-")</f>
        <v>-</v>
      </c>
      <c r="AB267" s="44" t="str">
        <f t="shared" ref="AB267" ca="1" si="1311">IF(ABS(L267)&gt;$AB$4*V267,ABS(L267),"-")</f>
        <v>-</v>
      </c>
      <c r="AD267" s="69">
        <f t="shared" ref="AD267" ca="1" si="1312">IF(COUNT($X267:$AB267)&gt;0,IF(G267&gt;0,CEILING(G267,5),FLOOR(G267,5)),"")</f>
        <v>-30</v>
      </c>
      <c r="AE267" s="69">
        <f t="shared" ref="AE267" ca="1" si="1313">IF(COUNT($X267:$AB267)&gt;0,IF(H267&gt;0,CEILING(H267,5),FLOOR(H267,5)),"")</f>
        <v>-30</v>
      </c>
      <c r="AF267" s="69">
        <f t="shared" ref="AF267" ca="1" si="1314">IF(COUNT($X267:$AB267)&gt;0,IF(I267&gt;0,CEILING(I267,5),FLOOR(I267,5)),"")</f>
        <v>-5</v>
      </c>
      <c r="AG267" s="69">
        <f t="shared" ref="AG267" ca="1" si="1315">IF(COUNT($X267:$AB267)&gt;0,IF(K267&gt;0,CEILING(K267,5),FLOOR(K267,5)),"")</f>
        <v>0</v>
      </c>
      <c r="AH267" s="69">
        <f t="shared" ref="AH267" ca="1" si="1316">IF(COUNT($X267:$AB267)&gt;0,IF(L267&gt;0,CEILING(L267,5),FLOOR(L267,5)),"")</f>
        <v>0</v>
      </c>
    </row>
    <row r="268" spans="1:34" x14ac:dyDescent="0.25">
      <c r="A268" s="69">
        <f t="shared" si="1305"/>
        <v>166</v>
      </c>
      <c r="B268" s="69">
        <f t="shared" si="1306"/>
        <v>30</v>
      </c>
      <c r="D268" s="72"/>
      <c r="E268" s="72"/>
      <c r="F268" s="72"/>
      <c r="G268" s="72" t="s">
        <v>103</v>
      </c>
      <c r="H268" s="72" t="s">
        <v>130</v>
      </c>
      <c r="I268" s="72" t="s">
        <v>121</v>
      </c>
      <c r="J268" s="72" t="s">
        <v>9</v>
      </c>
      <c r="K268" s="72" t="s">
        <v>9</v>
      </c>
      <c r="L268" s="72" t="s">
        <v>9</v>
      </c>
      <c r="M268" s="72"/>
      <c r="Q268" s="69"/>
      <c r="R268" s="69"/>
      <c r="S268" s="69"/>
      <c r="T268" s="69"/>
      <c r="U268" s="69"/>
      <c r="V268" s="69"/>
      <c r="X268" s="69"/>
      <c r="Y268" s="69"/>
      <c r="Z268" s="69"/>
      <c r="AA268" s="69"/>
      <c r="AB268" s="69"/>
      <c r="AD268" s="69"/>
      <c r="AE268" s="69"/>
      <c r="AF268" s="69"/>
      <c r="AG268" s="69"/>
      <c r="AH268" s="69"/>
    </row>
    <row r="269" spans="1:34" x14ac:dyDescent="0.25">
      <c r="A269" s="69">
        <f t="shared" si="1204"/>
        <v>167</v>
      </c>
      <c r="B269" s="69">
        <f t="shared" si="1205"/>
        <v>85</v>
      </c>
      <c r="C269" s="68" t="str">
        <f>INDEX(BEAMPROP,MATCH(D269,BLIST,0),2)</f>
        <v>L50X50X5</v>
      </c>
      <c r="D269" s="72">
        <v>167</v>
      </c>
      <c r="E269" s="72">
        <v>85</v>
      </c>
      <c r="F269" s="72" t="s">
        <v>8</v>
      </c>
      <c r="G269" s="72">
        <v>6.0289999999999999</v>
      </c>
      <c r="H269" s="72">
        <v>0</v>
      </c>
      <c r="I269" s="72">
        <v>0.33800000000000002</v>
      </c>
      <c r="J269" s="72">
        <v>6.0000000000000001E-3</v>
      </c>
      <c r="K269" s="72">
        <v>0.39100000000000001</v>
      </c>
      <c r="L269" s="72">
        <v>0</v>
      </c>
      <c r="M269" s="72"/>
      <c r="Q269" s="69" t="str">
        <f t="shared" ca="1" si="1250"/>
        <v>L50X50X5</v>
      </c>
      <c r="R269" s="43">
        <f t="shared" ca="1" si="1250"/>
        <v>112.84699999999998</v>
      </c>
      <c r="S269" s="43">
        <f t="shared" ca="1" si="1250"/>
        <v>33.959537572254334</v>
      </c>
      <c r="T269" s="43">
        <f t="shared" ca="1" si="1250"/>
        <v>30.563583815028903</v>
      </c>
      <c r="U269" s="43">
        <f t="shared" ca="1" si="1250"/>
        <v>0</v>
      </c>
      <c r="V269" s="43">
        <f t="shared" ca="1" si="1250"/>
        <v>0</v>
      </c>
      <c r="X269" s="44">
        <f t="shared" ref="X269" ca="1" si="1317">IF(ABS(G269)&gt;$X$4*$R269,ABS(G269),"-")</f>
        <v>6.0289999999999999</v>
      </c>
      <c r="Y269" s="44" t="str">
        <f t="shared" ref="Y269" ca="1" si="1318">IF(ABS(H269)&gt;$Y$4*S269,ABS(H269),"-")</f>
        <v>-</v>
      </c>
      <c r="Z269" s="44" t="str">
        <f t="shared" ref="Z269" ca="1" si="1319">IF(ABS(I269)&gt;$Z$4*T269,ABS(I269),"-")</f>
        <v>-</v>
      </c>
      <c r="AA269" s="44">
        <f t="shared" ref="AA269" ca="1" si="1320">IF(ABS(K269)&gt;$AA$4*U269,ABS(K269),"-")</f>
        <v>0.39100000000000001</v>
      </c>
      <c r="AB269" s="44" t="str">
        <f t="shared" ref="AB269" ca="1" si="1321">IF(ABS(L269)&gt;$AB$4*V269,ABS(L269),"-")</f>
        <v>-</v>
      </c>
      <c r="AD269" s="69">
        <f t="shared" ref="AD269" ca="1" si="1322">IF(COUNT($X269:$AB269)&gt;0,IF(G269&gt;0,CEILING(G269,5),FLOOR(G269,5)),"")</f>
        <v>10</v>
      </c>
      <c r="AE269" s="69">
        <f t="shared" ref="AE269" ca="1" si="1323">IF(COUNT($X269:$AB269)&gt;0,IF(H269&gt;0,CEILING(H269,5),FLOOR(H269,5)),"")</f>
        <v>0</v>
      </c>
      <c r="AF269" s="69">
        <f t="shared" ref="AF269" ca="1" si="1324">IF(COUNT($X269:$AB269)&gt;0,IF(I269&gt;0,CEILING(I269,5),FLOOR(I269,5)),"")</f>
        <v>5</v>
      </c>
      <c r="AG269" s="69">
        <f t="shared" ref="AG269" ca="1" si="1325">IF(COUNT($X269:$AB269)&gt;0,IF(K269&gt;0,CEILING(K269,5),FLOOR(K269,5)),"")</f>
        <v>5</v>
      </c>
      <c r="AH269" s="69">
        <f t="shared" ref="AH269" ca="1" si="1326">IF(COUNT($X269:$AB269)&gt;0,IF(L269&gt;0,CEILING(L269,5),FLOOR(L269,5)),"")</f>
        <v>0</v>
      </c>
    </row>
    <row r="270" spans="1:34" x14ac:dyDescent="0.25">
      <c r="A270" s="69">
        <f>+A269</f>
        <v>167</v>
      </c>
      <c r="B270" s="69">
        <f>+B269</f>
        <v>85</v>
      </c>
      <c r="D270" s="72"/>
      <c r="E270" s="72"/>
      <c r="F270" s="72"/>
      <c r="G270" s="72" t="s">
        <v>106</v>
      </c>
      <c r="H270" s="72" t="s">
        <v>9</v>
      </c>
      <c r="I270" s="72" t="s">
        <v>113</v>
      </c>
      <c r="J270" s="72" t="s">
        <v>127</v>
      </c>
      <c r="K270" s="72" t="s">
        <v>121</v>
      </c>
      <c r="L270" s="72" t="s">
        <v>9</v>
      </c>
      <c r="M270" s="72"/>
      <c r="Q270" s="69"/>
      <c r="R270" s="69"/>
      <c r="S270" s="69"/>
      <c r="T270" s="69"/>
      <c r="U270" s="69"/>
      <c r="V270" s="69"/>
      <c r="X270" s="69"/>
      <c r="Y270" s="69"/>
      <c r="Z270" s="69"/>
      <c r="AA270" s="69"/>
      <c r="AB270" s="69"/>
      <c r="AD270" s="69"/>
      <c r="AE270" s="69"/>
      <c r="AF270" s="69"/>
      <c r="AG270" s="69"/>
      <c r="AH270" s="69"/>
    </row>
    <row r="271" spans="1:34" x14ac:dyDescent="0.25">
      <c r="A271" s="69">
        <f t="shared" ref="A271:A272" si="1327">+A270</f>
        <v>167</v>
      </c>
      <c r="B271" s="69">
        <f t="shared" ref="B271:B272" si="1328">+B270</f>
        <v>85</v>
      </c>
      <c r="D271" s="72"/>
      <c r="E271" s="72"/>
      <c r="F271" s="72" t="s">
        <v>10</v>
      </c>
      <c r="G271" s="72">
        <v>-2.3330000000000002</v>
      </c>
      <c r="H271" s="72">
        <v>-32.966000000000001</v>
      </c>
      <c r="I271" s="72">
        <v>-0.34399999999999997</v>
      </c>
      <c r="J271" s="72">
        <v>0</v>
      </c>
      <c r="K271" s="72">
        <v>-0.38700000000000001</v>
      </c>
      <c r="L271" s="72">
        <v>-24.18</v>
      </c>
      <c r="M271" s="72"/>
      <c r="Q271" s="69" t="str">
        <f t="shared" ca="1" si="1250"/>
        <v>L50X50X5</v>
      </c>
      <c r="R271" s="43">
        <f t="shared" ca="1" si="1250"/>
        <v>112.84699999999998</v>
      </c>
      <c r="S271" s="43">
        <f t="shared" ca="1" si="1250"/>
        <v>33.959537572254334</v>
      </c>
      <c r="T271" s="43">
        <f t="shared" ca="1" si="1250"/>
        <v>30.563583815028903</v>
      </c>
      <c r="U271" s="43">
        <f t="shared" ca="1" si="1250"/>
        <v>0</v>
      </c>
      <c r="V271" s="43">
        <f t="shared" ca="1" si="1250"/>
        <v>0</v>
      </c>
      <c r="X271" s="44" t="str">
        <f t="shared" ref="X271" ca="1" si="1329">IF(ABS(G271)&gt;$X$4*$R271,ABS(G271),"-")</f>
        <v>-</v>
      </c>
      <c r="Y271" s="44">
        <f t="shared" ref="Y271" ca="1" si="1330">IF(ABS(H271)&gt;$Y$4*S271,ABS(H271),"-")</f>
        <v>32.966000000000001</v>
      </c>
      <c r="Z271" s="44" t="str">
        <f t="shared" ref="Z271" ca="1" si="1331">IF(ABS(I271)&gt;$Z$4*T271,ABS(I271),"-")</f>
        <v>-</v>
      </c>
      <c r="AA271" s="44">
        <f t="shared" ref="AA271" ca="1" si="1332">IF(ABS(K271)&gt;$AA$4*U271,ABS(K271),"-")</f>
        <v>0.38700000000000001</v>
      </c>
      <c r="AB271" s="44">
        <f t="shared" ref="AB271" ca="1" si="1333">IF(ABS(L271)&gt;$AB$4*V271,ABS(L271),"-")</f>
        <v>24.18</v>
      </c>
      <c r="AD271" s="69">
        <f t="shared" ref="AD271" ca="1" si="1334">IF(COUNT($X271:$AB271)&gt;0,IF(G271&gt;0,CEILING(G271,5),FLOOR(G271,5)),"")</f>
        <v>-5</v>
      </c>
      <c r="AE271" s="69">
        <f t="shared" ref="AE271" ca="1" si="1335">IF(COUNT($X271:$AB271)&gt;0,IF(H271&gt;0,CEILING(H271,5),FLOOR(H271,5)),"")</f>
        <v>-35</v>
      </c>
      <c r="AF271" s="69">
        <f t="shared" ref="AF271" ca="1" si="1336">IF(COUNT($X271:$AB271)&gt;0,IF(I271&gt;0,CEILING(I271,5),FLOOR(I271,5)),"")</f>
        <v>-5</v>
      </c>
      <c r="AG271" s="69">
        <f t="shared" ref="AG271" ca="1" si="1337">IF(COUNT($X271:$AB271)&gt;0,IF(K271&gt;0,CEILING(K271,5),FLOOR(K271,5)),"")</f>
        <v>-5</v>
      </c>
      <c r="AH271" s="69">
        <f t="shared" ref="AH271" ca="1" si="1338">IF(COUNT($X271:$AB271)&gt;0,IF(L271&gt;0,CEILING(L271,5),FLOOR(L271,5)),"")</f>
        <v>-25</v>
      </c>
    </row>
    <row r="272" spans="1:34" x14ac:dyDescent="0.25">
      <c r="A272" s="69">
        <f t="shared" si="1327"/>
        <v>167</v>
      </c>
      <c r="B272" s="69">
        <f t="shared" si="1328"/>
        <v>85</v>
      </c>
      <c r="D272" s="72"/>
      <c r="E272" s="72"/>
      <c r="F272" s="72"/>
      <c r="G272" s="72" t="s">
        <v>125</v>
      </c>
      <c r="H272" s="72" t="s">
        <v>130</v>
      </c>
      <c r="I272" s="72" t="s">
        <v>121</v>
      </c>
      <c r="J272" s="72" t="s">
        <v>9</v>
      </c>
      <c r="K272" s="72" t="s">
        <v>113</v>
      </c>
      <c r="L272" s="72" t="s">
        <v>130</v>
      </c>
      <c r="M272" s="72"/>
      <c r="Q272" s="69"/>
      <c r="R272" s="69"/>
      <c r="S272" s="69"/>
      <c r="T272" s="69"/>
      <c r="U272" s="69"/>
      <c r="V272" s="69"/>
      <c r="X272" s="69"/>
      <c r="Y272" s="69"/>
      <c r="Z272" s="69"/>
      <c r="AA272" s="69"/>
      <c r="AB272" s="69"/>
      <c r="AD272" s="69"/>
      <c r="AE272" s="69"/>
      <c r="AF272" s="69"/>
      <c r="AG272" s="69"/>
      <c r="AH272" s="69"/>
    </row>
    <row r="273" spans="1:34" x14ac:dyDescent="0.25">
      <c r="A273" s="69">
        <f t="shared" si="1204"/>
        <v>167</v>
      </c>
      <c r="B273" s="69">
        <f t="shared" si="1205"/>
        <v>31</v>
      </c>
      <c r="C273" s="68" t="str">
        <f>INDEX(BEAMPROP,MATCH(D273,BLIST,0),2)</f>
        <v>L50X50X5</v>
      </c>
      <c r="D273" s="72">
        <v>167</v>
      </c>
      <c r="E273" s="72">
        <v>31</v>
      </c>
      <c r="F273" s="72" t="s">
        <v>8</v>
      </c>
      <c r="G273" s="72">
        <v>6.0289999999999999</v>
      </c>
      <c r="H273" s="72">
        <v>0</v>
      </c>
      <c r="I273" s="72">
        <v>0.75900000000000001</v>
      </c>
      <c r="J273" s="72">
        <v>6.0000000000000001E-3</v>
      </c>
      <c r="K273" s="72">
        <v>0</v>
      </c>
      <c r="L273" s="72">
        <v>0</v>
      </c>
      <c r="M273" s="72"/>
      <c r="Q273" s="69" t="str">
        <f t="shared" ca="1" si="1250"/>
        <v>L50X50X5</v>
      </c>
      <c r="R273" s="43">
        <f t="shared" ca="1" si="1250"/>
        <v>112.84699999999998</v>
      </c>
      <c r="S273" s="43">
        <f t="shared" ca="1" si="1250"/>
        <v>33.959537572254334</v>
      </c>
      <c r="T273" s="43">
        <f t="shared" ca="1" si="1250"/>
        <v>30.563583815028903</v>
      </c>
      <c r="U273" s="43">
        <f t="shared" ca="1" si="1250"/>
        <v>0</v>
      </c>
      <c r="V273" s="43">
        <f t="shared" ca="1" si="1250"/>
        <v>0</v>
      </c>
      <c r="X273" s="44">
        <f t="shared" ref="X273" ca="1" si="1339">IF(ABS(G273)&gt;$X$4*$R273,ABS(G273),"-")</f>
        <v>6.0289999999999999</v>
      </c>
      <c r="Y273" s="44" t="str">
        <f t="shared" ref="Y273" ca="1" si="1340">IF(ABS(H273)&gt;$Y$4*S273,ABS(H273),"-")</f>
        <v>-</v>
      </c>
      <c r="Z273" s="44">
        <f t="shared" ref="Z273" ca="1" si="1341">IF(ABS(I273)&gt;$Z$4*T273,ABS(I273),"-")</f>
        <v>0.75900000000000001</v>
      </c>
      <c r="AA273" s="44" t="str">
        <f t="shared" ref="AA273" ca="1" si="1342">IF(ABS(K273)&gt;$AA$4*U273,ABS(K273),"-")</f>
        <v>-</v>
      </c>
      <c r="AB273" s="44" t="str">
        <f t="shared" ref="AB273" ca="1" si="1343">IF(ABS(L273)&gt;$AB$4*V273,ABS(L273),"-")</f>
        <v>-</v>
      </c>
      <c r="AD273" s="69">
        <f t="shared" ref="AD273" ca="1" si="1344">IF(COUNT($X273:$AB273)&gt;0,IF(G273&gt;0,CEILING(G273,5),FLOOR(G273,5)),"")</f>
        <v>10</v>
      </c>
      <c r="AE273" s="69">
        <f t="shared" ref="AE273" ca="1" si="1345">IF(COUNT($X273:$AB273)&gt;0,IF(H273&gt;0,CEILING(H273,5),FLOOR(H273,5)),"")</f>
        <v>0</v>
      </c>
      <c r="AF273" s="69">
        <f t="shared" ref="AF273" ca="1" si="1346">IF(COUNT($X273:$AB273)&gt;0,IF(I273&gt;0,CEILING(I273,5),FLOOR(I273,5)),"")</f>
        <v>5</v>
      </c>
      <c r="AG273" s="69">
        <f t="shared" ref="AG273" ca="1" si="1347">IF(COUNT($X273:$AB273)&gt;0,IF(K273&gt;0,CEILING(K273,5),FLOOR(K273,5)),"")</f>
        <v>0</v>
      </c>
      <c r="AH273" s="69">
        <f t="shared" ref="AH273" ca="1" si="1348">IF(COUNT($X273:$AB273)&gt;0,IF(L273&gt;0,CEILING(L273,5),FLOOR(L273,5)),"")</f>
        <v>0</v>
      </c>
    </row>
    <row r="274" spans="1:34" x14ac:dyDescent="0.25">
      <c r="A274" s="69">
        <f>+A273</f>
        <v>167</v>
      </c>
      <c r="B274" s="69">
        <f>+B273</f>
        <v>31</v>
      </c>
      <c r="D274" s="72"/>
      <c r="E274" s="72"/>
      <c r="F274" s="72"/>
      <c r="G274" s="72" t="s">
        <v>106</v>
      </c>
      <c r="H274" s="72" t="s">
        <v>9</v>
      </c>
      <c r="I274" s="72" t="s">
        <v>113</v>
      </c>
      <c r="J274" s="72" t="s">
        <v>127</v>
      </c>
      <c r="K274" s="72" t="s">
        <v>9</v>
      </c>
      <c r="L274" s="72" t="s">
        <v>9</v>
      </c>
      <c r="M274" s="72"/>
      <c r="Q274" s="69"/>
      <c r="R274" s="69"/>
      <c r="S274" s="69"/>
      <c r="T274" s="69"/>
      <c r="U274" s="69"/>
      <c r="V274" s="69"/>
      <c r="X274" s="69"/>
      <c r="Y274" s="69"/>
      <c r="Z274" s="69"/>
      <c r="AA274" s="69"/>
      <c r="AB274" s="69"/>
      <c r="AD274" s="69"/>
      <c r="AE274" s="69"/>
      <c r="AF274" s="69"/>
      <c r="AG274" s="69"/>
      <c r="AH274" s="69"/>
    </row>
    <row r="275" spans="1:34" x14ac:dyDescent="0.25">
      <c r="A275" s="69">
        <f t="shared" ref="A275:A276" si="1349">+A274</f>
        <v>167</v>
      </c>
      <c r="B275" s="69">
        <f t="shared" ref="B275:B276" si="1350">+B274</f>
        <v>31</v>
      </c>
      <c r="D275" s="72"/>
      <c r="E275" s="72"/>
      <c r="F275" s="72" t="s">
        <v>10</v>
      </c>
      <c r="G275" s="72">
        <v>-2.3330000000000002</v>
      </c>
      <c r="H275" s="72">
        <v>-35.630000000000003</v>
      </c>
      <c r="I275" s="72">
        <v>-0.76500000000000001</v>
      </c>
      <c r="J275" s="72">
        <v>0</v>
      </c>
      <c r="K275" s="72">
        <v>0</v>
      </c>
      <c r="L275" s="72">
        <v>0</v>
      </c>
      <c r="M275" s="72"/>
      <c r="Q275" s="69" t="str">
        <f t="shared" ca="1" si="1250"/>
        <v>L50X50X5</v>
      </c>
      <c r="R275" s="43">
        <f t="shared" ca="1" si="1250"/>
        <v>112.84699999999998</v>
      </c>
      <c r="S275" s="43">
        <f t="shared" ca="1" si="1250"/>
        <v>33.959537572254334</v>
      </c>
      <c r="T275" s="43">
        <f t="shared" ca="1" si="1250"/>
        <v>30.563583815028903</v>
      </c>
      <c r="U275" s="43">
        <f t="shared" ca="1" si="1250"/>
        <v>0</v>
      </c>
      <c r="V275" s="43">
        <f t="shared" ca="1" si="1250"/>
        <v>0</v>
      </c>
      <c r="X275" s="44" t="str">
        <f t="shared" ref="X275" ca="1" si="1351">IF(ABS(G275)&gt;$X$4*$R275,ABS(G275),"-")</f>
        <v>-</v>
      </c>
      <c r="Y275" s="44">
        <f t="shared" ref="Y275" ca="1" si="1352">IF(ABS(H275)&gt;$Y$4*S275,ABS(H275),"-")</f>
        <v>35.630000000000003</v>
      </c>
      <c r="Z275" s="44">
        <f t="shared" ref="Z275" ca="1" si="1353">IF(ABS(I275)&gt;$Z$4*T275,ABS(I275),"-")</f>
        <v>0.76500000000000001</v>
      </c>
      <c r="AA275" s="44" t="str">
        <f t="shared" ref="AA275" ca="1" si="1354">IF(ABS(K275)&gt;$AA$4*U275,ABS(K275),"-")</f>
        <v>-</v>
      </c>
      <c r="AB275" s="44" t="str">
        <f t="shared" ref="AB275" ca="1" si="1355">IF(ABS(L275)&gt;$AB$4*V275,ABS(L275),"-")</f>
        <v>-</v>
      </c>
      <c r="AD275" s="69">
        <f t="shared" ref="AD275" ca="1" si="1356">IF(COUNT($X275:$AB275)&gt;0,IF(G275&gt;0,CEILING(G275,5),FLOOR(G275,5)),"")</f>
        <v>-5</v>
      </c>
      <c r="AE275" s="69">
        <f t="shared" ref="AE275" ca="1" si="1357">IF(COUNT($X275:$AB275)&gt;0,IF(H275&gt;0,CEILING(H275,5),FLOOR(H275,5)),"")</f>
        <v>-40</v>
      </c>
      <c r="AF275" s="69">
        <f t="shared" ref="AF275" ca="1" si="1358">IF(COUNT($X275:$AB275)&gt;0,IF(I275&gt;0,CEILING(I275,5),FLOOR(I275,5)),"")</f>
        <v>-5</v>
      </c>
      <c r="AG275" s="69">
        <f t="shared" ref="AG275" ca="1" si="1359">IF(COUNT($X275:$AB275)&gt;0,IF(K275&gt;0,CEILING(K275,5),FLOOR(K275,5)),"")</f>
        <v>0</v>
      </c>
      <c r="AH275" s="69">
        <f t="shared" ref="AH275" ca="1" si="1360">IF(COUNT($X275:$AB275)&gt;0,IF(L275&gt;0,CEILING(L275,5),FLOOR(L275,5)),"")</f>
        <v>0</v>
      </c>
    </row>
    <row r="276" spans="1:34" x14ac:dyDescent="0.25">
      <c r="A276" s="69">
        <f t="shared" si="1349"/>
        <v>167</v>
      </c>
      <c r="B276" s="69">
        <f t="shared" si="1350"/>
        <v>31</v>
      </c>
      <c r="D276" s="72"/>
      <c r="E276" s="72"/>
      <c r="F276" s="72"/>
      <c r="G276" s="72" t="s">
        <v>125</v>
      </c>
      <c r="H276" s="72" t="s">
        <v>130</v>
      </c>
      <c r="I276" s="72" t="s">
        <v>121</v>
      </c>
      <c r="J276" s="72" t="s">
        <v>9</v>
      </c>
      <c r="K276" s="72" t="s">
        <v>9</v>
      </c>
      <c r="L276" s="72" t="s">
        <v>9</v>
      </c>
      <c r="M276" s="72"/>
      <c r="Q276" s="69"/>
      <c r="R276" s="69"/>
      <c r="S276" s="69"/>
      <c r="T276" s="69"/>
      <c r="U276" s="69"/>
      <c r="V276" s="69"/>
      <c r="X276" s="69"/>
      <c r="Y276" s="69"/>
      <c r="Z276" s="69"/>
      <c r="AA276" s="69"/>
      <c r="AB276" s="69"/>
      <c r="AD276" s="69"/>
      <c r="AE276" s="69"/>
      <c r="AF276" s="69"/>
      <c r="AG276" s="69"/>
      <c r="AH276" s="69"/>
    </row>
    <row r="277" spans="1:34" x14ac:dyDescent="0.25">
      <c r="A277" s="69">
        <f t="shared" si="1204"/>
        <v>188</v>
      </c>
      <c r="B277" s="69">
        <f t="shared" si="1205"/>
        <v>103</v>
      </c>
      <c r="C277" s="68" t="str">
        <f>INDEX(BEAMPROP,MATCH(D277,BLIST,0),2)</f>
        <v>H200X200X8X12</v>
      </c>
      <c r="D277" s="72">
        <v>188</v>
      </c>
      <c r="E277" s="72">
        <v>103</v>
      </c>
      <c r="F277" s="72" t="s">
        <v>8</v>
      </c>
      <c r="G277" s="72">
        <v>4.758</v>
      </c>
      <c r="H277" s="72">
        <v>0</v>
      </c>
      <c r="I277" s="72">
        <v>3.3000000000000002E-2</v>
      </c>
      <c r="J277" s="72">
        <v>0</v>
      </c>
      <c r="K277" s="72">
        <v>1.014</v>
      </c>
      <c r="L277" s="72">
        <v>0</v>
      </c>
      <c r="M277" s="72"/>
      <c r="Q277" s="69" t="str">
        <f t="shared" ca="1" si="1250"/>
        <v>H200x200x8x12</v>
      </c>
      <c r="R277" s="43">
        <f t="shared" ca="1" si="1250"/>
        <v>1492.9549999999999</v>
      </c>
      <c r="S277" s="43">
        <f t="shared" ca="1" si="1250"/>
        <v>204.30057803468208</v>
      </c>
      <c r="T277" s="43">
        <f t="shared" ca="1" si="1250"/>
        <v>652.02312138728325</v>
      </c>
      <c r="U277" s="43">
        <f t="shared" ca="1" si="1250"/>
        <v>56.4</v>
      </c>
      <c r="V277" s="43">
        <f t="shared" ca="1" si="1250"/>
        <v>120.59072</v>
      </c>
      <c r="X277" s="44" t="str">
        <f t="shared" ref="X277" ca="1" si="1361">IF(ABS(G277)&gt;$X$4*$R277,ABS(G277),"-")</f>
        <v>-</v>
      </c>
      <c r="Y277" s="44" t="str">
        <f t="shared" ref="Y277" ca="1" si="1362">IF(ABS(H277)&gt;$Y$4*S277,ABS(H277),"-")</f>
        <v>-</v>
      </c>
      <c r="Z277" s="44" t="str">
        <f t="shared" ref="Z277" ca="1" si="1363">IF(ABS(I277)&gt;$Z$4*T277,ABS(I277),"-")</f>
        <v>-</v>
      </c>
      <c r="AA277" s="44" t="str">
        <f t="shared" ref="AA277" ca="1" si="1364">IF(ABS(K277)&gt;$AA$4*U277,ABS(K277),"-")</f>
        <v>-</v>
      </c>
      <c r="AB277" s="44" t="str">
        <f t="shared" ref="AB277" ca="1" si="1365">IF(ABS(L277)&gt;$AB$4*V277,ABS(L277),"-")</f>
        <v>-</v>
      </c>
      <c r="AD277" s="69" t="str">
        <f t="shared" ref="AD277" ca="1" si="1366">IF(COUNT($X277:$AB277)&gt;0,IF(G277&gt;0,CEILING(G277,5),FLOOR(G277,5)),"")</f>
        <v/>
      </c>
      <c r="AE277" s="69" t="str">
        <f t="shared" ref="AE277" ca="1" si="1367">IF(COUNT($X277:$AB277)&gt;0,IF(H277&gt;0,CEILING(H277,5),FLOOR(H277,5)),"")</f>
        <v/>
      </c>
      <c r="AF277" s="69" t="str">
        <f t="shared" ref="AF277" ca="1" si="1368">IF(COUNT($X277:$AB277)&gt;0,IF(I277&gt;0,CEILING(I277,5),FLOOR(I277,5)),"")</f>
        <v/>
      </c>
      <c r="AG277" s="69" t="str">
        <f t="shared" ref="AG277" ca="1" si="1369">IF(COUNT($X277:$AB277)&gt;0,IF(K277&gt;0,CEILING(K277,5),FLOOR(K277,5)),"")</f>
        <v/>
      </c>
      <c r="AH277" s="69" t="str">
        <f t="shared" ref="AH277" ca="1" si="1370">IF(COUNT($X277:$AB277)&gt;0,IF(L277&gt;0,CEILING(L277,5),FLOOR(L277,5)),"")</f>
        <v/>
      </c>
    </row>
    <row r="278" spans="1:34" x14ac:dyDescent="0.25">
      <c r="A278" s="69">
        <f>+A277</f>
        <v>188</v>
      </c>
      <c r="B278" s="69">
        <f>+B277</f>
        <v>103</v>
      </c>
      <c r="D278" s="72"/>
      <c r="E278" s="72"/>
      <c r="F278" s="72"/>
      <c r="G278" s="72" t="s">
        <v>105</v>
      </c>
      <c r="H278" s="72" t="s">
        <v>9</v>
      </c>
      <c r="I278" s="72" t="s">
        <v>111</v>
      </c>
      <c r="J278" s="72" t="s">
        <v>9</v>
      </c>
      <c r="K278" s="72" t="s">
        <v>106</v>
      </c>
      <c r="L278" s="72" t="s">
        <v>9</v>
      </c>
      <c r="M278" s="72"/>
      <c r="Q278" s="69"/>
      <c r="R278" s="69"/>
      <c r="S278" s="69"/>
      <c r="T278" s="69"/>
      <c r="U278" s="69"/>
      <c r="V278" s="69"/>
      <c r="X278" s="69"/>
      <c r="Y278" s="69"/>
      <c r="Z278" s="69"/>
      <c r="AA278" s="69"/>
      <c r="AB278" s="69"/>
      <c r="AD278" s="69"/>
      <c r="AE278" s="69"/>
      <c r="AF278" s="69"/>
      <c r="AG278" s="69"/>
      <c r="AH278" s="69"/>
    </row>
    <row r="279" spans="1:34" x14ac:dyDescent="0.25">
      <c r="A279" s="69">
        <f t="shared" ref="A279:A280" si="1371">+A278</f>
        <v>188</v>
      </c>
      <c r="B279" s="69">
        <f t="shared" ref="B279:B280" si="1372">+B278</f>
        <v>103</v>
      </c>
      <c r="D279" s="72"/>
      <c r="E279" s="72"/>
      <c r="F279" s="72" t="s">
        <v>10</v>
      </c>
      <c r="G279" s="72">
        <v>-2.65</v>
      </c>
      <c r="H279" s="72">
        <v>-17.797000000000001</v>
      </c>
      <c r="I279" s="72">
        <v>-0.96099999999999997</v>
      </c>
      <c r="J279" s="72">
        <v>-6.0000000000000001E-3</v>
      </c>
      <c r="K279" s="72">
        <v>-3.4000000000000002E-2</v>
      </c>
      <c r="L279" s="72">
        <v>-20.878</v>
      </c>
      <c r="M279" s="72"/>
      <c r="Q279" s="69" t="str">
        <f t="shared" ca="1" si="1250"/>
        <v>H200x200x8x12</v>
      </c>
      <c r="R279" s="43">
        <f t="shared" ca="1" si="1250"/>
        <v>1492.9549999999999</v>
      </c>
      <c r="S279" s="43">
        <f t="shared" ca="1" si="1250"/>
        <v>204.30057803468208</v>
      </c>
      <c r="T279" s="43">
        <f t="shared" ca="1" si="1250"/>
        <v>652.02312138728325</v>
      </c>
      <c r="U279" s="43">
        <f t="shared" ca="1" si="1250"/>
        <v>56.4</v>
      </c>
      <c r="V279" s="43">
        <f t="shared" ca="1" si="1250"/>
        <v>120.59072</v>
      </c>
      <c r="X279" s="44" t="str">
        <f t="shared" ref="X279" ca="1" si="1373">IF(ABS(G279)&gt;$X$4*$R279,ABS(G279),"-")</f>
        <v>-</v>
      </c>
      <c r="Y279" s="44" t="str">
        <f t="shared" ref="Y279" ca="1" si="1374">IF(ABS(H279)&gt;$Y$4*S279,ABS(H279),"-")</f>
        <v>-</v>
      </c>
      <c r="Z279" s="44" t="str">
        <f t="shared" ref="Z279" ca="1" si="1375">IF(ABS(I279)&gt;$Z$4*T279,ABS(I279),"-")</f>
        <v>-</v>
      </c>
      <c r="AA279" s="44" t="str">
        <f t="shared" ref="AA279" ca="1" si="1376">IF(ABS(K279)&gt;$AA$4*U279,ABS(K279),"-")</f>
        <v>-</v>
      </c>
      <c r="AB279" s="44" t="str">
        <f t="shared" ref="AB279" ca="1" si="1377">IF(ABS(L279)&gt;$AB$4*V279,ABS(L279),"-")</f>
        <v>-</v>
      </c>
      <c r="AD279" s="69" t="str">
        <f t="shared" ref="AD279" ca="1" si="1378">IF(COUNT($X279:$AB279)&gt;0,IF(G279&gt;0,CEILING(G279,5),FLOOR(G279,5)),"")</f>
        <v/>
      </c>
      <c r="AE279" s="69" t="str">
        <f t="shared" ref="AE279" ca="1" si="1379">IF(COUNT($X279:$AB279)&gt;0,IF(H279&gt;0,CEILING(H279,5),FLOOR(H279,5)),"")</f>
        <v/>
      </c>
      <c r="AF279" s="69" t="str">
        <f t="shared" ref="AF279" ca="1" si="1380">IF(COUNT($X279:$AB279)&gt;0,IF(I279&gt;0,CEILING(I279,5),FLOOR(I279,5)),"")</f>
        <v/>
      </c>
      <c r="AG279" s="69" t="str">
        <f t="shared" ref="AG279" ca="1" si="1381">IF(COUNT($X279:$AB279)&gt;0,IF(K279&gt;0,CEILING(K279,5),FLOOR(K279,5)),"")</f>
        <v/>
      </c>
      <c r="AH279" s="69" t="str">
        <f t="shared" ref="AH279" ca="1" si="1382">IF(COUNT($X279:$AB279)&gt;0,IF(L279&gt;0,CEILING(L279,5),FLOOR(L279,5)),"")</f>
        <v/>
      </c>
    </row>
    <row r="280" spans="1:34" x14ac:dyDescent="0.25">
      <c r="A280" s="69">
        <f t="shared" si="1371"/>
        <v>188</v>
      </c>
      <c r="B280" s="69">
        <f t="shared" si="1372"/>
        <v>103</v>
      </c>
      <c r="D280" s="72"/>
      <c r="E280" s="72"/>
      <c r="F280" s="72"/>
      <c r="G280" s="72" t="s">
        <v>122</v>
      </c>
      <c r="H280" s="72" t="s">
        <v>513</v>
      </c>
      <c r="I280" s="72" t="s">
        <v>106</v>
      </c>
      <c r="J280" s="72" t="s">
        <v>128</v>
      </c>
      <c r="K280" s="72" t="s">
        <v>111</v>
      </c>
      <c r="L280" s="72" t="s">
        <v>513</v>
      </c>
      <c r="M280" s="72"/>
      <c r="Q280" s="69"/>
      <c r="R280" s="69"/>
      <c r="S280" s="69"/>
      <c r="T280" s="69"/>
      <c r="U280" s="69"/>
      <c r="V280" s="69"/>
      <c r="X280" s="69"/>
      <c r="Y280" s="69"/>
      <c r="Z280" s="69"/>
      <c r="AA280" s="69"/>
      <c r="AB280" s="69"/>
      <c r="AD280" s="69"/>
      <c r="AE280" s="69"/>
      <c r="AF280" s="69"/>
      <c r="AG280" s="69"/>
      <c r="AH280" s="69"/>
    </row>
    <row r="281" spans="1:34" x14ac:dyDescent="0.25">
      <c r="A281" s="69">
        <f t="shared" si="1204"/>
        <v>188</v>
      </c>
      <c r="B281" s="69">
        <f t="shared" si="1205"/>
        <v>28</v>
      </c>
      <c r="C281" s="68" t="str">
        <f>INDEX(BEAMPROP,MATCH(D281,BLIST,0),2)</f>
        <v>H200X200X8X12</v>
      </c>
      <c r="D281" s="72">
        <v>188</v>
      </c>
      <c r="E281" s="72">
        <v>28</v>
      </c>
      <c r="F281" s="72" t="s">
        <v>8</v>
      </c>
      <c r="G281" s="72">
        <v>4.758</v>
      </c>
      <c r="H281" s="72">
        <v>0</v>
      </c>
      <c r="I281" s="72">
        <v>0.23799999999999999</v>
      </c>
      <c r="J281" s="72">
        <v>0</v>
      </c>
      <c r="K281" s="72">
        <v>0</v>
      </c>
      <c r="L281" s="72">
        <v>0</v>
      </c>
      <c r="M281" s="72"/>
      <c r="Q281" s="69" t="str">
        <f t="shared" ca="1" si="1250"/>
        <v>H200x200x8x12</v>
      </c>
      <c r="R281" s="43">
        <f t="shared" ca="1" si="1250"/>
        <v>1492.9549999999999</v>
      </c>
      <c r="S281" s="43">
        <f t="shared" ca="1" si="1250"/>
        <v>204.30057803468208</v>
      </c>
      <c r="T281" s="43">
        <f t="shared" ca="1" si="1250"/>
        <v>652.02312138728325</v>
      </c>
      <c r="U281" s="43">
        <f t="shared" ca="1" si="1250"/>
        <v>56.4</v>
      </c>
      <c r="V281" s="43">
        <f t="shared" ca="1" si="1250"/>
        <v>120.59072</v>
      </c>
      <c r="X281" s="44" t="str">
        <f t="shared" ref="X281" ca="1" si="1383">IF(ABS(G281)&gt;$X$4*$R281,ABS(G281),"-")</f>
        <v>-</v>
      </c>
      <c r="Y281" s="44" t="str">
        <f t="shared" ref="Y281" ca="1" si="1384">IF(ABS(H281)&gt;$Y$4*S281,ABS(H281),"-")</f>
        <v>-</v>
      </c>
      <c r="Z281" s="44" t="str">
        <f t="shared" ref="Z281" ca="1" si="1385">IF(ABS(I281)&gt;$Z$4*T281,ABS(I281),"-")</f>
        <v>-</v>
      </c>
      <c r="AA281" s="44" t="str">
        <f t="shared" ref="AA281" ca="1" si="1386">IF(ABS(K281)&gt;$AA$4*U281,ABS(K281),"-")</f>
        <v>-</v>
      </c>
      <c r="AB281" s="44" t="str">
        <f t="shared" ref="AB281" ca="1" si="1387">IF(ABS(L281)&gt;$AB$4*V281,ABS(L281),"-")</f>
        <v>-</v>
      </c>
      <c r="AD281" s="69" t="str">
        <f t="shared" ref="AD281" ca="1" si="1388">IF(COUNT($X281:$AB281)&gt;0,IF(G281&gt;0,CEILING(G281,5),FLOOR(G281,5)),"")</f>
        <v/>
      </c>
      <c r="AE281" s="69" t="str">
        <f t="shared" ref="AE281" ca="1" si="1389">IF(COUNT($X281:$AB281)&gt;0,IF(H281&gt;0,CEILING(H281,5),FLOOR(H281,5)),"")</f>
        <v/>
      </c>
      <c r="AF281" s="69" t="str">
        <f t="shared" ref="AF281" ca="1" si="1390">IF(COUNT($X281:$AB281)&gt;0,IF(I281&gt;0,CEILING(I281,5),FLOOR(I281,5)),"")</f>
        <v/>
      </c>
      <c r="AG281" s="69" t="str">
        <f t="shared" ref="AG281" ca="1" si="1391">IF(COUNT($X281:$AB281)&gt;0,IF(K281&gt;0,CEILING(K281,5),FLOOR(K281,5)),"")</f>
        <v/>
      </c>
      <c r="AH281" s="69" t="str">
        <f t="shared" ref="AH281" ca="1" si="1392">IF(COUNT($X281:$AB281)&gt;0,IF(L281&gt;0,CEILING(L281,5),FLOOR(L281,5)),"")</f>
        <v/>
      </c>
    </row>
    <row r="282" spans="1:34" x14ac:dyDescent="0.25">
      <c r="A282" s="69">
        <f>+A281</f>
        <v>188</v>
      </c>
      <c r="B282" s="69">
        <f>+B281</f>
        <v>28</v>
      </c>
      <c r="D282" s="72"/>
      <c r="E282" s="72"/>
      <c r="F282" s="72"/>
      <c r="G282" s="72" t="s">
        <v>105</v>
      </c>
      <c r="H282" s="72" t="s">
        <v>9</v>
      </c>
      <c r="I282" s="72" t="s">
        <v>122</v>
      </c>
      <c r="J282" s="72" t="s">
        <v>9</v>
      </c>
      <c r="K282" s="72" t="s">
        <v>9</v>
      </c>
      <c r="L282" s="72" t="s">
        <v>9</v>
      </c>
      <c r="M282" s="72"/>
      <c r="Q282" s="69"/>
      <c r="R282" s="69"/>
      <c r="S282" s="69"/>
      <c r="T282" s="69"/>
      <c r="U282" s="69"/>
      <c r="V282" s="69"/>
      <c r="X282" s="69"/>
      <c r="Y282" s="69"/>
      <c r="Z282" s="69"/>
      <c r="AA282" s="69"/>
      <c r="AB282" s="69"/>
      <c r="AD282" s="69"/>
      <c r="AE282" s="69"/>
      <c r="AF282" s="69"/>
      <c r="AG282" s="69"/>
      <c r="AH282" s="69"/>
    </row>
    <row r="283" spans="1:34" x14ac:dyDescent="0.25">
      <c r="A283" s="69">
        <f t="shared" ref="A283:A284" si="1393">+A282</f>
        <v>188</v>
      </c>
      <c r="B283" s="69">
        <f t="shared" ref="B283:B284" si="1394">+B282</f>
        <v>28</v>
      </c>
      <c r="D283" s="72"/>
      <c r="E283" s="72"/>
      <c r="F283" s="72" t="s">
        <v>10</v>
      </c>
      <c r="G283" s="72">
        <v>-2.65</v>
      </c>
      <c r="H283" s="72">
        <v>-21.783000000000001</v>
      </c>
      <c r="I283" s="72">
        <v>-1.181</v>
      </c>
      <c r="J283" s="72">
        <v>-6.0000000000000001E-3</v>
      </c>
      <c r="K283" s="72">
        <v>0</v>
      </c>
      <c r="L283" s="72">
        <v>0</v>
      </c>
      <c r="M283" s="72"/>
      <c r="Q283" s="69" t="str">
        <f t="shared" ca="1" si="1250"/>
        <v>H200x200x8x12</v>
      </c>
      <c r="R283" s="43">
        <f t="shared" ca="1" si="1250"/>
        <v>1492.9549999999999</v>
      </c>
      <c r="S283" s="43">
        <f t="shared" ca="1" si="1250"/>
        <v>204.30057803468208</v>
      </c>
      <c r="T283" s="43">
        <f t="shared" ca="1" si="1250"/>
        <v>652.02312138728325</v>
      </c>
      <c r="U283" s="43">
        <f t="shared" ca="1" si="1250"/>
        <v>56.4</v>
      </c>
      <c r="V283" s="43">
        <f t="shared" ca="1" si="1250"/>
        <v>120.59072</v>
      </c>
      <c r="X283" s="44" t="str">
        <f t="shared" ref="X283" ca="1" si="1395">IF(ABS(G283)&gt;$X$4*$R283,ABS(G283),"-")</f>
        <v>-</v>
      </c>
      <c r="Y283" s="44" t="str">
        <f t="shared" ref="Y283" ca="1" si="1396">IF(ABS(H283)&gt;$Y$4*S283,ABS(H283),"-")</f>
        <v>-</v>
      </c>
      <c r="Z283" s="44" t="str">
        <f t="shared" ref="Z283" ca="1" si="1397">IF(ABS(I283)&gt;$Z$4*T283,ABS(I283),"-")</f>
        <v>-</v>
      </c>
      <c r="AA283" s="44" t="str">
        <f t="shared" ref="AA283" ca="1" si="1398">IF(ABS(K283)&gt;$AA$4*U283,ABS(K283),"-")</f>
        <v>-</v>
      </c>
      <c r="AB283" s="44" t="str">
        <f t="shared" ref="AB283" ca="1" si="1399">IF(ABS(L283)&gt;$AB$4*V283,ABS(L283),"-")</f>
        <v>-</v>
      </c>
      <c r="AD283" s="69" t="str">
        <f t="shared" ref="AD283" ca="1" si="1400">IF(COUNT($X283:$AB283)&gt;0,IF(G283&gt;0,CEILING(G283,5),FLOOR(G283,5)),"")</f>
        <v/>
      </c>
      <c r="AE283" s="69" t="str">
        <f t="shared" ref="AE283" ca="1" si="1401">IF(COUNT($X283:$AB283)&gt;0,IF(H283&gt;0,CEILING(H283,5),FLOOR(H283,5)),"")</f>
        <v/>
      </c>
      <c r="AF283" s="69" t="str">
        <f t="shared" ref="AF283" ca="1" si="1402">IF(COUNT($X283:$AB283)&gt;0,IF(I283&gt;0,CEILING(I283,5),FLOOR(I283,5)),"")</f>
        <v/>
      </c>
      <c r="AG283" s="69" t="str">
        <f t="shared" ref="AG283" ca="1" si="1403">IF(COUNT($X283:$AB283)&gt;0,IF(K283&gt;0,CEILING(K283,5),FLOOR(K283,5)),"")</f>
        <v/>
      </c>
      <c r="AH283" s="69" t="str">
        <f t="shared" ref="AH283" ca="1" si="1404">IF(COUNT($X283:$AB283)&gt;0,IF(L283&gt;0,CEILING(L283,5),FLOOR(L283,5)),"")</f>
        <v/>
      </c>
    </row>
    <row r="284" spans="1:34" x14ac:dyDescent="0.25">
      <c r="A284" s="69">
        <f t="shared" si="1393"/>
        <v>188</v>
      </c>
      <c r="B284" s="69">
        <f t="shared" si="1394"/>
        <v>28</v>
      </c>
      <c r="D284" s="72"/>
      <c r="E284" s="72"/>
      <c r="F284" s="72"/>
      <c r="G284" s="72" t="s">
        <v>122</v>
      </c>
      <c r="H284" s="72" t="s">
        <v>513</v>
      </c>
      <c r="I284" s="72" t="s">
        <v>105</v>
      </c>
      <c r="J284" s="72" t="s">
        <v>128</v>
      </c>
      <c r="K284" s="72" t="s">
        <v>9</v>
      </c>
      <c r="L284" s="72" t="s">
        <v>9</v>
      </c>
      <c r="M284" s="72"/>
      <c r="Q284" s="69"/>
      <c r="R284" s="69"/>
      <c r="S284" s="69"/>
      <c r="T284" s="69"/>
      <c r="U284" s="69"/>
      <c r="V284" s="69"/>
      <c r="X284" s="69"/>
      <c r="Y284" s="69"/>
      <c r="Z284" s="69"/>
      <c r="AA284" s="69"/>
      <c r="AB284" s="69"/>
      <c r="AD284" s="69"/>
      <c r="AE284" s="69"/>
      <c r="AF284" s="69"/>
      <c r="AG284" s="69"/>
      <c r="AH284" s="69"/>
    </row>
    <row r="285" spans="1:34" x14ac:dyDescent="0.25">
      <c r="A285" s="69">
        <f t="shared" si="1204"/>
        <v>189</v>
      </c>
      <c r="B285" s="69">
        <f t="shared" si="1205"/>
        <v>104</v>
      </c>
      <c r="C285" s="68" t="str">
        <f>INDEX(BEAMPROP,MATCH(D285,BLIST,0),2)</f>
        <v>L75X75X9</v>
      </c>
      <c r="D285" s="72">
        <v>189</v>
      </c>
      <c r="E285" s="72">
        <v>104</v>
      </c>
      <c r="F285" s="72" t="s">
        <v>8</v>
      </c>
      <c r="G285" s="72">
        <v>0.28299999999999997</v>
      </c>
      <c r="H285" s="72">
        <v>0</v>
      </c>
      <c r="I285" s="72">
        <v>0.115</v>
      </c>
      <c r="J285" s="72">
        <v>4.0000000000000001E-3</v>
      </c>
      <c r="K285" s="72">
        <v>0.41</v>
      </c>
      <c r="L285" s="72">
        <v>0</v>
      </c>
      <c r="M285" s="72"/>
      <c r="Q285" s="69" t="str">
        <f t="shared" ca="1" si="1250"/>
        <v>L75X75X9</v>
      </c>
      <c r="R285" s="43">
        <f t="shared" ca="1" si="1250"/>
        <v>298.21499999999997</v>
      </c>
      <c r="S285" s="43">
        <f t="shared" ca="1" si="1250"/>
        <v>91.690751445086704</v>
      </c>
      <c r="T285" s="43">
        <f t="shared" ca="1" si="1250"/>
        <v>80.687861271676297</v>
      </c>
      <c r="U285" s="43">
        <f t="shared" ca="1" si="1250"/>
        <v>0</v>
      </c>
      <c r="V285" s="43">
        <f t="shared" ca="1" si="1250"/>
        <v>0</v>
      </c>
      <c r="X285" s="44" t="str">
        <f t="shared" ref="X285" ca="1" si="1405">IF(ABS(G285)&gt;$X$4*$R285,ABS(G285),"-")</f>
        <v>-</v>
      </c>
      <c r="Y285" s="44" t="str">
        <f t="shared" ref="Y285" ca="1" si="1406">IF(ABS(H285)&gt;$Y$4*S285,ABS(H285),"-")</f>
        <v>-</v>
      </c>
      <c r="Z285" s="44" t="str">
        <f t="shared" ref="Z285" ca="1" si="1407">IF(ABS(I285)&gt;$Z$4*T285,ABS(I285),"-")</f>
        <v>-</v>
      </c>
      <c r="AA285" s="44">
        <f t="shared" ref="AA285" ca="1" si="1408">IF(ABS(K285)&gt;$AA$4*U285,ABS(K285),"-")</f>
        <v>0.41</v>
      </c>
      <c r="AB285" s="44" t="str">
        <f t="shared" ref="AB285" ca="1" si="1409">IF(ABS(L285)&gt;$AB$4*V285,ABS(L285),"-")</f>
        <v>-</v>
      </c>
      <c r="AD285" s="69">
        <f t="shared" ref="AD285" ca="1" si="1410">IF(COUNT($X285:$AB285)&gt;0,IF(G285&gt;0,CEILING(G285,5),FLOOR(G285,5)),"")</f>
        <v>5</v>
      </c>
      <c r="AE285" s="69">
        <f t="shared" ref="AE285" ca="1" si="1411">IF(COUNT($X285:$AB285)&gt;0,IF(H285&gt;0,CEILING(H285,5),FLOOR(H285,5)),"")</f>
        <v>0</v>
      </c>
      <c r="AF285" s="69">
        <f t="shared" ref="AF285" ca="1" si="1412">IF(COUNT($X285:$AB285)&gt;0,IF(I285&gt;0,CEILING(I285,5),FLOOR(I285,5)),"")</f>
        <v>5</v>
      </c>
      <c r="AG285" s="69">
        <f t="shared" ref="AG285" ca="1" si="1413">IF(COUNT($X285:$AB285)&gt;0,IF(K285&gt;0,CEILING(K285,5),FLOOR(K285,5)),"")</f>
        <v>5</v>
      </c>
      <c r="AH285" s="69">
        <f t="shared" ref="AH285" ca="1" si="1414">IF(COUNT($X285:$AB285)&gt;0,IF(L285&gt;0,CEILING(L285,5),FLOOR(L285,5)),"")</f>
        <v>0</v>
      </c>
    </row>
    <row r="286" spans="1:34" x14ac:dyDescent="0.25">
      <c r="A286" s="69">
        <f>+A285</f>
        <v>189</v>
      </c>
      <c r="B286" s="69">
        <f>+B285</f>
        <v>104</v>
      </c>
      <c r="D286" s="72"/>
      <c r="E286" s="72"/>
      <c r="F286" s="72"/>
      <c r="G286" s="72" t="s">
        <v>123</v>
      </c>
      <c r="H286" s="72" t="s">
        <v>9</v>
      </c>
      <c r="I286" s="72" t="s">
        <v>114</v>
      </c>
      <c r="J286" s="72" t="s">
        <v>127</v>
      </c>
      <c r="K286" s="72" t="s">
        <v>106</v>
      </c>
      <c r="L286" s="72" t="s">
        <v>9</v>
      </c>
      <c r="M286" s="72"/>
      <c r="Q286" s="69"/>
      <c r="R286" s="69"/>
      <c r="S286" s="69"/>
      <c r="T286" s="69"/>
      <c r="U286" s="69"/>
      <c r="V286" s="69"/>
      <c r="X286" s="69"/>
      <c r="Y286" s="69"/>
      <c r="Z286" s="69"/>
      <c r="AA286" s="69"/>
      <c r="AB286" s="69"/>
      <c r="AD286" s="69"/>
      <c r="AE286" s="69"/>
      <c r="AF286" s="69"/>
      <c r="AG286" s="69"/>
      <c r="AH286" s="69"/>
    </row>
    <row r="287" spans="1:34" x14ac:dyDescent="0.25">
      <c r="A287" s="69">
        <f t="shared" ref="A287:A288" si="1415">+A286</f>
        <v>189</v>
      </c>
      <c r="B287" s="69">
        <f t="shared" ref="B287:B288" si="1416">+B286</f>
        <v>104</v>
      </c>
      <c r="D287" s="72"/>
      <c r="E287" s="72"/>
      <c r="F287" s="72" t="s">
        <v>10</v>
      </c>
      <c r="G287" s="72">
        <v>-0.26700000000000002</v>
      </c>
      <c r="H287" s="72">
        <v>-18.498000000000001</v>
      </c>
      <c r="I287" s="72">
        <v>-0.495</v>
      </c>
      <c r="J287" s="72">
        <v>0</v>
      </c>
      <c r="K287" s="72">
        <v>-5.0000000000000001E-3</v>
      </c>
      <c r="L287" s="72">
        <v>-21.245999999999999</v>
      </c>
      <c r="M287" s="72"/>
      <c r="Q287" s="69" t="str">
        <f t="shared" ca="1" si="1250"/>
        <v>L75X75X9</v>
      </c>
      <c r="R287" s="43">
        <f t="shared" ca="1" si="1250"/>
        <v>298.21499999999997</v>
      </c>
      <c r="S287" s="43">
        <f t="shared" ca="1" si="1250"/>
        <v>91.690751445086704</v>
      </c>
      <c r="T287" s="43">
        <f t="shared" ca="1" si="1250"/>
        <v>80.687861271676297</v>
      </c>
      <c r="U287" s="43">
        <f t="shared" ca="1" si="1250"/>
        <v>0</v>
      </c>
      <c r="V287" s="43">
        <f t="shared" ca="1" si="1250"/>
        <v>0</v>
      </c>
      <c r="X287" s="44" t="str">
        <f t="shared" ref="X287" ca="1" si="1417">IF(ABS(G287)&gt;$X$4*$R287,ABS(G287),"-")</f>
        <v>-</v>
      </c>
      <c r="Y287" s="44" t="str">
        <f t="shared" ref="Y287" ca="1" si="1418">IF(ABS(H287)&gt;$Y$4*S287,ABS(H287),"-")</f>
        <v>-</v>
      </c>
      <c r="Z287" s="44" t="str">
        <f t="shared" ref="Z287" ca="1" si="1419">IF(ABS(I287)&gt;$Z$4*T287,ABS(I287),"-")</f>
        <v>-</v>
      </c>
      <c r="AA287" s="44">
        <f t="shared" ref="AA287" ca="1" si="1420">IF(ABS(K287)&gt;$AA$4*U287,ABS(K287),"-")</f>
        <v>5.0000000000000001E-3</v>
      </c>
      <c r="AB287" s="44">
        <f t="shared" ref="AB287" ca="1" si="1421">IF(ABS(L287)&gt;$AB$4*V287,ABS(L287),"-")</f>
        <v>21.245999999999999</v>
      </c>
      <c r="AD287" s="69">
        <f t="shared" ref="AD287" ca="1" si="1422">IF(COUNT($X287:$AB287)&gt;0,IF(G287&gt;0,CEILING(G287,5),FLOOR(G287,5)),"")</f>
        <v>-5</v>
      </c>
      <c r="AE287" s="69">
        <f t="shared" ref="AE287" ca="1" si="1423">IF(COUNT($X287:$AB287)&gt;0,IF(H287&gt;0,CEILING(H287,5),FLOOR(H287,5)),"")</f>
        <v>-20</v>
      </c>
      <c r="AF287" s="69">
        <f t="shared" ref="AF287" ca="1" si="1424">IF(COUNT($X287:$AB287)&gt;0,IF(I287&gt;0,CEILING(I287,5),FLOOR(I287,5)),"")</f>
        <v>-5</v>
      </c>
      <c r="AG287" s="69">
        <f t="shared" ref="AG287" ca="1" si="1425">IF(COUNT($X287:$AB287)&gt;0,IF(K287&gt;0,CEILING(K287,5),FLOOR(K287,5)),"")</f>
        <v>-5</v>
      </c>
      <c r="AH287" s="69">
        <f t="shared" ref="AH287" ca="1" si="1426">IF(COUNT($X287:$AB287)&gt;0,IF(L287&gt;0,CEILING(L287,5),FLOOR(L287,5)),"")</f>
        <v>-25</v>
      </c>
    </row>
    <row r="288" spans="1:34" x14ac:dyDescent="0.25">
      <c r="A288" s="69">
        <f t="shared" si="1415"/>
        <v>189</v>
      </c>
      <c r="B288" s="69">
        <f t="shared" si="1416"/>
        <v>104</v>
      </c>
      <c r="D288" s="72"/>
      <c r="E288" s="72"/>
      <c r="F288" s="72"/>
      <c r="G288" s="72" t="s">
        <v>115</v>
      </c>
      <c r="H288" s="72" t="s">
        <v>515</v>
      </c>
      <c r="I288" s="72" t="s">
        <v>113</v>
      </c>
      <c r="J288" s="72" t="s">
        <v>9</v>
      </c>
      <c r="K288" s="72" t="s">
        <v>111</v>
      </c>
      <c r="L288" s="72" t="s">
        <v>515</v>
      </c>
      <c r="M288" s="72"/>
      <c r="Q288" s="69"/>
      <c r="R288" s="69"/>
      <c r="S288" s="69"/>
      <c r="T288" s="69"/>
      <c r="U288" s="69"/>
      <c r="V288" s="69"/>
      <c r="X288" s="69"/>
      <c r="Y288" s="69"/>
      <c r="Z288" s="69"/>
      <c r="AA288" s="69"/>
      <c r="AB288" s="69"/>
      <c r="AD288" s="69"/>
      <c r="AE288" s="69"/>
      <c r="AF288" s="69"/>
      <c r="AG288" s="69"/>
      <c r="AH288" s="69"/>
    </row>
    <row r="289" spans="1:34" x14ac:dyDescent="0.25">
      <c r="A289" s="69">
        <f t="shared" si="1204"/>
        <v>189</v>
      </c>
      <c r="B289" s="69">
        <f t="shared" si="1205"/>
        <v>29</v>
      </c>
      <c r="C289" s="68" t="str">
        <f>INDEX(BEAMPROP,MATCH(D289,BLIST,0),2)</f>
        <v>L75X75X9</v>
      </c>
      <c r="D289" s="72">
        <v>189</v>
      </c>
      <c r="E289" s="72">
        <v>29</v>
      </c>
      <c r="F289" s="72" t="s">
        <v>8</v>
      </c>
      <c r="G289" s="72">
        <v>0.28299999999999997</v>
      </c>
      <c r="H289" s="72">
        <v>0</v>
      </c>
      <c r="I289" s="72">
        <v>0.24</v>
      </c>
      <c r="J289" s="72">
        <v>4.0000000000000001E-3</v>
      </c>
      <c r="K289" s="72">
        <v>0</v>
      </c>
      <c r="L289" s="72">
        <v>0</v>
      </c>
      <c r="M289" s="72"/>
      <c r="Q289" s="69" t="str">
        <f t="shared" ca="1" si="1250"/>
        <v>L75X75X9</v>
      </c>
      <c r="R289" s="43">
        <f t="shared" ca="1" si="1250"/>
        <v>298.21499999999997</v>
      </c>
      <c r="S289" s="43">
        <f t="shared" ca="1" si="1250"/>
        <v>91.690751445086704</v>
      </c>
      <c r="T289" s="43">
        <f t="shared" ca="1" si="1250"/>
        <v>80.687861271676297</v>
      </c>
      <c r="U289" s="43">
        <f t="shared" ca="1" si="1250"/>
        <v>0</v>
      </c>
      <c r="V289" s="43">
        <f t="shared" ca="1" si="1250"/>
        <v>0</v>
      </c>
      <c r="X289" s="44" t="str">
        <f t="shared" ref="X289" ca="1" si="1427">IF(ABS(G289)&gt;$X$4*$R289,ABS(G289),"-")</f>
        <v>-</v>
      </c>
      <c r="Y289" s="44" t="str">
        <f t="shared" ref="Y289" ca="1" si="1428">IF(ABS(H289)&gt;$Y$4*S289,ABS(H289),"-")</f>
        <v>-</v>
      </c>
      <c r="Z289" s="44" t="str">
        <f t="shared" ref="Z289" ca="1" si="1429">IF(ABS(I289)&gt;$Z$4*T289,ABS(I289),"-")</f>
        <v>-</v>
      </c>
      <c r="AA289" s="44" t="str">
        <f t="shared" ref="AA289" ca="1" si="1430">IF(ABS(K289)&gt;$AA$4*U289,ABS(K289),"-")</f>
        <v>-</v>
      </c>
      <c r="AB289" s="44" t="str">
        <f t="shared" ref="AB289" ca="1" si="1431">IF(ABS(L289)&gt;$AB$4*V289,ABS(L289),"-")</f>
        <v>-</v>
      </c>
      <c r="AD289" s="69" t="str">
        <f t="shared" ref="AD289" ca="1" si="1432">IF(COUNT($X289:$AB289)&gt;0,IF(G289&gt;0,CEILING(G289,5),FLOOR(G289,5)),"")</f>
        <v/>
      </c>
      <c r="AE289" s="69" t="str">
        <f t="shared" ref="AE289" ca="1" si="1433">IF(COUNT($X289:$AB289)&gt;0,IF(H289&gt;0,CEILING(H289,5),FLOOR(H289,5)),"")</f>
        <v/>
      </c>
      <c r="AF289" s="69" t="str">
        <f t="shared" ref="AF289" ca="1" si="1434">IF(COUNT($X289:$AB289)&gt;0,IF(I289&gt;0,CEILING(I289,5),FLOOR(I289,5)),"")</f>
        <v/>
      </c>
      <c r="AG289" s="69" t="str">
        <f t="shared" ref="AG289" ca="1" si="1435">IF(COUNT($X289:$AB289)&gt;0,IF(K289&gt;0,CEILING(K289,5),FLOOR(K289,5)),"")</f>
        <v/>
      </c>
      <c r="AH289" s="69" t="str">
        <f t="shared" ref="AH289" ca="1" si="1436">IF(COUNT($X289:$AB289)&gt;0,IF(L289&gt;0,CEILING(L289,5),FLOOR(L289,5)),"")</f>
        <v/>
      </c>
    </row>
    <row r="290" spans="1:34" x14ac:dyDescent="0.25">
      <c r="A290" s="69">
        <f>+A289</f>
        <v>189</v>
      </c>
      <c r="B290" s="69">
        <f>+B289</f>
        <v>29</v>
      </c>
      <c r="D290" s="72"/>
      <c r="E290" s="72"/>
      <c r="F290" s="72"/>
      <c r="G290" s="72" t="s">
        <v>123</v>
      </c>
      <c r="H290" s="72" t="s">
        <v>9</v>
      </c>
      <c r="I290" s="72" t="s">
        <v>122</v>
      </c>
      <c r="J290" s="72" t="s">
        <v>127</v>
      </c>
      <c r="K290" s="72" t="s">
        <v>9</v>
      </c>
      <c r="L290" s="72" t="s">
        <v>9</v>
      </c>
      <c r="M290" s="72"/>
      <c r="Q290" s="69"/>
      <c r="R290" s="69"/>
      <c r="S290" s="69"/>
      <c r="T290" s="69"/>
      <c r="U290" s="69"/>
      <c r="V290" s="69"/>
      <c r="X290" s="69"/>
      <c r="Y290" s="69"/>
      <c r="Z290" s="69"/>
      <c r="AA290" s="69"/>
      <c r="AB290" s="69"/>
      <c r="AD290" s="69"/>
      <c r="AE290" s="69"/>
      <c r="AF290" s="69"/>
      <c r="AG290" s="69"/>
      <c r="AH290" s="69"/>
    </row>
    <row r="291" spans="1:34" x14ac:dyDescent="0.25">
      <c r="A291" s="69">
        <f t="shared" ref="A291:A292" si="1437">+A290</f>
        <v>189</v>
      </c>
      <c r="B291" s="69">
        <f t="shared" ref="B291:B292" si="1438">+B290</f>
        <v>29</v>
      </c>
      <c r="D291" s="72"/>
      <c r="E291" s="72"/>
      <c r="F291" s="72" t="s">
        <v>10</v>
      </c>
      <c r="G291" s="72">
        <v>-0.26700000000000002</v>
      </c>
      <c r="H291" s="72">
        <v>-21.779</v>
      </c>
      <c r="I291" s="72">
        <v>-0.63200000000000001</v>
      </c>
      <c r="J291" s="72">
        <v>0</v>
      </c>
      <c r="K291" s="72">
        <v>0</v>
      </c>
      <c r="L291" s="72">
        <v>0</v>
      </c>
      <c r="M291" s="72"/>
      <c r="Q291" s="69" t="str">
        <f t="shared" ca="1" si="1250"/>
        <v>L75X75X9</v>
      </c>
      <c r="R291" s="43">
        <f t="shared" ca="1" si="1250"/>
        <v>298.21499999999997</v>
      </c>
      <c r="S291" s="43">
        <f t="shared" ca="1" si="1250"/>
        <v>91.690751445086704</v>
      </c>
      <c r="T291" s="43">
        <f t="shared" ca="1" si="1250"/>
        <v>80.687861271676297</v>
      </c>
      <c r="U291" s="43">
        <f t="shared" ca="1" si="1250"/>
        <v>0</v>
      </c>
      <c r="V291" s="43">
        <f t="shared" ca="1" si="1250"/>
        <v>0</v>
      </c>
      <c r="X291" s="44" t="str">
        <f t="shared" ref="X291" ca="1" si="1439">IF(ABS(G291)&gt;$X$4*$R291,ABS(G291),"-")</f>
        <v>-</v>
      </c>
      <c r="Y291" s="44" t="str">
        <f t="shared" ref="Y291" ca="1" si="1440">IF(ABS(H291)&gt;$Y$4*S291,ABS(H291),"-")</f>
        <v>-</v>
      </c>
      <c r="Z291" s="44" t="str">
        <f t="shared" ref="Z291" ca="1" si="1441">IF(ABS(I291)&gt;$Z$4*T291,ABS(I291),"-")</f>
        <v>-</v>
      </c>
      <c r="AA291" s="44" t="str">
        <f t="shared" ref="AA291" ca="1" si="1442">IF(ABS(K291)&gt;$AA$4*U291,ABS(K291),"-")</f>
        <v>-</v>
      </c>
      <c r="AB291" s="44" t="str">
        <f t="shared" ref="AB291" ca="1" si="1443">IF(ABS(L291)&gt;$AB$4*V291,ABS(L291),"-")</f>
        <v>-</v>
      </c>
      <c r="AD291" s="69" t="str">
        <f t="shared" ref="AD291" ca="1" si="1444">IF(COUNT($X291:$AB291)&gt;0,IF(G291&gt;0,CEILING(G291,5),FLOOR(G291,5)),"")</f>
        <v/>
      </c>
      <c r="AE291" s="69" t="str">
        <f t="shared" ref="AE291" ca="1" si="1445">IF(COUNT($X291:$AB291)&gt;0,IF(H291&gt;0,CEILING(H291,5),FLOOR(H291,5)),"")</f>
        <v/>
      </c>
      <c r="AF291" s="69" t="str">
        <f t="shared" ref="AF291" ca="1" si="1446">IF(COUNT($X291:$AB291)&gt;0,IF(I291&gt;0,CEILING(I291,5),FLOOR(I291,5)),"")</f>
        <v/>
      </c>
      <c r="AG291" s="69" t="str">
        <f t="shared" ref="AG291" ca="1" si="1447">IF(COUNT($X291:$AB291)&gt;0,IF(K291&gt;0,CEILING(K291,5),FLOOR(K291,5)),"")</f>
        <v/>
      </c>
      <c r="AH291" s="69" t="str">
        <f t="shared" ref="AH291" ca="1" si="1448">IF(COUNT($X291:$AB291)&gt;0,IF(L291&gt;0,CEILING(L291,5),FLOOR(L291,5)),"")</f>
        <v/>
      </c>
    </row>
    <row r="292" spans="1:34" x14ac:dyDescent="0.25">
      <c r="A292" s="69">
        <f t="shared" si="1437"/>
        <v>189</v>
      </c>
      <c r="B292" s="69">
        <f t="shared" si="1438"/>
        <v>29</v>
      </c>
      <c r="D292" s="72"/>
      <c r="E292" s="72"/>
      <c r="F292" s="72"/>
      <c r="G292" s="72" t="s">
        <v>115</v>
      </c>
      <c r="H292" s="72" t="s">
        <v>515</v>
      </c>
      <c r="I292" s="72" t="s">
        <v>105</v>
      </c>
      <c r="J292" s="72" t="s">
        <v>9</v>
      </c>
      <c r="K292" s="72" t="s">
        <v>9</v>
      </c>
      <c r="L292" s="72" t="s">
        <v>9</v>
      </c>
      <c r="M292" s="72"/>
      <c r="Q292" s="69"/>
      <c r="R292" s="69"/>
      <c r="S292" s="69"/>
      <c r="T292" s="69"/>
      <c r="U292" s="69"/>
      <c r="V292" s="69"/>
      <c r="X292" s="69"/>
      <c r="Y292" s="69"/>
      <c r="Z292" s="69"/>
      <c r="AA292" s="69"/>
      <c r="AB292" s="69"/>
      <c r="AD292" s="69"/>
      <c r="AE292" s="69"/>
      <c r="AF292" s="69"/>
      <c r="AG292" s="69"/>
      <c r="AH292" s="69"/>
    </row>
    <row r="293" spans="1:34" x14ac:dyDescent="0.25">
      <c r="A293" s="69">
        <f t="shared" si="1204"/>
        <v>243</v>
      </c>
      <c r="B293" s="69">
        <f t="shared" si="1205"/>
        <v>127</v>
      </c>
      <c r="C293" s="68" t="str">
        <f>INDEX(BEAMPROP,MATCH(D293,BLIST,0),2)</f>
        <v>H250X125X6X9</v>
      </c>
      <c r="D293" s="72">
        <v>243</v>
      </c>
      <c r="E293" s="72">
        <v>127</v>
      </c>
      <c r="F293" s="72" t="s">
        <v>8</v>
      </c>
      <c r="G293" s="72">
        <v>1.0169999999999999</v>
      </c>
      <c r="H293" s="72">
        <v>0</v>
      </c>
      <c r="I293" s="72">
        <v>0</v>
      </c>
      <c r="J293" s="72">
        <v>8.9999999999999993E-3</v>
      </c>
      <c r="K293" s="72">
        <v>0</v>
      </c>
      <c r="L293" s="72">
        <v>0</v>
      </c>
      <c r="M293" s="72"/>
      <c r="Q293" s="69" t="str">
        <f t="shared" ca="1" si="1250"/>
        <v>H250x125x6x9</v>
      </c>
      <c r="R293" s="43">
        <f t="shared" ca="1" si="1250"/>
        <v>868.79499999999996</v>
      </c>
      <c r="S293" s="43">
        <f t="shared" ca="1" si="1250"/>
        <v>196.42196531791907</v>
      </c>
      <c r="T293" s="43">
        <f t="shared" ca="1" si="1250"/>
        <v>305.63583815028903</v>
      </c>
      <c r="U293" s="43">
        <f t="shared" ca="1" si="1250"/>
        <v>16.5234375</v>
      </c>
      <c r="V293" s="43">
        <f t="shared" ca="1" si="1250"/>
        <v>82.687335000000004</v>
      </c>
      <c r="X293" s="44" t="str">
        <f t="shared" ref="X293" ca="1" si="1449">IF(ABS(G293)&gt;$X$4*$R293,ABS(G293),"-")</f>
        <v>-</v>
      </c>
      <c r="Y293" s="44" t="str">
        <f t="shared" ref="Y293" ca="1" si="1450">IF(ABS(H293)&gt;$Y$4*S293,ABS(H293),"-")</f>
        <v>-</v>
      </c>
      <c r="Z293" s="44" t="str">
        <f t="shared" ref="Z293" ca="1" si="1451">IF(ABS(I293)&gt;$Z$4*T293,ABS(I293),"-")</f>
        <v>-</v>
      </c>
      <c r="AA293" s="44" t="str">
        <f t="shared" ref="AA293" ca="1" si="1452">IF(ABS(K293)&gt;$AA$4*U293,ABS(K293),"-")</f>
        <v>-</v>
      </c>
      <c r="AB293" s="44" t="str">
        <f t="shared" ref="AB293" ca="1" si="1453">IF(ABS(L293)&gt;$AB$4*V293,ABS(L293),"-")</f>
        <v>-</v>
      </c>
      <c r="AD293" s="69" t="str">
        <f t="shared" ref="AD293" ca="1" si="1454">IF(COUNT($X293:$AB293)&gt;0,IF(G293&gt;0,CEILING(G293,5),FLOOR(G293,5)),"")</f>
        <v/>
      </c>
      <c r="AE293" s="69" t="str">
        <f t="shared" ref="AE293" ca="1" si="1455">IF(COUNT($X293:$AB293)&gt;0,IF(H293&gt;0,CEILING(H293,5),FLOOR(H293,5)),"")</f>
        <v/>
      </c>
      <c r="AF293" s="69" t="str">
        <f t="shared" ref="AF293" ca="1" si="1456">IF(COUNT($X293:$AB293)&gt;0,IF(I293&gt;0,CEILING(I293,5),FLOOR(I293,5)),"")</f>
        <v/>
      </c>
      <c r="AG293" s="69" t="str">
        <f t="shared" ref="AG293" ca="1" si="1457">IF(COUNT($X293:$AB293)&gt;0,IF(K293&gt;0,CEILING(K293,5),FLOOR(K293,5)),"")</f>
        <v/>
      </c>
      <c r="AH293" s="69" t="str">
        <f t="shared" ref="AH293" ca="1" si="1458">IF(COUNT($X293:$AB293)&gt;0,IF(L293&gt;0,CEILING(L293,5),FLOOR(L293,5)),"")</f>
        <v/>
      </c>
    </row>
    <row r="294" spans="1:34" x14ac:dyDescent="0.25">
      <c r="A294" s="69">
        <f>+A293</f>
        <v>243</v>
      </c>
      <c r="B294" s="69">
        <f>+B293</f>
        <v>127</v>
      </c>
      <c r="D294" s="72"/>
      <c r="E294" s="72"/>
      <c r="F294" s="72"/>
      <c r="G294" s="72" t="s">
        <v>105</v>
      </c>
      <c r="H294" s="72" t="s">
        <v>9</v>
      </c>
      <c r="I294" s="72" t="s">
        <v>535</v>
      </c>
      <c r="J294" s="72" t="s">
        <v>131</v>
      </c>
      <c r="K294" s="72" t="s">
        <v>109</v>
      </c>
      <c r="L294" s="72" t="s">
        <v>9</v>
      </c>
      <c r="M294" s="72"/>
      <c r="Q294" s="69"/>
      <c r="R294" s="69"/>
      <c r="S294" s="69"/>
      <c r="T294" s="69"/>
      <c r="U294" s="69"/>
      <c r="V294" s="69"/>
      <c r="X294" s="69"/>
      <c r="Y294" s="69"/>
      <c r="Z294" s="69"/>
      <c r="AA294" s="69"/>
      <c r="AB294" s="69"/>
      <c r="AD294" s="69"/>
      <c r="AE294" s="69"/>
      <c r="AF294" s="69"/>
      <c r="AG294" s="69"/>
      <c r="AH294" s="69"/>
    </row>
    <row r="295" spans="1:34" x14ac:dyDescent="0.25">
      <c r="A295" s="69">
        <f t="shared" ref="A295:A296" si="1459">+A294</f>
        <v>243</v>
      </c>
      <c r="B295" s="69">
        <f t="shared" ref="B295:B296" si="1460">+B294</f>
        <v>127</v>
      </c>
      <c r="D295" s="72"/>
      <c r="E295" s="72"/>
      <c r="F295" s="72" t="s">
        <v>10</v>
      </c>
      <c r="G295" s="72">
        <v>-0.876</v>
      </c>
      <c r="H295" s="72">
        <v>-9.8629999999999995</v>
      </c>
      <c r="I295" s="72">
        <v>0</v>
      </c>
      <c r="J295" s="72">
        <v>0</v>
      </c>
      <c r="K295" s="72">
        <v>0</v>
      </c>
      <c r="L295" s="72">
        <v>-2.5779999999999998</v>
      </c>
      <c r="M295" s="72"/>
      <c r="Q295" s="69" t="str">
        <f t="shared" ca="1" si="1250"/>
        <v>H250x125x6x9</v>
      </c>
      <c r="R295" s="43">
        <f t="shared" ca="1" si="1250"/>
        <v>868.79499999999996</v>
      </c>
      <c r="S295" s="43">
        <f t="shared" ca="1" si="1250"/>
        <v>196.42196531791907</v>
      </c>
      <c r="T295" s="43">
        <f t="shared" ca="1" si="1250"/>
        <v>305.63583815028903</v>
      </c>
      <c r="U295" s="43">
        <f t="shared" ca="1" si="1250"/>
        <v>16.5234375</v>
      </c>
      <c r="V295" s="43">
        <f t="shared" ca="1" si="1250"/>
        <v>82.687335000000004</v>
      </c>
      <c r="X295" s="44" t="str">
        <f t="shared" ref="X295" ca="1" si="1461">IF(ABS(G295)&gt;$X$4*$R295,ABS(G295),"-")</f>
        <v>-</v>
      </c>
      <c r="Y295" s="44" t="str">
        <f t="shared" ref="Y295" ca="1" si="1462">IF(ABS(H295)&gt;$Y$4*S295,ABS(H295),"-")</f>
        <v>-</v>
      </c>
      <c r="Z295" s="44" t="str">
        <f t="shared" ref="Z295" ca="1" si="1463">IF(ABS(I295)&gt;$Z$4*T295,ABS(I295),"-")</f>
        <v>-</v>
      </c>
      <c r="AA295" s="44" t="str">
        <f t="shared" ref="AA295" ca="1" si="1464">IF(ABS(K295)&gt;$AA$4*U295,ABS(K295),"-")</f>
        <v>-</v>
      </c>
      <c r="AB295" s="44" t="str">
        <f t="shared" ref="AB295" ca="1" si="1465">IF(ABS(L295)&gt;$AB$4*V295,ABS(L295),"-")</f>
        <v>-</v>
      </c>
      <c r="AD295" s="69" t="str">
        <f t="shared" ref="AD295" ca="1" si="1466">IF(COUNT($X295:$AB295)&gt;0,IF(G295&gt;0,CEILING(G295,5),FLOOR(G295,5)),"")</f>
        <v/>
      </c>
      <c r="AE295" s="69" t="str">
        <f t="shared" ref="AE295" ca="1" si="1467">IF(COUNT($X295:$AB295)&gt;0,IF(H295&gt;0,CEILING(H295,5),FLOOR(H295,5)),"")</f>
        <v/>
      </c>
      <c r="AF295" s="69" t="str">
        <f t="shared" ref="AF295" ca="1" si="1468">IF(COUNT($X295:$AB295)&gt;0,IF(I295&gt;0,CEILING(I295,5),FLOOR(I295,5)),"")</f>
        <v/>
      </c>
      <c r="AG295" s="69" t="str">
        <f t="shared" ref="AG295" ca="1" si="1469">IF(COUNT($X295:$AB295)&gt;0,IF(K295&gt;0,CEILING(K295,5),FLOOR(K295,5)),"")</f>
        <v/>
      </c>
      <c r="AH295" s="69" t="str">
        <f t="shared" ref="AH295" ca="1" si="1470">IF(COUNT($X295:$AB295)&gt;0,IF(L295&gt;0,CEILING(L295,5),FLOOR(L295,5)),"")</f>
        <v/>
      </c>
    </row>
    <row r="296" spans="1:34" x14ac:dyDescent="0.25">
      <c r="A296" s="69">
        <f t="shared" si="1459"/>
        <v>243</v>
      </c>
      <c r="B296" s="69">
        <f t="shared" si="1460"/>
        <v>127</v>
      </c>
      <c r="D296" s="72"/>
      <c r="E296" s="72"/>
      <c r="F296" s="72"/>
      <c r="G296" s="72" t="s">
        <v>122</v>
      </c>
      <c r="H296" s="72" t="s">
        <v>537</v>
      </c>
      <c r="I296" s="72" t="s">
        <v>109</v>
      </c>
      <c r="J296" s="72" t="s">
        <v>9</v>
      </c>
      <c r="K296" s="72" t="s">
        <v>535</v>
      </c>
      <c r="L296" s="72" t="s">
        <v>537</v>
      </c>
      <c r="M296" s="72"/>
      <c r="Q296" s="69"/>
      <c r="R296" s="69"/>
      <c r="S296" s="69"/>
      <c r="T296" s="69"/>
      <c r="U296" s="69"/>
      <c r="V296" s="69"/>
      <c r="X296" s="69"/>
      <c r="Y296" s="69"/>
      <c r="Z296" s="69"/>
      <c r="AA296" s="69"/>
      <c r="AB296" s="69"/>
      <c r="AD296" s="69"/>
      <c r="AE296" s="69"/>
      <c r="AF296" s="69"/>
      <c r="AG296" s="69"/>
      <c r="AH296" s="69"/>
    </row>
    <row r="297" spans="1:34" x14ac:dyDescent="0.25">
      <c r="A297" s="69">
        <f t="shared" si="1204"/>
        <v>243</v>
      </c>
      <c r="B297" s="69">
        <f t="shared" si="1205"/>
        <v>70</v>
      </c>
      <c r="C297" s="68" t="str">
        <f>INDEX(BEAMPROP,MATCH(D297,BLIST,0),2)</f>
        <v>H250X125X6X9</v>
      </c>
      <c r="D297" s="72">
        <v>243</v>
      </c>
      <c r="E297" s="72">
        <v>70</v>
      </c>
      <c r="F297" s="72" t="s">
        <v>8</v>
      </c>
      <c r="G297" s="72">
        <v>1.0169999999999999</v>
      </c>
      <c r="H297" s="72">
        <v>0</v>
      </c>
      <c r="I297" s="72">
        <v>0</v>
      </c>
      <c r="J297" s="72">
        <v>8.9999999999999993E-3</v>
      </c>
      <c r="K297" s="72">
        <v>0</v>
      </c>
      <c r="L297" s="72">
        <v>0</v>
      </c>
      <c r="M297" s="72"/>
      <c r="Q297" s="69" t="str">
        <f t="shared" ca="1" si="1250"/>
        <v>H250x125x6x9</v>
      </c>
      <c r="R297" s="43">
        <f t="shared" ca="1" si="1250"/>
        <v>868.79499999999996</v>
      </c>
      <c r="S297" s="43">
        <f t="shared" ca="1" si="1250"/>
        <v>196.42196531791907</v>
      </c>
      <c r="T297" s="43">
        <f t="shared" ca="1" si="1250"/>
        <v>305.63583815028903</v>
      </c>
      <c r="U297" s="43">
        <f t="shared" ca="1" si="1250"/>
        <v>16.5234375</v>
      </c>
      <c r="V297" s="43">
        <f t="shared" ca="1" si="1250"/>
        <v>82.687335000000004</v>
      </c>
      <c r="X297" s="44" t="str">
        <f t="shared" ref="X297" ca="1" si="1471">IF(ABS(G297)&gt;$X$4*$R297,ABS(G297),"-")</f>
        <v>-</v>
      </c>
      <c r="Y297" s="44" t="str">
        <f t="shared" ref="Y297" ca="1" si="1472">IF(ABS(H297)&gt;$Y$4*S297,ABS(H297),"-")</f>
        <v>-</v>
      </c>
      <c r="Z297" s="44" t="str">
        <f t="shared" ref="Z297" ca="1" si="1473">IF(ABS(I297)&gt;$Z$4*T297,ABS(I297),"-")</f>
        <v>-</v>
      </c>
      <c r="AA297" s="44" t="str">
        <f t="shared" ref="AA297" ca="1" si="1474">IF(ABS(K297)&gt;$AA$4*U297,ABS(K297),"-")</f>
        <v>-</v>
      </c>
      <c r="AB297" s="44" t="str">
        <f t="shared" ref="AB297" ca="1" si="1475">IF(ABS(L297)&gt;$AB$4*V297,ABS(L297),"-")</f>
        <v>-</v>
      </c>
      <c r="AD297" s="69" t="str">
        <f t="shared" ref="AD297" ca="1" si="1476">IF(COUNT($X297:$AB297)&gt;0,IF(G297&gt;0,CEILING(G297,5),FLOOR(G297,5)),"")</f>
        <v/>
      </c>
      <c r="AE297" s="69" t="str">
        <f t="shared" ref="AE297" ca="1" si="1477">IF(COUNT($X297:$AB297)&gt;0,IF(H297&gt;0,CEILING(H297,5),FLOOR(H297,5)),"")</f>
        <v/>
      </c>
      <c r="AF297" s="69" t="str">
        <f t="shared" ref="AF297" ca="1" si="1478">IF(COUNT($X297:$AB297)&gt;0,IF(I297&gt;0,CEILING(I297,5),FLOOR(I297,5)),"")</f>
        <v/>
      </c>
      <c r="AG297" s="69" t="str">
        <f t="shared" ref="AG297" ca="1" si="1479">IF(COUNT($X297:$AB297)&gt;0,IF(K297&gt;0,CEILING(K297,5),FLOOR(K297,5)),"")</f>
        <v/>
      </c>
      <c r="AH297" s="69" t="str">
        <f t="shared" ref="AH297" ca="1" si="1480">IF(COUNT($X297:$AB297)&gt;0,IF(L297&gt;0,CEILING(L297,5),FLOOR(L297,5)),"")</f>
        <v/>
      </c>
    </row>
    <row r="298" spans="1:34" x14ac:dyDescent="0.25">
      <c r="A298" s="69">
        <f>+A297</f>
        <v>243</v>
      </c>
      <c r="B298" s="69">
        <f>+B297</f>
        <v>70</v>
      </c>
      <c r="D298" s="72"/>
      <c r="E298" s="72"/>
      <c r="F298" s="72"/>
      <c r="G298" s="72" t="s">
        <v>105</v>
      </c>
      <c r="H298" s="72" t="s">
        <v>9</v>
      </c>
      <c r="I298" s="72" t="s">
        <v>535</v>
      </c>
      <c r="J298" s="72" t="s">
        <v>131</v>
      </c>
      <c r="K298" s="72" t="s">
        <v>9</v>
      </c>
      <c r="L298" s="72" t="s">
        <v>9</v>
      </c>
      <c r="M298" s="72"/>
      <c r="Q298" s="69"/>
      <c r="R298" s="69"/>
      <c r="S298" s="69"/>
      <c r="T298" s="69"/>
      <c r="U298" s="69"/>
      <c r="V298" s="69"/>
      <c r="X298" s="69"/>
      <c r="Y298" s="69"/>
      <c r="Z298" s="69"/>
      <c r="AA298" s="69"/>
      <c r="AB298" s="69"/>
      <c r="AD298" s="69"/>
      <c r="AE298" s="69"/>
      <c r="AF298" s="69"/>
      <c r="AG298" s="69"/>
      <c r="AH298" s="69"/>
    </row>
    <row r="299" spans="1:34" x14ac:dyDescent="0.25">
      <c r="A299" s="69">
        <f t="shared" ref="A299:A300" si="1481">+A298</f>
        <v>243</v>
      </c>
      <c r="B299" s="69">
        <f t="shared" ref="B299:B300" si="1482">+B298</f>
        <v>70</v>
      </c>
      <c r="D299" s="72"/>
      <c r="E299" s="72"/>
      <c r="F299" s="72" t="s">
        <v>10</v>
      </c>
      <c r="G299" s="72">
        <v>-0.876</v>
      </c>
      <c r="H299" s="72">
        <v>-9.9719999999999995</v>
      </c>
      <c r="I299" s="72">
        <v>0</v>
      </c>
      <c r="J299" s="72">
        <v>0</v>
      </c>
      <c r="K299" s="72">
        <v>0</v>
      </c>
      <c r="L299" s="72">
        <v>0</v>
      </c>
      <c r="M299" s="72"/>
      <c r="Q299" s="69" t="str">
        <f t="shared" ca="1" si="1250"/>
        <v>H250x125x6x9</v>
      </c>
      <c r="R299" s="43">
        <f t="shared" ca="1" si="1250"/>
        <v>868.79499999999996</v>
      </c>
      <c r="S299" s="43">
        <f t="shared" ca="1" si="1250"/>
        <v>196.42196531791907</v>
      </c>
      <c r="T299" s="43">
        <f t="shared" ca="1" si="1250"/>
        <v>305.63583815028903</v>
      </c>
      <c r="U299" s="43">
        <f t="shared" ca="1" si="1250"/>
        <v>16.5234375</v>
      </c>
      <c r="V299" s="43">
        <f t="shared" ca="1" si="1250"/>
        <v>82.687335000000004</v>
      </c>
      <c r="X299" s="44" t="str">
        <f t="shared" ref="X299" ca="1" si="1483">IF(ABS(G299)&gt;$X$4*$R299,ABS(G299),"-")</f>
        <v>-</v>
      </c>
      <c r="Y299" s="44" t="str">
        <f t="shared" ref="Y299" ca="1" si="1484">IF(ABS(H299)&gt;$Y$4*S299,ABS(H299),"-")</f>
        <v>-</v>
      </c>
      <c r="Z299" s="44" t="str">
        <f t="shared" ref="Z299" ca="1" si="1485">IF(ABS(I299)&gt;$Z$4*T299,ABS(I299),"-")</f>
        <v>-</v>
      </c>
      <c r="AA299" s="44" t="str">
        <f t="shared" ref="AA299" ca="1" si="1486">IF(ABS(K299)&gt;$AA$4*U299,ABS(K299),"-")</f>
        <v>-</v>
      </c>
      <c r="AB299" s="44" t="str">
        <f t="shared" ref="AB299" ca="1" si="1487">IF(ABS(L299)&gt;$AB$4*V299,ABS(L299),"-")</f>
        <v>-</v>
      </c>
      <c r="AD299" s="69" t="str">
        <f t="shared" ref="AD299" ca="1" si="1488">IF(COUNT($X299:$AB299)&gt;0,IF(G299&gt;0,CEILING(G299,5),FLOOR(G299,5)),"")</f>
        <v/>
      </c>
      <c r="AE299" s="69" t="str">
        <f t="shared" ref="AE299" ca="1" si="1489">IF(COUNT($X299:$AB299)&gt;0,IF(H299&gt;0,CEILING(H299,5),FLOOR(H299,5)),"")</f>
        <v/>
      </c>
      <c r="AF299" s="69" t="str">
        <f t="shared" ref="AF299" ca="1" si="1490">IF(COUNT($X299:$AB299)&gt;0,IF(I299&gt;0,CEILING(I299,5),FLOOR(I299,5)),"")</f>
        <v/>
      </c>
      <c r="AG299" s="69" t="str">
        <f t="shared" ref="AG299" ca="1" si="1491">IF(COUNT($X299:$AB299)&gt;0,IF(K299&gt;0,CEILING(K299,5),FLOOR(K299,5)),"")</f>
        <v/>
      </c>
      <c r="AH299" s="69" t="str">
        <f t="shared" ref="AH299" ca="1" si="1492">IF(COUNT($X299:$AB299)&gt;0,IF(L299&gt;0,CEILING(L299,5),FLOOR(L299,5)),"")</f>
        <v/>
      </c>
    </row>
    <row r="300" spans="1:34" x14ac:dyDescent="0.25">
      <c r="A300" s="69">
        <f t="shared" si="1481"/>
        <v>243</v>
      </c>
      <c r="B300" s="69">
        <f t="shared" si="1482"/>
        <v>70</v>
      </c>
      <c r="D300" s="72"/>
      <c r="E300" s="72"/>
      <c r="F300" s="72"/>
      <c r="G300" s="72" t="s">
        <v>122</v>
      </c>
      <c r="H300" s="72" t="s">
        <v>537</v>
      </c>
      <c r="I300" s="72" t="s">
        <v>109</v>
      </c>
      <c r="J300" s="72" t="s">
        <v>9</v>
      </c>
      <c r="K300" s="72" t="s">
        <v>9</v>
      </c>
      <c r="L300" s="72" t="s">
        <v>9</v>
      </c>
      <c r="M300" s="72"/>
      <c r="Q300" s="69"/>
      <c r="R300" s="69"/>
      <c r="S300" s="69"/>
      <c r="T300" s="69"/>
      <c r="U300" s="69"/>
      <c r="V300" s="69"/>
      <c r="X300" s="69"/>
      <c r="Y300" s="69"/>
      <c r="Z300" s="69"/>
      <c r="AA300" s="69"/>
      <c r="AB300" s="69"/>
      <c r="AD300" s="69"/>
      <c r="AE300" s="69"/>
      <c r="AF300" s="69"/>
      <c r="AG300" s="69"/>
      <c r="AH300" s="69"/>
    </row>
    <row r="301" spans="1:34" x14ac:dyDescent="0.25">
      <c r="A301" s="69">
        <f t="shared" si="1204"/>
        <v>244</v>
      </c>
      <c r="B301" s="69">
        <f t="shared" si="1205"/>
        <v>128</v>
      </c>
      <c r="C301" s="68" t="str">
        <f>INDEX(BEAMPROP,MATCH(D301,BLIST,0),2)</f>
        <v>H250X125X6X9</v>
      </c>
      <c r="D301" s="72">
        <v>244</v>
      </c>
      <c r="E301" s="72">
        <v>128</v>
      </c>
      <c r="F301" s="72" t="s">
        <v>8</v>
      </c>
      <c r="G301" s="72">
        <v>3.5760000000000001</v>
      </c>
      <c r="H301" s="72">
        <v>0</v>
      </c>
      <c r="I301" s="72">
        <v>0</v>
      </c>
      <c r="J301" s="72">
        <v>0</v>
      </c>
      <c r="K301" s="72">
        <v>0</v>
      </c>
      <c r="L301" s="72">
        <v>0</v>
      </c>
      <c r="M301" s="72"/>
      <c r="Q301" s="69" t="str">
        <f t="shared" ca="1" si="1250"/>
        <v>H250x125x6x9</v>
      </c>
      <c r="R301" s="43">
        <f t="shared" ca="1" si="1250"/>
        <v>868.79499999999996</v>
      </c>
      <c r="S301" s="43">
        <f t="shared" ca="1" si="1250"/>
        <v>196.42196531791907</v>
      </c>
      <c r="T301" s="43">
        <f t="shared" ca="1" si="1250"/>
        <v>305.63583815028903</v>
      </c>
      <c r="U301" s="43">
        <f t="shared" ca="1" si="1250"/>
        <v>16.5234375</v>
      </c>
      <c r="V301" s="43">
        <f t="shared" ca="1" si="1250"/>
        <v>82.687335000000004</v>
      </c>
      <c r="X301" s="44" t="str">
        <f t="shared" ref="X301" ca="1" si="1493">IF(ABS(G301)&gt;$X$4*$R301,ABS(G301),"-")</f>
        <v>-</v>
      </c>
      <c r="Y301" s="44" t="str">
        <f t="shared" ref="Y301" ca="1" si="1494">IF(ABS(H301)&gt;$Y$4*S301,ABS(H301),"-")</f>
        <v>-</v>
      </c>
      <c r="Z301" s="44" t="str">
        <f t="shared" ref="Z301" ca="1" si="1495">IF(ABS(I301)&gt;$Z$4*T301,ABS(I301),"-")</f>
        <v>-</v>
      </c>
      <c r="AA301" s="44" t="str">
        <f t="shared" ref="AA301" ca="1" si="1496">IF(ABS(K301)&gt;$AA$4*U301,ABS(K301),"-")</f>
        <v>-</v>
      </c>
      <c r="AB301" s="44" t="str">
        <f t="shared" ref="AB301" ca="1" si="1497">IF(ABS(L301)&gt;$AB$4*V301,ABS(L301),"-")</f>
        <v>-</v>
      </c>
      <c r="AD301" s="69" t="str">
        <f t="shared" ref="AD301" ca="1" si="1498">IF(COUNT($X301:$AB301)&gt;0,IF(G301&gt;0,CEILING(G301,5),FLOOR(G301,5)),"")</f>
        <v/>
      </c>
      <c r="AE301" s="69" t="str">
        <f t="shared" ref="AE301" ca="1" si="1499">IF(COUNT($X301:$AB301)&gt;0,IF(H301&gt;0,CEILING(H301,5),FLOOR(H301,5)),"")</f>
        <v/>
      </c>
      <c r="AF301" s="69" t="str">
        <f t="shared" ref="AF301" ca="1" si="1500">IF(COUNT($X301:$AB301)&gt;0,IF(I301&gt;0,CEILING(I301,5),FLOOR(I301,5)),"")</f>
        <v/>
      </c>
      <c r="AG301" s="69" t="str">
        <f t="shared" ref="AG301" ca="1" si="1501">IF(COUNT($X301:$AB301)&gt;0,IF(K301&gt;0,CEILING(K301,5),FLOOR(K301,5)),"")</f>
        <v/>
      </c>
      <c r="AH301" s="69" t="str">
        <f t="shared" ref="AH301" ca="1" si="1502">IF(COUNT($X301:$AB301)&gt;0,IF(L301&gt;0,CEILING(L301,5),FLOOR(L301,5)),"")</f>
        <v/>
      </c>
    </row>
    <row r="302" spans="1:34" x14ac:dyDescent="0.25">
      <c r="A302" s="69">
        <f>+A301</f>
        <v>244</v>
      </c>
      <c r="B302" s="69">
        <f>+B301</f>
        <v>128</v>
      </c>
      <c r="D302" s="72"/>
      <c r="E302" s="72"/>
      <c r="F302" s="72"/>
      <c r="G302" s="72" t="s">
        <v>105</v>
      </c>
      <c r="H302" s="72" t="s">
        <v>9</v>
      </c>
      <c r="I302" s="72" t="s">
        <v>128</v>
      </c>
      <c r="J302" s="72" t="s">
        <v>9</v>
      </c>
      <c r="K302" s="72" t="s">
        <v>516</v>
      </c>
      <c r="L302" s="72" t="s">
        <v>9</v>
      </c>
      <c r="M302" s="72"/>
      <c r="Q302" s="69"/>
      <c r="R302" s="69"/>
      <c r="S302" s="69"/>
      <c r="T302" s="69"/>
      <c r="U302" s="69"/>
      <c r="V302" s="69"/>
      <c r="X302" s="69"/>
      <c r="Y302" s="69"/>
      <c r="Z302" s="69"/>
      <c r="AA302" s="69"/>
      <c r="AB302" s="69"/>
      <c r="AD302" s="69"/>
      <c r="AE302" s="69"/>
      <c r="AF302" s="69"/>
      <c r="AG302" s="69"/>
      <c r="AH302" s="69"/>
    </row>
    <row r="303" spans="1:34" x14ac:dyDescent="0.25">
      <c r="A303" s="69">
        <f t="shared" ref="A303:A304" si="1503">+A302</f>
        <v>244</v>
      </c>
      <c r="B303" s="69">
        <f t="shared" ref="B303:B304" si="1504">+B302</f>
        <v>128</v>
      </c>
      <c r="D303" s="72"/>
      <c r="E303" s="72"/>
      <c r="F303" s="72" t="s">
        <v>10</v>
      </c>
      <c r="G303" s="72">
        <v>-2.3580000000000001</v>
      </c>
      <c r="H303" s="72">
        <v>-7.8390000000000004</v>
      </c>
      <c r="I303" s="72">
        <v>0</v>
      </c>
      <c r="J303" s="72">
        <v>-1E-3</v>
      </c>
      <c r="K303" s="72">
        <v>0</v>
      </c>
      <c r="L303" s="72">
        <v>-2.052</v>
      </c>
      <c r="M303" s="72"/>
      <c r="Q303" s="69" t="str">
        <f t="shared" ca="1" si="1250"/>
        <v>H250x125x6x9</v>
      </c>
      <c r="R303" s="43">
        <f t="shared" ca="1" si="1250"/>
        <v>868.79499999999996</v>
      </c>
      <c r="S303" s="43">
        <f t="shared" ca="1" si="1250"/>
        <v>196.42196531791907</v>
      </c>
      <c r="T303" s="43">
        <f t="shared" ca="1" si="1250"/>
        <v>305.63583815028903</v>
      </c>
      <c r="U303" s="43">
        <f t="shared" ca="1" si="1250"/>
        <v>16.5234375</v>
      </c>
      <c r="V303" s="43">
        <f t="shared" ca="1" si="1250"/>
        <v>82.687335000000004</v>
      </c>
      <c r="X303" s="44" t="str">
        <f t="shared" ref="X303" ca="1" si="1505">IF(ABS(G303)&gt;$X$4*$R303,ABS(G303),"-")</f>
        <v>-</v>
      </c>
      <c r="Y303" s="44" t="str">
        <f t="shared" ref="Y303" ca="1" si="1506">IF(ABS(H303)&gt;$Y$4*S303,ABS(H303),"-")</f>
        <v>-</v>
      </c>
      <c r="Z303" s="44" t="str">
        <f t="shared" ref="Z303" ca="1" si="1507">IF(ABS(I303)&gt;$Z$4*T303,ABS(I303),"-")</f>
        <v>-</v>
      </c>
      <c r="AA303" s="44" t="str">
        <f t="shared" ref="AA303" ca="1" si="1508">IF(ABS(K303)&gt;$AA$4*U303,ABS(K303),"-")</f>
        <v>-</v>
      </c>
      <c r="AB303" s="44" t="str">
        <f t="shared" ref="AB303" ca="1" si="1509">IF(ABS(L303)&gt;$AB$4*V303,ABS(L303),"-")</f>
        <v>-</v>
      </c>
      <c r="AD303" s="69" t="str">
        <f t="shared" ref="AD303" ca="1" si="1510">IF(COUNT($X303:$AB303)&gt;0,IF(G303&gt;0,CEILING(G303,5),FLOOR(G303,5)),"")</f>
        <v/>
      </c>
      <c r="AE303" s="69" t="str">
        <f t="shared" ref="AE303" ca="1" si="1511">IF(COUNT($X303:$AB303)&gt;0,IF(H303&gt;0,CEILING(H303,5),FLOOR(H303,5)),"")</f>
        <v/>
      </c>
      <c r="AF303" s="69" t="str">
        <f t="shared" ref="AF303" ca="1" si="1512">IF(COUNT($X303:$AB303)&gt;0,IF(I303&gt;0,CEILING(I303,5),FLOOR(I303,5)),"")</f>
        <v/>
      </c>
      <c r="AG303" s="69" t="str">
        <f t="shared" ref="AG303" ca="1" si="1513">IF(COUNT($X303:$AB303)&gt;0,IF(K303&gt;0,CEILING(K303,5),FLOOR(K303,5)),"")</f>
        <v/>
      </c>
      <c r="AH303" s="69" t="str">
        <f t="shared" ref="AH303" ca="1" si="1514">IF(COUNT($X303:$AB303)&gt;0,IF(L303&gt;0,CEILING(L303,5),FLOOR(L303,5)),"")</f>
        <v/>
      </c>
    </row>
    <row r="304" spans="1:34" x14ac:dyDescent="0.25">
      <c r="A304" s="69">
        <f t="shared" si="1503"/>
        <v>244</v>
      </c>
      <c r="B304" s="69">
        <f t="shared" si="1504"/>
        <v>128</v>
      </c>
      <c r="D304" s="72"/>
      <c r="E304" s="72"/>
      <c r="F304" s="72"/>
      <c r="G304" s="72" t="s">
        <v>122</v>
      </c>
      <c r="H304" s="72" t="s">
        <v>537</v>
      </c>
      <c r="I304" s="72" t="s">
        <v>110</v>
      </c>
      <c r="J304" s="72" t="s">
        <v>513</v>
      </c>
      <c r="K304" s="72" t="s">
        <v>9</v>
      </c>
      <c r="L304" s="72" t="s">
        <v>537</v>
      </c>
      <c r="M304" s="72"/>
      <c r="Q304" s="69"/>
      <c r="R304" s="69"/>
      <c r="S304" s="69"/>
      <c r="T304" s="69"/>
      <c r="U304" s="69"/>
      <c r="V304" s="69"/>
      <c r="X304" s="69"/>
      <c r="Y304" s="69"/>
      <c r="Z304" s="69"/>
      <c r="AA304" s="69"/>
      <c r="AB304" s="69"/>
      <c r="AD304" s="69"/>
      <c r="AE304" s="69"/>
      <c r="AF304" s="69"/>
      <c r="AG304" s="69"/>
      <c r="AH304" s="69"/>
    </row>
    <row r="305" spans="1:34" x14ac:dyDescent="0.25">
      <c r="A305" s="69">
        <f t="shared" si="1204"/>
        <v>244</v>
      </c>
      <c r="B305" s="69">
        <f t="shared" si="1205"/>
        <v>115</v>
      </c>
      <c r="C305" s="68" t="str">
        <f>INDEX(BEAMPROP,MATCH(D305,BLIST,0),2)</f>
        <v>H250X125X6X9</v>
      </c>
      <c r="D305" s="72">
        <v>244</v>
      </c>
      <c r="E305" s="72">
        <v>115</v>
      </c>
      <c r="F305" s="72" t="s">
        <v>8</v>
      </c>
      <c r="G305" s="72">
        <v>3.5760000000000001</v>
      </c>
      <c r="H305" s="72">
        <v>0</v>
      </c>
      <c r="I305" s="72">
        <v>0</v>
      </c>
      <c r="J305" s="72">
        <v>0</v>
      </c>
      <c r="K305" s="72">
        <v>0</v>
      </c>
      <c r="L305" s="72">
        <v>0</v>
      </c>
      <c r="M305" s="72"/>
      <c r="Q305" s="69" t="str">
        <f t="shared" ca="1" si="1250"/>
        <v>H250x125x6x9</v>
      </c>
      <c r="R305" s="43">
        <f t="shared" ca="1" si="1250"/>
        <v>868.79499999999996</v>
      </c>
      <c r="S305" s="43">
        <f t="shared" ca="1" si="1250"/>
        <v>196.42196531791907</v>
      </c>
      <c r="T305" s="43">
        <f t="shared" ca="1" si="1250"/>
        <v>305.63583815028903</v>
      </c>
      <c r="U305" s="43">
        <f t="shared" ca="1" si="1250"/>
        <v>16.5234375</v>
      </c>
      <c r="V305" s="43">
        <f t="shared" ca="1" si="1250"/>
        <v>82.687335000000004</v>
      </c>
      <c r="X305" s="44" t="str">
        <f t="shared" ref="X305" ca="1" si="1515">IF(ABS(G305)&gt;$X$4*$R305,ABS(G305),"-")</f>
        <v>-</v>
      </c>
      <c r="Y305" s="44" t="str">
        <f t="shared" ref="Y305" ca="1" si="1516">IF(ABS(H305)&gt;$Y$4*S305,ABS(H305),"-")</f>
        <v>-</v>
      </c>
      <c r="Z305" s="44" t="str">
        <f t="shared" ref="Z305" ca="1" si="1517">IF(ABS(I305)&gt;$Z$4*T305,ABS(I305),"-")</f>
        <v>-</v>
      </c>
      <c r="AA305" s="44" t="str">
        <f t="shared" ref="AA305" ca="1" si="1518">IF(ABS(K305)&gt;$AA$4*U305,ABS(K305),"-")</f>
        <v>-</v>
      </c>
      <c r="AB305" s="44" t="str">
        <f t="shared" ref="AB305" ca="1" si="1519">IF(ABS(L305)&gt;$AB$4*V305,ABS(L305),"-")</f>
        <v>-</v>
      </c>
      <c r="AD305" s="69" t="str">
        <f t="shared" ref="AD305" ca="1" si="1520">IF(COUNT($X305:$AB305)&gt;0,IF(G305&gt;0,CEILING(G305,5),FLOOR(G305,5)),"")</f>
        <v/>
      </c>
      <c r="AE305" s="69" t="str">
        <f t="shared" ref="AE305" ca="1" si="1521">IF(COUNT($X305:$AB305)&gt;0,IF(H305&gt;0,CEILING(H305,5),FLOOR(H305,5)),"")</f>
        <v/>
      </c>
      <c r="AF305" s="69" t="str">
        <f t="shared" ref="AF305" ca="1" si="1522">IF(COUNT($X305:$AB305)&gt;0,IF(I305&gt;0,CEILING(I305,5),FLOOR(I305,5)),"")</f>
        <v/>
      </c>
      <c r="AG305" s="69" t="str">
        <f t="shared" ref="AG305" ca="1" si="1523">IF(COUNT($X305:$AB305)&gt;0,IF(K305&gt;0,CEILING(K305,5),FLOOR(K305,5)),"")</f>
        <v/>
      </c>
      <c r="AH305" s="69" t="str">
        <f t="shared" ref="AH305" ca="1" si="1524">IF(COUNT($X305:$AB305)&gt;0,IF(L305&gt;0,CEILING(L305,5),FLOOR(L305,5)),"")</f>
        <v/>
      </c>
    </row>
    <row r="306" spans="1:34" x14ac:dyDescent="0.25">
      <c r="A306" s="69">
        <f>+A305</f>
        <v>244</v>
      </c>
      <c r="B306" s="69">
        <f>+B305</f>
        <v>115</v>
      </c>
      <c r="D306" s="72"/>
      <c r="E306" s="72"/>
      <c r="F306" s="72"/>
      <c r="G306" s="72" t="s">
        <v>105</v>
      </c>
      <c r="H306" s="72" t="s">
        <v>9</v>
      </c>
      <c r="I306" s="72" t="s">
        <v>128</v>
      </c>
      <c r="J306" s="72" t="s">
        <v>9</v>
      </c>
      <c r="K306" s="72" t="s">
        <v>9</v>
      </c>
      <c r="L306" s="72" t="s">
        <v>9</v>
      </c>
      <c r="M306" s="72"/>
      <c r="Q306" s="69"/>
      <c r="R306" s="69"/>
      <c r="S306" s="69"/>
      <c r="T306" s="69"/>
      <c r="U306" s="69"/>
      <c r="V306" s="69"/>
      <c r="X306" s="69"/>
      <c r="Y306" s="69"/>
      <c r="Z306" s="69"/>
      <c r="AA306" s="69"/>
      <c r="AB306" s="69"/>
      <c r="AD306" s="69"/>
      <c r="AE306" s="69"/>
      <c r="AF306" s="69"/>
      <c r="AG306" s="69"/>
      <c r="AH306" s="69"/>
    </row>
    <row r="307" spans="1:34" x14ac:dyDescent="0.25">
      <c r="A307" s="69">
        <f t="shared" ref="A307:A308" si="1525">+A306</f>
        <v>244</v>
      </c>
      <c r="B307" s="69">
        <f t="shared" ref="B307:B308" si="1526">+B306</f>
        <v>115</v>
      </c>
      <c r="D307" s="72"/>
      <c r="E307" s="72"/>
      <c r="F307" s="72" t="s">
        <v>10</v>
      </c>
      <c r="G307" s="72">
        <v>-2.3580000000000001</v>
      </c>
      <c r="H307" s="72">
        <v>-7.9480000000000004</v>
      </c>
      <c r="I307" s="72">
        <v>0</v>
      </c>
      <c r="J307" s="72">
        <v>-1E-3</v>
      </c>
      <c r="K307" s="72">
        <v>0</v>
      </c>
      <c r="L307" s="72">
        <v>0</v>
      </c>
      <c r="M307" s="72"/>
      <c r="Q307" s="69" t="str">
        <f t="shared" ca="1" si="1250"/>
        <v>H250x125x6x9</v>
      </c>
      <c r="R307" s="43">
        <f t="shared" ca="1" si="1250"/>
        <v>868.79499999999996</v>
      </c>
      <c r="S307" s="43">
        <f t="shared" ca="1" si="1250"/>
        <v>196.42196531791907</v>
      </c>
      <c r="T307" s="43">
        <f t="shared" ca="1" si="1250"/>
        <v>305.63583815028903</v>
      </c>
      <c r="U307" s="43">
        <f t="shared" ca="1" si="1250"/>
        <v>16.5234375</v>
      </c>
      <c r="V307" s="43">
        <f t="shared" ca="1" si="1250"/>
        <v>82.687335000000004</v>
      </c>
      <c r="X307" s="44" t="str">
        <f t="shared" ref="X307" ca="1" si="1527">IF(ABS(G307)&gt;$X$4*$R307,ABS(G307),"-")</f>
        <v>-</v>
      </c>
      <c r="Y307" s="44" t="str">
        <f t="shared" ref="Y307" ca="1" si="1528">IF(ABS(H307)&gt;$Y$4*S307,ABS(H307),"-")</f>
        <v>-</v>
      </c>
      <c r="Z307" s="44" t="str">
        <f t="shared" ref="Z307" ca="1" si="1529">IF(ABS(I307)&gt;$Z$4*T307,ABS(I307),"-")</f>
        <v>-</v>
      </c>
      <c r="AA307" s="44" t="str">
        <f t="shared" ref="AA307" ca="1" si="1530">IF(ABS(K307)&gt;$AA$4*U307,ABS(K307),"-")</f>
        <v>-</v>
      </c>
      <c r="AB307" s="44" t="str">
        <f t="shared" ref="AB307" ca="1" si="1531">IF(ABS(L307)&gt;$AB$4*V307,ABS(L307),"-")</f>
        <v>-</v>
      </c>
      <c r="AD307" s="69" t="str">
        <f t="shared" ref="AD307" ca="1" si="1532">IF(COUNT($X307:$AB307)&gt;0,IF(G307&gt;0,CEILING(G307,5),FLOOR(G307,5)),"")</f>
        <v/>
      </c>
      <c r="AE307" s="69" t="str">
        <f t="shared" ref="AE307" ca="1" si="1533">IF(COUNT($X307:$AB307)&gt;0,IF(H307&gt;0,CEILING(H307,5),FLOOR(H307,5)),"")</f>
        <v/>
      </c>
      <c r="AF307" s="69" t="str">
        <f t="shared" ref="AF307" ca="1" si="1534">IF(COUNT($X307:$AB307)&gt;0,IF(I307&gt;0,CEILING(I307,5),FLOOR(I307,5)),"")</f>
        <v/>
      </c>
      <c r="AG307" s="69" t="str">
        <f t="shared" ref="AG307" ca="1" si="1535">IF(COUNT($X307:$AB307)&gt;0,IF(K307&gt;0,CEILING(K307,5),FLOOR(K307,5)),"")</f>
        <v/>
      </c>
      <c r="AH307" s="69" t="str">
        <f t="shared" ref="AH307" ca="1" si="1536">IF(COUNT($X307:$AB307)&gt;0,IF(L307&gt;0,CEILING(L307,5),FLOOR(L307,5)),"")</f>
        <v/>
      </c>
    </row>
    <row r="308" spans="1:34" x14ac:dyDescent="0.25">
      <c r="A308" s="69">
        <f t="shared" si="1525"/>
        <v>244</v>
      </c>
      <c r="B308" s="69">
        <f t="shared" si="1526"/>
        <v>115</v>
      </c>
      <c r="D308" s="72"/>
      <c r="E308" s="72"/>
      <c r="F308" s="72"/>
      <c r="G308" s="72" t="s">
        <v>122</v>
      </c>
      <c r="H308" s="72" t="s">
        <v>537</v>
      </c>
      <c r="I308" s="72" t="s">
        <v>110</v>
      </c>
      <c r="J308" s="72" t="s">
        <v>513</v>
      </c>
      <c r="K308" s="72" t="s">
        <v>9</v>
      </c>
      <c r="L308" s="72" t="s">
        <v>9</v>
      </c>
      <c r="M308" s="72"/>
      <c r="Q308" s="69"/>
      <c r="R308" s="69"/>
      <c r="S308" s="69"/>
      <c r="T308" s="69"/>
      <c r="U308" s="69"/>
      <c r="V308" s="69"/>
      <c r="X308" s="69"/>
      <c r="Y308" s="69"/>
      <c r="Z308" s="69"/>
      <c r="AA308" s="69"/>
      <c r="AB308" s="69"/>
      <c r="AD308" s="69"/>
      <c r="AE308" s="69"/>
      <c r="AF308" s="69"/>
      <c r="AG308" s="69"/>
      <c r="AH308" s="69"/>
    </row>
    <row r="309" spans="1:34" x14ac:dyDescent="0.25">
      <c r="A309" s="69">
        <f t="shared" si="1204"/>
        <v>245</v>
      </c>
      <c r="B309" s="69">
        <f t="shared" si="1205"/>
        <v>129</v>
      </c>
      <c r="C309" s="68" t="e">
        <f>INDEX(BEAMPROP,MATCH(D309,BLIST,0),2)</f>
        <v>#N/A</v>
      </c>
      <c r="D309" s="72">
        <v>245</v>
      </c>
      <c r="E309" s="72">
        <v>129</v>
      </c>
      <c r="F309" s="72" t="s">
        <v>8</v>
      </c>
      <c r="G309" s="72">
        <v>1.4019999999999999</v>
      </c>
      <c r="H309" s="72">
        <v>0</v>
      </c>
      <c r="I309" s="72">
        <v>0</v>
      </c>
      <c r="J309" s="72">
        <v>2E-3</v>
      </c>
      <c r="K309" s="72">
        <v>0</v>
      </c>
      <c r="L309" s="72">
        <v>0</v>
      </c>
      <c r="M309" s="72"/>
      <c r="Q309" s="69" t="e">
        <f t="shared" ca="1" si="1250"/>
        <v>#N/A</v>
      </c>
      <c r="R309" s="43" t="e">
        <f t="shared" ca="1" si="1250"/>
        <v>#N/A</v>
      </c>
      <c r="S309" s="43" t="e">
        <f t="shared" ca="1" si="1250"/>
        <v>#N/A</v>
      </c>
      <c r="T309" s="43" t="e">
        <f t="shared" ca="1" si="1250"/>
        <v>#N/A</v>
      </c>
      <c r="U309" s="43" t="e">
        <f t="shared" ca="1" si="1250"/>
        <v>#N/A</v>
      </c>
      <c r="V309" s="43" t="e">
        <f t="shared" ca="1" si="1250"/>
        <v>#N/A</v>
      </c>
      <c r="X309" s="44" t="e">
        <f t="shared" ref="X309" ca="1" si="1537">IF(ABS(G309)&gt;$X$4*$R309,ABS(G309),"-")</f>
        <v>#N/A</v>
      </c>
      <c r="Y309" s="44" t="e">
        <f t="shared" ref="Y309" ca="1" si="1538">IF(ABS(H309)&gt;$Y$4*S309,ABS(H309),"-")</f>
        <v>#N/A</v>
      </c>
      <c r="Z309" s="44" t="e">
        <f t="shared" ref="Z309" ca="1" si="1539">IF(ABS(I309)&gt;$Z$4*T309,ABS(I309),"-")</f>
        <v>#N/A</v>
      </c>
      <c r="AA309" s="44" t="e">
        <f t="shared" ref="AA309" ca="1" si="1540">IF(ABS(K309)&gt;$AA$4*U309,ABS(K309),"-")</f>
        <v>#N/A</v>
      </c>
      <c r="AB309" s="44" t="e">
        <f t="shared" ref="AB309" ca="1" si="1541">IF(ABS(L309)&gt;$AB$4*V309,ABS(L309),"-")</f>
        <v>#N/A</v>
      </c>
      <c r="AD309" s="69" t="str">
        <f t="shared" ref="AD309" ca="1" si="1542">IF(COUNT($X309:$AB309)&gt;0,IF(G309&gt;0,CEILING(G309,5),FLOOR(G309,5)),"")</f>
        <v/>
      </c>
      <c r="AE309" s="69" t="str">
        <f t="shared" ref="AE309" ca="1" si="1543">IF(COUNT($X309:$AB309)&gt;0,IF(H309&gt;0,CEILING(H309,5),FLOOR(H309,5)),"")</f>
        <v/>
      </c>
      <c r="AF309" s="69" t="str">
        <f t="shared" ref="AF309" ca="1" si="1544">IF(COUNT($X309:$AB309)&gt;0,IF(I309&gt;0,CEILING(I309,5),FLOOR(I309,5)),"")</f>
        <v/>
      </c>
      <c r="AG309" s="69" t="str">
        <f t="shared" ref="AG309" ca="1" si="1545">IF(COUNT($X309:$AB309)&gt;0,IF(K309&gt;0,CEILING(K309,5),FLOOR(K309,5)),"")</f>
        <v/>
      </c>
      <c r="AH309" s="69" t="str">
        <f t="shared" ref="AH309" ca="1" si="1546">IF(COUNT($X309:$AB309)&gt;0,IF(L309&gt;0,CEILING(L309,5),FLOOR(L309,5)),"")</f>
        <v/>
      </c>
    </row>
    <row r="310" spans="1:34" x14ac:dyDescent="0.25">
      <c r="A310" s="69">
        <f>+A309</f>
        <v>245</v>
      </c>
      <c r="B310" s="69">
        <f>+B309</f>
        <v>129</v>
      </c>
      <c r="D310" s="72"/>
      <c r="E310" s="72"/>
      <c r="F310" s="72"/>
      <c r="G310" s="72" t="s">
        <v>114</v>
      </c>
      <c r="H310" s="72" t="s">
        <v>9</v>
      </c>
      <c r="I310" s="72" t="s">
        <v>111</v>
      </c>
      <c r="J310" s="72" t="s">
        <v>107</v>
      </c>
      <c r="K310" s="72" t="s">
        <v>535</v>
      </c>
      <c r="L310" s="72" t="s">
        <v>9</v>
      </c>
      <c r="M310" s="72"/>
      <c r="Q310" s="69"/>
      <c r="R310" s="69"/>
      <c r="S310" s="69"/>
      <c r="T310" s="69"/>
      <c r="U310" s="69"/>
      <c r="V310" s="69"/>
      <c r="X310" s="69"/>
      <c r="Y310" s="69"/>
      <c r="Z310" s="69"/>
      <c r="AA310" s="69"/>
      <c r="AB310" s="69"/>
      <c r="AD310" s="69"/>
      <c r="AE310" s="69"/>
      <c r="AF310" s="69"/>
      <c r="AG310" s="69"/>
      <c r="AH310" s="69"/>
    </row>
    <row r="311" spans="1:34" x14ac:dyDescent="0.25">
      <c r="A311" s="69">
        <f t="shared" ref="A311:A312" si="1547">+A310</f>
        <v>245</v>
      </c>
      <c r="B311" s="69">
        <f t="shared" ref="B311:B312" si="1548">+B310</f>
        <v>129</v>
      </c>
      <c r="D311" s="72"/>
      <c r="E311" s="72"/>
      <c r="F311" s="72" t="s">
        <v>10</v>
      </c>
      <c r="G311" s="72">
        <v>-1.3420000000000001</v>
      </c>
      <c r="H311" s="72">
        <v>-1.9870000000000001</v>
      </c>
      <c r="I311" s="72">
        <v>0</v>
      </c>
      <c r="J311" s="72">
        <v>0</v>
      </c>
      <c r="K311" s="72">
        <v>0</v>
      </c>
      <c r="L311" s="72">
        <v>-0.74299999999999999</v>
      </c>
      <c r="M311" s="72"/>
      <c r="Q311" s="69" t="e">
        <f t="shared" ca="1" si="1250"/>
        <v>#N/A</v>
      </c>
      <c r="R311" s="43" t="e">
        <f t="shared" ca="1" si="1250"/>
        <v>#N/A</v>
      </c>
      <c r="S311" s="43" t="e">
        <f t="shared" ca="1" si="1250"/>
        <v>#N/A</v>
      </c>
      <c r="T311" s="43" t="e">
        <f t="shared" ca="1" si="1250"/>
        <v>#N/A</v>
      </c>
      <c r="U311" s="43" t="e">
        <f t="shared" ca="1" si="1250"/>
        <v>#N/A</v>
      </c>
      <c r="V311" s="43" t="e">
        <f t="shared" ca="1" si="1250"/>
        <v>#N/A</v>
      </c>
      <c r="X311" s="44" t="e">
        <f t="shared" ref="X311" ca="1" si="1549">IF(ABS(G311)&gt;$X$4*$R311,ABS(G311),"-")</f>
        <v>#N/A</v>
      </c>
      <c r="Y311" s="44" t="e">
        <f t="shared" ref="Y311" ca="1" si="1550">IF(ABS(H311)&gt;$Y$4*S311,ABS(H311),"-")</f>
        <v>#N/A</v>
      </c>
      <c r="Z311" s="44" t="e">
        <f t="shared" ref="Z311" ca="1" si="1551">IF(ABS(I311)&gt;$Z$4*T311,ABS(I311),"-")</f>
        <v>#N/A</v>
      </c>
      <c r="AA311" s="44" t="e">
        <f t="shared" ref="AA311" ca="1" si="1552">IF(ABS(K311)&gt;$AA$4*U311,ABS(K311),"-")</f>
        <v>#N/A</v>
      </c>
      <c r="AB311" s="44" t="e">
        <f t="shared" ref="AB311" ca="1" si="1553">IF(ABS(L311)&gt;$AB$4*V311,ABS(L311),"-")</f>
        <v>#N/A</v>
      </c>
      <c r="AD311" s="69" t="str">
        <f t="shared" ref="AD311" ca="1" si="1554">IF(COUNT($X311:$AB311)&gt;0,IF(G311&gt;0,CEILING(G311,5),FLOOR(G311,5)),"")</f>
        <v/>
      </c>
      <c r="AE311" s="69" t="str">
        <f t="shared" ref="AE311" ca="1" si="1555">IF(COUNT($X311:$AB311)&gt;0,IF(H311&gt;0,CEILING(H311,5),FLOOR(H311,5)),"")</f>
        <v/>
      </c>
      <c r="AF311" s="69" t="str">
        <f t="shared" ref="AF311" ca="1" si="1556">IF(COUNT($X311:$AB311)&gt;0,IF(I311&gt;0,CEILING(I311,5),FLOOR(I311,5)),"")</f>
        <v/>
      </c>
      <c r="AG311" s="69" t="str">
        <f t="shared" ref="AG311" ca="1" si="1557">IF(COUNT($X311:$AB311)&gt;0,IF(K311&gt;0,CEILING(K311,5),FLOOR(K311,5)),"")</f>
        <v/>
      </c>
      <c r="AH311" s="69" t="str">
        <f t="shared" ref="AH311" ca="1" si="1558">IF(COUNT($X311:$AB311)&gt;0,IF(L311&gt;0,CEILING(L311,5),FLOOR(L311,5)),"")</f>
        <v/>
      </c>
    </row>
    <row r="312" spans="1:34" x14ac:dyDescent="0.25">
      <c r="A312" s="69">
        <f t="shared" si="1547"/>
        <v>245</v>
      </c>
      <c r="B312" s="69">
        <f t="shared" si="1548"/>
        <v>129</v>
      </c>
      <c r="D312" s="72"/>
      <c r="E312" s="72"/>
      <c r="F312" s="72"/>
      <c r="G312" s="72" t="s">
        <v>113</v>
      </c>
      <c r="H312" s="72" t="s">
        <v>537</v>
      </c>
      <c r="I312" s="72" t="s">
        <v>535</v>
      </c>
      <c r="J312" s="72" t="s">
        <v>9</v>
      </c>
      <c r="K312" s="72" t="s">
        <v>111</v>
      </c>
      <c r="L312" s="72" t="s">
        <v>537</v>
      </c>
      <c r="M312" s="72"/>
      <c r="Q312" s="69"/>
      <c r="R312" s="69"/>
      <c r="S312" s="69"/>
      <c r="T312" s="69"/>
      <c r="U312" s="69"/>
      <c r="V312" s="69"/>
      <c r="X312" s="69"/>
      <c r="Y312" s="69"/>
      <c r="Z312" s="69"/>
      <c r="AA312" s="69"/>
      <c r="AB312" s="69"/>
      <c r="AD312" s="69"/>
      <c r="AE312" s="69"/>
      <c r="AF312" s="69"/>
      <c r="AG312" s="69"/>
      <c r="AH312" s="69"/>
    </row>
    <row r="313" spans="1:34" x14ac:dyDescent="0.25">
      <c r="A313" s="69">
        <f t="shared" ref="A313:A373" si="1559">+D313</f>
        <v>245</v>
      </c>
      <c r="B313" s="69">
        <f t="shared" ref="B313:B373" si="1560">+E313</f>
        <v>67</v>
      </c>
      <c r="C313" s="68" t="e">
        <f>INDEX(BEAMPROP,MATCH(D313,BLIST,0),2)</f>
        <v>#N/A</v>
      </c>
      <c r="D313" s="72">
        <v>245</v>
      </c>
      <c r="E313" s="72">
        <v>67</v>
      </c>
      <c r="F313" s="72" t="s">
        <v>8</v>
      </c>
      <c r="G313" s="72">
        <v>1.4019999999999999</v>
      </c>
      <c r="H313" s="72">
        <v>0</v>
      </c>
      <c r="I313" s="72">
        <v>0</v>
      </c>
      <c r="J313" s="72">
        <v>2E-3</v>
      </c>
      <c r="K313" s="72">
        <v>0</v>
      </c>
      <c r="L313" s="72">
        <v>0</v>
      </c>
      <c r="M313" s="72"/>
      <c r="Q313" s="69" t="e">
        <f t="shared" ca="1" si="1250"/>
        <v>#N/A</v>
      </c>
      <c r="R313" s="43" t="e">
        <f t="shared" ca="1" si="1250"/>
        <v>#N/A</v>
      </c>
      <c r="S313" s="43" t="e">
        <f t="shared" ca="1" si="1250"/>
        <v>#N/A</v>
      </c>
      <c r="T313" s="43" t="e">
        <f t="shared" ca="1" si="1250"/>
        <v>#N/A</v>
      </c>
      <c r="U313" s="43" t="e">
        <f t="shared" ca="1" si="1250"/>
        <v>#N/A</v>
      </c>
      <c r="V313" s="43" t="e">
        <f t="shared" ca="1" si="1250"/>
        <v>#N/A</v>
      </c>
      <c r="X313" s="44" t="e">
        <f t="shared" ref="X313" ca="1" si="1561">IF(ABS(G313)&gt;$X$4*$R313,ABS(G313),"-")</f>
        <v>#N/A</v>
      </c>
      <c r="Y313" s="44" t="e">
        <f t="shared" ref="Y313" ca="1" si="1562">IF(ABS(H313)&gt;$Y$4*S313,ABS(H313),"-")</f>
        <v>#N/A</v>
      </c>
      <c r="Z313" s="44" t="e">
        <f t="shared" ref="Z313" ca="1" si="1563">IF(ABS(I313)&gt;$Z$4*T313,ABS(I313),"-")</f>
        <v>#N/A</v>
      </c>
      <c r="AA313" s="44" t="e">
        <f t="shared" ref="AA313" ca="1" si="1564">IF(ABS(K313)&gt;$AA$4*U313,ABS(K313),"-")</f>
        <v>#N/A</v>
      </c>
      <c r="AB313" s="44" t="e">
        <f t="shared" ref="AB313" ca="1" si="1565">IF(ABS(L313)&gt;$AB$4*V313,ABS(L313),"-")</f>
        <v>#N/A</v>
      </c>
      <c r="AD313" s="69" t="str">
        <f t="shared" ref="AD313" ca="1" si="1566">IF(COUNT($X313:$AB313)&gt;0,IF(G313&gt;0,CEILING(G313,5),FLOOR(G313,5)),"")</f>
        <v/>
      </c>
      <c r="AE313" s="69" t="str">
        <f t="shared" ref="AE313" ca="1" si="1567">IF(COUNT($X313:$AB313)&gt;0,IF(H313&gt;0,CEILING(H313,5),FLOOR(H313,5)),"")</f>
        <v/>
      </c>
      <c r="AF313" s="69" t="str">
        <f t="shared" ref="AF313" ca="1" si="1568">IF(COUNT($X313:$AB313)&gt;0,IF(I313&gt;0,CEILING(I313,5),FLOOR(I313,5)),"")</f>
        <v/>
      </c>
      <c r="AG313" s="69" t="str">
        <f t="shared" ref="AG313" ca="1" si="1569">IF(COUNT($X313:$AB313)&gt;0,IF(K313&gt;0,CEILING(K313,5),FLOOR(K313,5)),"")</f>
        <v/>
      </c>
      <c r="AH313" s="69" t="str">
        <f t="shared" ref="AH313" ca="1" si="1570">IF(COUNT($X313:$AB313)&gt;0,IF(L313&gt;0,CEILING(L313,5),FLOOR(L313,5)),"")</f>
        <v/>
      </c>
    </row>
    <row r="314" spans="1:34" x14ac:dyDescent="0.25">
      <c r="A314" s="69">
        <f>+A313</f>
        <v>245</v>
      </c>
      <c r="B314" s="69">
        <f>+B313</f>
        <v>67</v>
      </c>
      <c r="D314" s="72"/>
      <c r="E314" s="72"/>
      <c r="F314" s="72"/>
      <c r="G314" s="72" t="s">
        <v>114</v>
      </c>
      <c r="H314" s="72" t="s">
        <v>9</v>
      </c>
      <c r="I314" s="72" t="s">
        <v>111</v>
      </c>
      <c r="J314" s="72" t="s">
        <v>107</v>
      </c>
      <c r="K314" s="72" t="s">
        <v>9</v>
      </c>
      <c r="L314" s="72" t="s">
        <v>9</v>
      </c>
      <c r="M314" s="72"/>
      <c r="Q314" s="69"/>
      <c r="R314" s="69"/>
      <c r="S314" s="69"/>
      <c r="T314" s="69"/>
      <c r="U314" s="69"/>
      <c r="V314" s="69"/>
      <c r="X314" s="69"/>
      <c r="Y314" s="69"/>
      <c r="Z314" s="69"/>
      <c r="AA314" s="69"/>
      <c r="AB314" s="69"/>
      <c r="AD314" s="69"/>
      <c r="AE314" s="69"/>
      <c r="AF314" s="69"/>
      <c r="AG314" s="69"/>
      <c r="AH314" s="69"/>
    </row>
    <row r="315" spans="1:34" x14ac:dyDescent="0.25">
      <c r="A315" s="69">
        <f t="shared" ref="A315:A316" si="1571">+A314</f>
        <v>245</v>
      </c>
      <c r="B315" s="69">
        <f t="shared" ref="B315:B316" si="1572">+B314</f>
        <v>67</v>
      </c>
      <c r="D315" s="72"/>
      <c r="E315" s="72"/>
      <c r="F315" s="72" t="s">
        <v>10</v>
      </c>
      <c r="G315" s="72">
        <v>-1.3420000000000001</v>
      </c>
      <c r="H315" s="72">
        <v>-2.1389999999999998</v>
      </c>
      <c r="I315" s="72">
        <v>0</v>
      </c>
      <c r="J315" s="72">
        <v>0</v>
      </c>
      <c r="K315" s="72">
        <v>0</v>
      </c>
      <c r="L315" s="72">
        <v>0</v>
      </c>
      <c r="M315" s="72"/>
      <c r="Q315" s="69" t="e">
        <f t="shared" ca="1" si="1250"/>
        <v>#N/A</v>
      </c>
      <c r="R315" s="43" t="e">
        <f t="shared" ca="1" si="1250"/>
        <v>#N/A</v>
      </c>
      <c r="S315" s="43" t="e">
        <f t="shared" ca="1" si="1250"/>
        <v>#N/A</v>
      </c>
      <c r="T315" s="43" t="e">
        <f t="shared" ca="1" si="1250"/>
        <v>#N/A</v>
      </c>
      <c r="U315" s="43" t="e">
        <f t="shared" ca="1" si="1250"/>
        <v>#N/A</v>
      </c>
      <c r="V315" s="43" t="e">
        <f t="shared" ca="1" si="1250"/>
        <v>#N/A</v>
      </c>
      <c r="X315" s="44" t="e">
        <f t="shared" ref="X315" ca="1" si="1573">IF(ABS(G315)&gt;$X$4*$R315,ABS(G315),"-")</f>
        <v>#N/A</v>
      </c>
      <c r="Y315" s="44" t="e">
        <f t="shared" ref="Y315" ca="1" si="1574">IF(ABS(H315)&gt;$Y$4*S315,ABS(H315),"-")</f>
        <v>#N/A</v>
      </c>
      <c r="Z315" s="44" t="e">
        <f t="shared" ref="Z315" ca="1" si="1575">IF(ABS(I315)&gt;$Z$4*T315,ABS(I315),"-")</f>
        <v>#N/A</v>
      </c>
      <c r="AA315" s="44" t="e">
        <f t="shared" ref="AA315" ca="1" si="1576">IF(ABS(K315)&gt;$AA$4*U315,ABS(K315),"-")</f>
        <v>#N/A</v>
      </c>
      <c r="AB315" s="44" t="e">
        <f t="shared" ref="AB315" ca="1" si="1577">IF(ABS(L315)&gt;$AB$4*V315,ABS(L315),"-")</f>
        <v>#N/A</v>
      </c>
      <c r="AD315" s="69" t="str">
        <f t="shared" ref="AD315" ca="1" si="1578">IF(COUNT($X315:$AB315)&gt;0,IF(G315&gt;0,CEILING(G315,5),FLOOR(G315,5)),"")</f>
        <v/>
      </c>
      <c r="AE315" s="69" t="str">
        <f t="shared" ref="AE315" ca="1" si="1579">IF(COUNT($X315:$AB315)&gt;0,IF(H315&gt;0,CEILING(H315,5),FLOOR(H315,5)),"")</f>
        <v/>
      </c>
      <c r="AF315" s="69" t="str">
        <f t="shared" ref="AF315" ca="1" si="1580">IF(COUNT($X315:$AB315)&gt;0,IF(I315&gt;0,CEILING(I315,5),FLOOR(I315,5)),"")</f>
        <v/>
      </c>
      <c r="AG315" s="69" t="str">
        <f t="shared" ref="AG315" ca="1" si="1581">IF(COUNT($X315:$AB315)&gt;0,IF(K315&gt;0,CEILING(K315,5),FLOOR(K315,5)),"")</f>
        <v/>
      </c>
      <c r="AH315" s="69" t="str">
        <f t="shared" ref="AH315" ca="1" si="1582">IF(COUNT($X315:$AB315)&gt;0,IF(L315&gt;0,CEILING(L315,5),FLOOR(L315,5)),"")</f>
        <v/>
      </c>
    </row>
    <row r="316" spans="1:34" x14ac:dyDescent="0.25">
      <c r="A316" s="69">
        <f t="shared" si="1571"/>
        <v>245</v>
      </c>
      <c r="B316" s="69">
        <f t="shared" si="1572"/>
        <v>67</v>
      </c>
      <c r="D316" s="72"/>
      <c r="E316" s="72"/>
      <c r="F316" s="72"/>
      <c r="G316" s="72" t="s">
        <v>113</v>
      </c>
      <c r="H316" s="72" t="s">
        <v>537</v>
      </c>
      <c r="I316" s="72" t="s">
        <v>535</v>
      </c>
      <c r="J316" s="72" t="s">
        <v>9</v>
      </c>
      <c r="K316" s="72" t="s">
        <v>9</v>
      </c>
      <c r="L316" s="72" t="s">
        <v>9</v>
      </c>
      <c r="M316" s="72"/>
      <c r="Q316" s="69"/>
      <c r="R316" s="69"/>
      <c r="S316" s="69"/>
      <c r="T316" s="69"/>
      <c r="U316" s="69"/>
      <c r="V316" s="69"/>
      <c r="X316" s="69"/>
      <c r="Y316" s="69"/>
      <c r="Z316" s="69"/>
      <c r="AA316" s="69"/>
      <c r="AB316" s="69"/>
      <c r="AD316" s="69"/>
      <c r="AE316" s="69"/>
      <c r="AF316" s="69"/>
      <c r="AG316" s="69"/>
      <c r="AH316" s="69"/>
    </row>
    <row r="317" spans="1:34" x14ac:dyDescent="0.25">
      <c r="A317" s="69">
        <f t="shared" si="1559"/>
        <v>249</v>
      </c>
      <c r="B317" s="69">
        <f t="shared" si="1560"/>
        <v>63</v>
      </c>
      <c r="C317" s="68" t="str">
        <f>INDEX(BEAMPROP,MATCH(D317,BLIST,0),2)</f>
        <v>H150X75X5X7</v>
      </c>
      <c r="D317" s="72">
        <v>249</v>
      </c>
      <c r="E317" s="72">
        <v>63</v>
      </c>
      <c r="F317" s="72" t="s">
        <v>8</v>
      </c>
      <c r="G317" s="72">
        <v>0.28999999999999998</v>
      </c>
      <c r="H317" s="72">
        <v>1.623</v>
      </c>
      <c r="I317" s="72">
        <v>2.15</v>
      </c>
      <c r="J317" s="72">
        <v>0</v>
      </c>
      <c r="K317" s="72">
        <v>0</v>
      </c>
      <c r="L317" s="72">
        <v>0</v>
      </c>
      <c r="M317" s="72"/>
      <c r="Q317" s="69" t="str">
        <f t="shared" ca="1" si="1250"/>
        <v>H150x75x5x7</v>
      </c>
      <c r="R317" s="43">
        <f t="shared" ca="1" si="1250"/>
        <v>419.47500000000008</v>
      </c>
      <c r="S317" s="43">
        <f t="shared" ca="1" si="1250"/>
        <v>97.124277456647391</v>
      </c>
      <c r="T317" s="43">
        <f t="shared" ca="1" si="1250"/>
        <v>142.63005780346819</v>
      </c>
      <c r="U317" s="43">
        <f t="shared" ca="1" si="1250"/>
        <v>4.6265625000000004</v>
      </c>
      <c r="V317" s="43">
        <f t="shared" ca="1" si="1250"/>
        <v>23.075825000000002</v>
      </c>
      <c r="X317" s="44" t="str">
        <f t="shared" ref="X317" ca="1" si="1583">IF(ABS(G317)&gt;$X$4*$R317,ABS(G317),"-")</f>
        <v>-</v>
      </c>
      <c r="Y317" s="44" t="str">
        <f t="shared" ref="Y317" ca="1" si="1584">IF(ABS(H317)&gt;$Y$4*S317,ABS(H317),"-")</f>
        <v>-</v>
      </c>
      <c r="Z317" s="44" t="str">
        <f t="shared" ref="Z317" ca="1" si="1585">IF(ABS(I317)&gt;$Z$4*T317,ABS(I317),"-")</f>
        <v>-</v>
      </c>
      <c r="AA317" s="44" t="str">
        <f t="shared" ref="AA317" ca="1" si="1586">IF(ABS(K317)&gt;$AA$4*U317,ABS(K317),"-")</f>
        <v>-</v>
      </c>
      <c r="AB317" s="44" t="str">
        <f t="shared" ref="AB317" ca="1" si="1587">IF(ABS(L317)&gt;$AB$4*V317,ABS(L317),"-")</f>
        <v>-</v>
      </c>
      <c r="AD317" s="69" t="str">
        <f t="shared" ref="AD317" ca="1" si="1588">IF(COUNT($X317:$AB317)&gt;0,IF(G317&gt;0,CEILING(G317,5),FLOOR(G317,5)),"")</f>
        <v/>
      </c>
      <c r="AE317" s="69" t="str">
        <f t="shared" ref="AE317" ca="1" si="1589">IF(COUNT($X317:$AB317)&gt;0,IF(H317&gt;0,CEILING(H317,5),FLOOR(H317,5)),"")</f>
        <v/>
      </c>
      <c r="AF317" s="69" t="str">
        <f t="shared" ref="AF317" ca="1" si="1590">IF(COUNT($X317:$AB317)&gt;0,IF(I317&gt;0,CEILING(I317,5),FLOOR(I317,5)),"")</f>
        <v/>
      </c>
      <c r="AG317" s="69" t="str">
        <f t="shared" ref="AG317" ca="1" si="1591">IF(COUNT($X317:$AB317)&gt;0,IF(K317&gt;0,CEILING(K317,5),FLOOR(K317,5)),"")</f>
        <v/>
      </c>
      <c r="AH317" s="69" t="str">
        <f t="shared" ref="AH317" ca="1" si="1592">IF(COUNT($X317:$AB317)&gt;0,IF(L317&gt;0,CEILING(L317,5),FLOOR(L317,5)),"")</f>
        <v/>
      </c>
    </row>
    <row r="318" spans="1:34" x14ac:dyDescent="0.25">
      <c r="A318" s="69">
        <f>+A317</f>
        <v>249</v>
      </c>
      <c r="B318" s="69">
        <f>+B317</f>
        <v>63</v>
      </c>
      <c r="D318" s="72"/>
      <c r="E318" s="72"/>
      <c r="F318" s="72"/>
      <c r="G318" s="72" t="s">
        <v>111</v>
      </c>
      <c r="H318" s="72" t="s">
        <v>125</v>
      </c>
      <c r="I318" s="72" t="s">
        <v>106</v>
      </c>
      <c r="J318" s="72" t="s">
        <v>9</v>
      </c>
      <c r="K318" s="72" t="s">
        <v>9</v>
      </c>
      <c r="L318" s="72" t="s">
        <v>9</v>
      </c>
      <c r="M318" s="72"/>
      <c r="Q318" s="69"/>
      <c r="R318" s="69"/>
      <c r="S318" s="69"/>
      <c r="T318" s="69"/>
      <c r="U318" s="69"/>
      <c r="V318" s="69"/>
      <c r="X318" s="69"/>
      <c r="Y318" s="69"/>
      <c r="Z318" s="69"/>
      <c r="AA318" s="69"/>
      <c r="AB318" s="69"/>
      <c r="AD318" s="69"/>
      <c r="AE318" s="69"/>
      <c r="AF318" s="69"/>
      <c r="AG318" s="69"/>
      <c r="AH318" s="69"/>
    </row>
    <row r="319" spans="1:34" x14ac:dyDescent="0.25">
      <c r="A319" s="69">
        <f t="shared" ref="A319:A320" si="1593">+A318</f>
        <v>249</v>
      </c>
      <c r="B319" s="69">
        <f t="shared" ref="B319:B320" si="1594">+B318</f>
        <v>63</v>
      </c>
      <c r="D319" s="72"/>
      <c r="E319" s="72"/>
      <c r="F319" s="72" t="s">
        <v>10</v>
      </c>
      <c r="G319" s="72">
        <v>-3.0390000000000001</v>
      </c>
      <c r="H319" s="72">
        <v>-2.427</v>
      </c>
      <c r="I319" s="72">
        <v>-0.315</v>
      </c>
      <c r="J319" s="72">
        <v>-6.0000000000000001E-3</v>
      </c>
      <c r="K319" s="72">
        <v>0</v>
      </c>
      <c r="L319" s="72">
        <v>0</v>
      </c>
      <c r="M319" s="72"/>
      <c r="Q319" s="69" t="str">
        <f t="shared" ca="1" si="1250"/>
        <v>H150x75x5x7</v>
      </c>
      <c r="R319" s="43">
        <f t="shared" ca="1" si="1250"/>
        <v>419.47500000000008</v>
      </c>
      <c r="S319" s="43">
        <f t="shared" ca="1" si="1250"/>
        <v>97.124277456647391</v>
      </c>
      <c r="T319" s="43">
        <f t="shared" ca="1" si="1250"/>
        <v>142.63005780346819</v>
      </c>
      <c r="U319" s="43">
        <f t="shared" ca="1" si="1250"/>
        <v>4.6265625000000004</v>
      </c>
      <c r="V319" s="43">
        <f t="shared" ca="1" si="1250"/>
        <v>23.075825000000002</v>
      </c>
      <c r="X319" s="44" t="str">
        <f t="shared" ref="X319" ca="1" si="1595">IF(ABS(G319)&gt;$X$4*$R319,ABS(G319),"-")</f>
        <v>-</v>
      </c>
      <c r="Y319" s="44" t="str">
        <f t="shared" ref="Y319" ca="1" si="1596">IF(ABS(H319)&gt;$Y$4*S319,ABS(H319),"-")</f>
        <v>-</v>
      </c>
      <c r="Z319" s="44" t="str">
        <f t="shared" ref="Z319" ca="1" si="1597">IF(ABS(I319)&gt;$Z$4*T319,ABS(I319),"-")</f>
        <v>-</v>
      </c>
      <c r="AA319" s="44" t="str">
        <f t="shared" ref="AA319" ca="1" si="1598">IF(ABS(K319)&gt;$AA$4*U319,ABS(K319),"-")</f>
        <v>-</v>
      </c>
      <c r="AB319" s="44" t="str">
        <f t="shared" ref="AB319" ca="1" si="1599">IF(ABS(L319)&gt;$AB$4*V319,ABS(L319),"-")</f>
        <v>-</v>
      </c>
      <c r="AD319" s="69" t="str">
        <f t="shared" ref="AD319" ca="1" si="1600">IF(COUNT($X319:$AB319)&gt;0,IF(G319&gt;0,CEILING(G319,5),FLOOR(G319,5)),"")</f>
        <v/>
      </c>
      <c r="AE319" s="69" t="str">
        <f t="shared" ref="AE319" ca="1" si="1601">IF(COUNT($X319:$AB319)&gt;0,IF(H319&gt;0,CEILING(H319,5),FLOOR(H319,5)),"")</f>
        <v/>
      </c>
      <c r="AF319" s="69" t="str">
        <f t="shared" ref="AF319" ca="1" si="1602">IF(COUNT($X319:$AB319)&gt;0,IF(I319&gt;0,CEILING(I319,5),FLOOR(I319,5)),"")</f>
        <v/>
      </c>
      <c r="AG319" s="69" t="str">
        <f t="shared" ref="AG319" ca="1" si="1603">IF(COUNT($X319:$AB319)&gt;0,IF(K319&gt;0,CEILING(K319,5),FLOOR(K319,5)),"")</f>
        <v/>
      </c>
      <c r="AH319" s="69" t="str">
        <f t="shared" ref="AH319" ca="1" si="1604">IF(COUNT($X319:$AB319)&gt;0,IF(L319&gt;0,CEILING(L319,5),FLOOR(L319,5)),"")</f>
        <v/>
      </c>
    </row>
    <row r="320" spans="1:34" x14ac:dyDescent="0.25">
      <c r="A320" s="69">
        <f t="shared" si="1593"/>
        <v>249</v>
      </c>
      <c r="B320" s="69">
        <f t="shared" si="1594"/>
        <v>63</v>
      </c>
      <c r="D320" s="72"/>
      <c r="E320" s="72"/>
      <c r="F320" s="72"/>
      <c r="G320" s="72" t="s">
        <v>106</v>
      </c>
      <c r="H320" s="72" t="s">
        <v>106</v>
      </c>
      <c r="I320" s="72" t="s">
        <v>125</v>
      </c>
      <c r="J320" s="72" t="s">
        <v>112</v>
      </c>
      <c r="K320" s="72" t="s">
        <v>9</v>
      </c>
      <c r="L320" s="72" t="s">
        <v>9</v>
      </c>
      <c r="M320" s="72"/>
      <c r="Q320" s="69"/>
      <c r="R320" s="69"/>
      <c r="S320" s="69"/>
      <c r="T320" s="69"/>
      <c r="U320" s="69"/>
      <c r="V320" s="69"/>
      <c r="X320" s="69"/>
      <c r="Y320" s="69"/>
      <c r="Z320" s="69"/>
      <c r="AA320" s="69"/>
      <c r="AB320" s="69"/>
      <c r="AD320" s="69"/>
      <c r="AE320" s="69"/>
      <c r="AF320" s="69"/>
      <c r="AG320" s="69"/>
      <c r="AH320" s="69"/>
    </row>
    <row r="321" spans="1:34" x14ac:dyDescent="0.25">
      <c r="A321" s="69">
        <f t="shared" si="1559"/>
        <v>249</v>
      </c>
      <c r="B321" s="69">
        <f t="shared" si="1560"/>
        <v>133</v>
      </c>
      <c r="C321" s="68" t="str">
        <f>INDEX(BEAMPROP,MATCH(D321,BLIST,0),2)</f>
        <v>H150X75X5X7</v>
      </c>
      <c r="D321" s="72">
        <v>249</v>
      </c>
      <c r="E321" s="72">
        <v>133</v>
      </c>
      <c r="F321" s="72" t="s">
        <v>8</v>
      </c>
      <c r="G321" s="72">
        <v>0.28999999999999998</v>
      </c>
      <c r="H321" s="72">
        <v>1.4359999999999999</v>
      </c>
      <c r="I321" s="72">
        <v>1.8520000000000001</v>
      </c>
      <c r="J321" s="72">
        <v>0</v>
      </c>
      <c r="K321" s="72">
        <v>1.331</v>
      </c>
      <c r="L321" s="72">
        <v>1.7070000000000001</v>
      </c>
      <c r="M321" s="72"/>
      <c r="Q321" s="69" t="str">
        <f t="shared" ref="Q321:V383" ca="1" si="1605">IF($F321=" -ve",INDEX(CAPACITY,MATCH(OFFSET($C321,-2,0),CAPACITYLIST,0),Q$3),INDEX(CAPACITY,MATCH($C321,CAPACITYLIST,0),Q$3))</f>
        <v>H150x75x5x7</v>
      </c>
      <c r="R321" s="43">
        <f t="shared" ca="1" si="1605"/>
        <v>419.47500000000008</v>
      </c>
      <c r="S321" s="43">
        <f t="shared" ca="1" si="1605"/>
        <v>97.124277456647391</v>
      </c>
      <c r="T321" s="43">
        <f t="shared" ca="1" si="1605"/>
        <v>142.63005780346819</v>
      </c>
      <c r="U321" s="43">
        <f t="shared" ca="1" si="1605"/>
        <v>4.6265625000000004</v>
      </c>
      <c r="V321" s="43">
        <f t="shared" ca="1" si="1605"/>
        <v>23.075825000000002</v>
      </c>
      <c r="X321" s="44" t="str">
        <f t="shared" ref="X321" ca="1" si="1606">IF(ABS(G321)&gt;$X$4*$R321,ABS(G321),"-")</f>
        <v>-</v>
      </c>
      <c r="Y321" s="44" t="str">
        <f t="shared" ref="Y321" ca="1" si="1607">IF(ABS(H321)&gt;$Y$4*S321,ABS(H321),"-")</f>
        <v>-</v>
      </c>
      <c r="Z321" s="44" t="str">
        <f t="shared" ref="Z321" ca="1" si="1608">IF(ABS(I321)&gt;$Z$4*T321,ABS(I321),"-")</f>
        <v>-</v>
      </c>
      <c r="AA321" s="44">
        <f t="shared" ref="AA321" ca="1" si="1609">IF(ABS(K321)&gt;$AA$4*U321,ABS(K321),"-")</f>
        <v>1.331</v>
      </c>
      <c r="AB321" s="44" t="str">
        <f t="shared" ref="AB321" ca="1" si="1610">IF(ABS(L321)&gt;$AB$4*V321,ABS(L321),"-")</f>
        <v>-</v>
      </c>
      <c r="AD321" s="69">
        <f t="shared" ref="AD321" ca="1" si="1611">IF(COUNT($X321:$AB321)&gt;0,IF(G321&gt;0,CEILING(G321,5),FLOOR(G321,5)),"")</f>
        <v>5</v>
      </c>
      <c r="AE321" s="69">
        <f t="shared" ref="AE321" ca="1" si="1612">IF(COUNT($X321:$AB321)&gt;0,IF(H321&gt;0,CEILING(H321,5),FLOOR(H321,5)),"")</f>
        <v>5</v>
      </c>
      <c r="AF321" s="69">
        <f t="shared" ref="AF321" ca="1" si="1613">IF(COUNT($X321:$AB321)&gt;0,IF(I321&gt;0,CEILING(I321,5),FLOOR(I321,5)),"")</f>
        <v>5</v>
      </c>
      <c r="AG321" s="69">
        <f t="shared" ref="AG321" ca="1" si="1614">IF(COUNT($X321:$AB321)&gt;0,IF(K321&gt;0,CEILING(K321,5),FLOOR(K321,5)),"")</f>
        <v>5</v>
      </c>
      <c r="AH321" s="69">
        <f t="shared" ref="AH321" ca="1" si="1615">IF(COUNT($X321:$AB321)&gt;0,IF(L321&gt;0,CEILING(L321,5),FLOOR(L321,5)),"")</f>
        <v>5</v>
      </c>
    </row>
    <row r="322" spans="1:34" x14ac:dyDescent="0.25">
      <c r="A322" s="69">
        <f>+A321</f>
        <v>249</v>
      </c>
      <c r="B322" s="69">
        <f>+B321</f>
        <v>133</v>
      </c>
      <c r="D322" s="72"/>
      <c r="E322" s="72"/>
      <c r="F322" s="72"/>
      <c r="G322" s="72" t="s">
        <v>111</v>
      </c>
      <c r="H322" s="72" t="s">
        <v>125</v>
      </c>
      <c r="I322" s="72" t="s">
        <v>106</v>
      </c>
      <c r="J322" s="72" t="s">
        <v>9</v>
      </c>
      <c r="K322" s="72" t="s">
        <v>106</v>
      </c>
      <c r="L322" s="72" t="s">
        <v>106</v>
      </c>
      <c r="M322" s="72"/>
      <c r="Q322" s="69"/>
      <c r="R322" s="69"/>
      <c r="S322" s="69"/>
      <c r="T322" s="69"/>
      <c r="U322" s="69"/>
      <c r="V322" s="69"/>
      <c r="X322" s="69"/>
      <c r="Y322" s="69"/>
      <c r="Z322" s="69"/>
      <c r="AA322" s="69"/>
      <c r="AB322" s="69"/>
      <c r="AD322" s="69"/>
      <c r="AE322" s="69"/>
      <c r="AF322" s="69"/>
      <c r="AG322" s="69"/>
      <c r="AH322" s="69"/>
    </row>
    <row r="323" spans="1:34" x14ac:dyDescent="0.25">
      <c r="A323" s="69">
        <f t="shared" ref="A323:A324" si="1616">+A322</f>
        <v>249</v>
      </c>
      <c r="B323" s="69">
        <f t="shared" ref="B323:B324" si="1617">+B322</f>
        <v>133</v>
      </c>
      <c r="D323" s="72"/>
      <c r="E323" s="72"/>
      <c r="F323" s="72" t="s">
        <v>10</v>
      </c>
      <c r="G323" s="72">
        <v>-3.0390000000000001</v>
      </c>
      <c r="H323" s="72">
        <v>-2.706</v>
      </c>
      <c r="I323" s="72">
        <v>-1.7000000000000001E-2</v>
      </c>
      <c r="J323" s="72">
        <v>-6.0000000000000001E-3</v>
      </c>
      <c r="K323" s="72">
        <v>-0.11</v>
      </c>
      <c r="L323" s="72">
        <v>-1.0169999999999999</v>
      </c>
      <c r="M323" s="72"/>
      <c r="Q323" s="69" t="str">
        <f t="shared" ca="1" si="1605"/>
        <v>H150x75x5x7</v>
      </c>
      <c r="R323" s="43">
        <f t="shared" ca="1" si="1605"/>
        <v>419.47500000000008</v>
      </c>
      <c r="S323" s="43">
        <f t="shared" ca="1" si="1605"/>
        <v>97.124277456647391</v>
      </c>
      <c r="T323" s="43">
        <f t="shared" ca="1" si="1605"/>
        <v>142.63005780346819</v>
      </c>
      <c r="U323" s="43">
        <f t="shared" ca="1" si="1605"/>
        <v>4.6265625000000004</v>
      </c>
      <c r="V323" s="43">
        <f t="shared" ca="1" si="1605"/>
        <v>23.075825000000002</v>
      </c>
      <c r="X323" s="44" t="str">
        <f t="shared" ref="X323" ca="1" si="1618">IF(ABS(G323)&gt;$X$4*$R323,ABS(G323),"-")</f>
        <v>-</v>
      </c>
      <c r="Y323" s="44" t="str">
        <f t="shared" ref="Y323" ca="1" si="1619">IF(ABS(H323)&gt;$Y$4*S323,ABS(H323),"-")</f>
        <v>-</v>
      </c>
      <c r="Z323" s="44" t="str">
        <f t="shared" ref="Z323" ca="1" si="1620">IF(ABS(I323)&gt;$Z$4*T323,ABS(I323),"-")</f>
        <v>-</v>
      </c>
      <c r="AA323" s="44" t="str">
        <f t="shared" ref="AA323" ca="1" si="1621">IF(ABS(K323)&gt;$AA$4*U323,ABS(K323),"-")</f>
        <v>-</v>
      </c>
      <c r="AB323" s="44" t="str">
        <f t="shared" ref="AB323" ca="1" si="1622">IF(ABS(L323)&gt;$AB$4*V323,ABS(L323),"-")</f>
        <v>-</v>
      </c>
      <c r="AD323" s="69" t="str">
        <f t="shared" ref="AD323" ca="1" si="1623">IF(COUNT($X323:$AB323)&gt;0,IF(G323&gt;0,CEILING(G323,5),FLOOR(G323,5)),"")</f>
        <v/>
      </c>
      <c r="AE323" s="69" t="str">
        <f t="shared" ref="AE323" ca="1" si="1624">IF(COUNT($X323:$AB323)&gt;0,IF(H323&gt;0,CEILING(H323,5),FLOOR(H323,5)),"")</f>
        <v/>
      </c>
      <c r="AF323" s="69" t="str">
        <f t="shared" ref="AF323" ca="1" si="1625">IF(COUNT($X323:$AB323)&gt;0,IF(I323&gt;0,CEILING(I323,5),FLOOR(I323,5)),"")</f>
        <v/>
      </c>
      <c r="AG323" s="69" t="str">
        <f t="shared" ref="AG323" ca="1" si="1626">IF(COUNT($X323:$AB323)&gt;0,IF(K323&gt;0,CEILING(K323,5),FLOOR(K323,5)),"")</f>
        <v/>
      </c>
      <c r="AH323" s="69" t="str">
        <f t="shared" ref="AH323" ca="1" si="1627">IF(COUNT($X323:$AB323)&gt;0,IF(L323&gt;0,CEILING(L323,5),FLOOR(L323,5)),"")</f>
        <v/>
      </c>
    </row>
    <row r="324" spans="1:34" x14ac:dyDescent="0.25">
      <c r="A324" s="69">
        <f t="shared" si="1616"/>
        <v>249</v>
      </c>
      <c r="B324" s="69">
        <f t="shared" si="1617"/>
        <v>133</v>
      </c>
      <c r="D324" s="72"/>
      <c r="E324" s="72"/>
      <c r="F324" s="72"/>
      <c r="G324" s="72" t="s">
        <v>106</v>
      </c>
      <c r="H324" s="72" t="s">
        <v>106</v>
      </c>
      <c r="I324" s="72" t="s">
        <v>125</v>
      </c>
      <c r="J324" s="72" t="s">
        <v>112</v>
      </c>
      <c r="K324" s="72" t="s">
        <v>125</v>
      </c>
      <c r="L324" s="72" t="s">
        <v>125</v>
      </c>
      <c r="M324" s="72"/>
      <c r="Q324" s="69"/>
      <c r="R324" s="69"/>
      <c r="S324" s="69"/>
      <c r="T324" s="69"/>
      <c r="U324" s="69"/>
      <c r="V324" s="69"/>
      <c r="X324" s="69"/>
      <c r="Y324" s="69"/>
      <c r="Z324" s="69"/>
      <c r="AA324" s="69"/>
      <c r="AB324" s="69"/>
      <c r="AD324" s="69"/>
      <c r="AE324" s="69"/>
      <c r="AF324" s="69"/>
      <c r="AG324" s="69"/>
      <c r="AH324" s="69"/>
    </row>
    <row r="325" spans="1:34" x14ac:dyDescent="0.25">
      <c r="A325" s="69">
        <f t="shared" si="1559"/>
        <v>250</v>
      </c>
      <c r="B325" s="69">
        <f t="shared" si="1560"/>
        <v>133</v>
      </c>
      <c r="C325" s="68" t="str">
        <f>INDEX(BEAMPROP,MATCH(D325,BLIST,0),2)</f>
        <v>H150X75X5X7</v>
      </c>
      <c r="D325" s="72">
        <v>250</v>
      </c>
      <c r="E325" s="72">
        <v>133</v>
      </c>
      <c r="F325" s="72" t="s">
        <v>8</v>
      </c>
      <c r="G325" s="72">
        <v>0.28999999999999998</v>
      </c>
      <c r="H325" s="72">
        <v>6.6189999999999998</v>
      </c>
      <c r="I325" s="72">
        <v>0.38900000000000001</v>
      </c>
      <c r="J325" s="72">
        <v>0</v>
      </c>
      <c r="K325" s="72">
        <v>1.341</v>
      </c>
      <c r="L325" s="72">
        <v>1.7070000000000001</v>
      </c>
      <c r="M325" s="72"/>
      <c r="Q325" s="69" t="str">
        <f t="shared" ca="1" si="1605"/>
        <v>H150x75x5x7</v>
      </c>
      <c r="R325" s="43">
        <f t="shared" ca="1" si="1605"/>
        <v>419.47500000000008</v>
      </c>
      <c r="S325" s="43">
        <f t="shared" ca="1" si="1605"/>
        <v>97.124277456647391</v>
      </c>
      <c r="T325" s="43">
        <f t="shared" ca="1" si="1605"/>
        <v>142.63005780346819</v>
      </c>
      <c r="U325" s="43">
        <f t="shared" ca="1" si="1605"/>
        <v>4.6265625000000004</v>
      </c>
      <c r="V325" s="43">
        <f t="shared" ca="1" si="1605"/>
        <v>23.075825000000002</v>
      </c>
      <c r="X325" s="44" t="str">
        <f t="shared" ref="X325" ca="1" si="1628">IF(ABS(G325)&gt;$X$4*$R325,ABS(G325),"-")</f>
        <v>-</v>
      </c>
      <c r="Y325" s="44" t="str">
        <f t="shared" ref="Y325" ca="1" si="1629">IF(ABS(H325)&gt;$Y$4*S325,ABS(H325),"-")</f>
        <v>-</v>
      </c>
      <c r="Z325" s="44" t="str">
        <f t="shared" ref="Z325" ca="1" si="1630">IF(ABS(I325)&gt;$Z$4*T325,ABS(I325),"-")</f>
        <v>-</v>
      </c>
      <c r="AA325" s="44">
        <f t="shared" ref="AA325" ca="1" si="1631">IF(ABS(K325)&gt;$AA$4*U325,ABS(K325),"-")</f>
        <v>1.341</v>
      </c>
      <c r="AB325" s="44" t="str">
        <f t="shared" ref="AB325" ca="1" si="1632">IF(ABS(L325)&gt;$AB$4*V325,ABS(L325),"-")</f>
        <v>-</v>
      </c>
      <c r="AD325" s="69">
        <f t="shared" ref="AD325" ca="1" si="1633">IF(COUNT($X325:$AB325)&gt;0,IF(G325&gt;0,CEILING(G325,5),FLOOR(G325,5)),"")</f>
        <v>5</v>
      </c>
      <c r="AE325" s="69">
        <f t="shared" ref="AE325" ca="1" si="1634">IF(COUNT($X325:$AB325)&gt;0,IF(H325&gt;0,CEILING(H325,5),FLOOR(H325,5)),"")</f>
        <v>10</v>
      </c>
      <c r="AF325" s="69">
        <f t="shared" ref="AF325" ca="1" si="1635">IF(COUNT($X325:$AB325)&gt;0,IF(I325&gt;0,CEILING(I325,5),FLOOR(I325,5)),"")</f>
        <v>5</v>
      </c>
      <c r="AG325" s="69">
        <f t="shared" ref="AG325" ca="1" si="1636">IF(COUNT($X325:$AB325)&gt;0,IF(K325&gt;0,CEILING(K325,5),FLOOR(K325,5)),"")</f>
        <v>5</v>
      </c>
      <c r="AH325" s="69">
        <f t="shared" ref="AH325" ca="1" si="1637">IF(COUNT($X325:$AB325)&gt;0,IF(L325&gt;0,CEILING(L325,5),FLOOR(L325,5)),"")</f>
        <v>5</v>
      </c>
    </row>
    <row r="326" spans="1:34" x14ac:dyDescent="0.25">
      <c r="A326" s="69">
        <f>+A325</f>
        <v>250</v>
      </c>
      <c r="B326" s="69">
        <f>+B325</f>
        <v>133</v>
      </c>
      <c r="D326" s="72"/>
      <c r="E326" s="72"/>
      <c r="F326" s="72"/>
      <c r="G326" s="72" t="s">
        <v>111</v>
      </c>
      <c r="H326" s="72" t="s">
        <v>106</v>
      </c>
      <c r="I326" s="72" t="s">
        <v>125</v>
      </c>
      <c r="J326" s="72" t="s">
        <v>9</v>
      </c>
      <c r="K326" s="72" t="s">
        <v>106</v>
      </c>
      <c r="L326" s="72" t="s">
        <v>106</v>
      </c>
      <c r="M326" s="72"/>
      <c r="Q326" s="69"/>
      <c r="R326" s="69"/>
      <c r="S326" s="69"/>
      <c r="T326" s="69"/>
      <c r="U326" s="69"/>
      <c r="V326" s="69"/>
      <c r="X326" s="69"/>
      <c r="Y326" s="69"/>
      <c r="Z326" s="69"/>
      <c r="AA326" s="69"/>
      <c r="AB326" s="69"/>
      <c r="AD326" s="69"/>
      <c r="AE326" s="69"/>
      <c r="AF326" s="69"/>
      <c r="AG326" s="69"/>
      <c r="AH326" s="69"/>
    </row>
    <row r="327" spans="1:34" x14ac:dyDescent="0.25">
      <c r="A327" s="69">
        <f t="shared" ref="A327:A328" si="1638">+A326</f>
        <v>250</v>
      </c>
      <c r="B327" s="69">
        <f t="shared" ref="B327:B328" si="1639">+B326</f>
        <v>133</v>
      </c>
      <c r="D327" s="72"/>
      <c r="E327" s="72"/>
      <c r="F327" s="72" t="s">
        <v>10</v>
      </c>
      <c r="G327" s="72">
        <v>-3.0369999999999999</v>
      </c>
      <c r="H327" s="72">
        <v>-3.8759999999999999</v>
      </c>
      <c r="I327" s="72">
        <v>-5.0990000000000002</v>
      </c>
      <c r="J327" s="72">
        <v>-6.0000000000000001E-3</v>
      </c>
      <c r="K327" s="72">
        <v>-0.11600000000000001</v>
      </c>
      <c r="L327" s="72">
        <v>-1.0169999999999999</v>
      </c>
      <c r="M327" s="72"/>
      <c r="Q327" s="69" t="str">
        <f t="shared" ca="1" si="1605"/>
        <v>H150x75x5x7</v>
      </c>
      <c r="R327" s="43">
        <f t="shared" ca="1" si="1605"/>
        <v>419.47500000000008</v>
      </c>
      <c r="S327" s="43">
        <f t="shared" ca="1" si="1605"/>
        <v>97.124277456647391</v>
      </c>
      <c r="T327" s="43">
        <f t="shared" ca="1" si="1605"/>
        <v>142.63005780346819</v>
      </c>
      <c r="U327" s="43">
        <f t="shared" ca="1" si="1605"/>
        <v>4.6265625000000004</v>
      </c>
      <c r="V327" s="43">
        <f t="shared" ca="1" si="1605"/>
        <v>23.075825000000002</v>
      </c>
      <c r="X327" s="44" t="str">
        <f t="shared" ref="X327" ca="1" si="1640">IF(ABS(G327)&gt;$X$4*$R327,ABS(G327),"-")</f>
        <v>-</v>
      </c>
      <c r="Y327" s="44" t="str">
        <f t="shared" ref="Y327" ca="1" si="1641">IF(ABS(H327)&gt;$Y$4*S327,ABS(H327),"-")</f>
        <v>-</v>
      </c>
      <c r="Z327" s="44">
        <f t="shared" ref="Z327" ca="1" si="1642">IF(ABS(I327)&gt;$Z$4*T327,ABS(I327),"-")</f>
        <v>5.0990000000000002</v>
      </c>
      <c r="AA327" s="44" t="str">
        <f t="shared" ref="AA327" ca="1" si="1643">IF(ABS(K327)&gt;$AA$4*U327,ABS(K327),"-")</f>
        <v>-</v>
      </c>
      <c r="AB327" s="44" t="str">
        <f t="shared" ref="AB327" ca="1" si="1644">IF(ABS(L327)&gt;$AB$4*V327,ABS(L327),"-")</f>
        <v>-</v>
      </c>
      <c r="AD327" s="69">
        <f t="shared" ref="AD327" ca="1" si="1645">IF(COUNT($X327:$AB327)&gt;0,IF(G327&gt;0,CEILING(G327,5),FLOOR(G327,5)),"")</f>
        <v>-5</v>
      </c>
      <c r="AE327" s="69">
        <f t="shared" ref="AE327" ca="1" si="1646">IF(COUNT($X327:$AB327)&gt;0,IF(H327&gt;0,CEILING(H327,5),FLOOR(H327,5)),"")</f>
        <v>-5</v>
      </c>
      <c r="AF327" s="69">
        <f t="shared" ref="AF327" ca="1" si="1647">IF(COUNT($X327:$AB327)&gt;0,IF(I327&gt;0,CEILING(I327,5),FLOOR(I327,5)),"")</f>
        <v>-10</v>
      </c>
      <c r="AG327" s="69">
        <f t="shared" ref="AG327" ca="1" si="1648">IF(COUNT($X327:$AB327)&gt;0,IF(K327&gt;0,CEILING(K327,5),FLOOR(K327,5)),"")</f>
        <v>-5</v>
      </c>
      <c r="AH327" s="69">
        <f t="shared" ref="AH327" ca="1" si="1649">IF(COUNT($X327:$AB327)&gt;0,IF(L327&gt;0,CEILING(L327,5),FLOOR(L327,5)),"")</f>
        <v>-5</v>
      </c>
    </row>
    <row r="328" spans="1:34" x14ac:dyDescent="0.25">
      <c r="A328" s="69">
        <f t="shared" si="1638"/>
        <v>250</v>
      </c>
      <c r="B328" s="69">
        <f t="shared" si="1639"/>
        <v>133</v>
      </c>
      <c r="D328" s="72"/>
      <c r="E328" s="72"/>
      <c r="F328" s="72"/>
      <c r="G328" s="72" t="s">
        <v>106</v>
      </c>
      <c r="H328" s="72" t="s">
        <v>125</v>
      </c>
      <c r="I328" s="72" t="s">
        <v>106</v>
      </c>
      <c r="J328" s="72" t="s">
        <v>112</v>
      </c>
      <c r="K328" s="72" t="s">
        <v>125</v>
      </c>
      <c r="L328" s="72" t="s">
        <v>125</v>
      </c>
      <c r="M328" s="72"/>
      <c r="Q328" s="69"/>
      <c r="R328" s="69"/>
      <c r="S328" s="69"/>
      <c r="T328" s="69"/>
      <c r="U328" s="69"/>
      <c r="V328" s="69"/>
      <c r="X328" s="69"/>
      <c r="Y328" s="69"/>
      <c r="Z328" s="69"/>
      <c r="AA328" s="69"/>
      <c r="AB328" s="69"/>
      <c r="AD328" s="69"/>
      <c r="AE328" s="69"/>
      <c r="AF328" s="69"/>
      <c r="AG328" s="69"/>
      <c r="AH328" s="69"/>
    </row>
    <row r="329" spans="1:34" x14ac:dyDescent="0.25">
      <c r="A329" s="69">
        <f t="shared" si="1559"/>
        <v>250</v>
      </c>
      <c r="B329" s="69">
        <f t="shared" si="1560"/>
        <v>103</v>
      </c>
      <c r="C329" s="68" t="str">
        <f>INDEX(BEAMPROP,MATCH(D329,BLIST,0),2)</f>
        <v>H150X75X5X7</v>
      </c>
      <c r="D329" s="72">
        <v>250</v>
      </c>
      <c r="E329" s="72">
        <v>103</v>
      </c>
      <c r="F329" s="72" t="s">
        <v>8</v>
      </c>
      <c r="G329" s="72">
        <v>0.28999999999999998</v>
      </c>
      <c r="H329" s="72">
        <v>6.51</v>
      </c>
      <c r="I329" s="72">
        <v>0.505</v>
      </c>
      <c r="J329" s="72">
        <v>0</v>
      </c>
      <c r="K329" s="72">
        <v>0</v>
      </c>
      <c r="L329" s="72">
        <v>0</v>
      </c>
      <c r="M329" s="72"/>
      <c r="Q329" s="69" t="str">
        <f t="shared" ca="1" si="1605"/>
        <v>H150x75x5x7</v>
      </c>
      <c r="R329" s="43">
        <f t="shared" ca="1" si="1605"/>
        <v>419.47500000000008</v>
      </c>
      <c r="S329" s="43">
        <f t="shared" ca="1" si="1605"/>
        <v>97.124277456647391</v>
      </c>
      <c r="T329" s="43">
        <f t="shared" ca="1" si="1605"/>
        <v>142.63005780346819</v>
      </c>
      <c r="U329" s="43">
        <f t="shared" ca="1" si="1605"/>
        <v>4.6265625000000004</v>
      </c>
      <c r="V329" s="43">
        <f t="shared" ca="1" si="1605"/>
        <v>23.075825000000002</v>
      </c>
      <c r="X329" s="44" t="str">
        <f t="shared" ref="X329" ca="1" si="1650">IF(ABS(G329)&gt;$X$4*$R329,ABS(G329),"-")</f>
        <v>-</v>
      </c>
      <c r="Y329" s="44" t="str">
        <f t="shared" ref="Y329" ca="1" si="1651">IF(ABS(H329)&gt;$Y$4*S329,ABS(H329),"-")</f>
        <v>-</v>
      </c>
      <c r="Z329" s="44" t="str">
        <f t="shared" ref="Z329" ca="1" si="1652">IF(ABS(I329)&gt;$Z$4*T329,ABS(I329),"-")</f>
        <v>-</v>
      </c>
      <c r="AA329" s="44" t="str">
        <f t="shared" ref="AA329" ca="1" si="1653">IF(ABS(K329)&gt;$AA$4*U329,ABS(K329),"-")</f>
        <v>-</v>
      </c>
      <c r="AB329" s="44" t="str">
        <f t="shared" ref="AB329" ca="1" si="1654">IF(ABS(L329)&gt;$AB$4*V329,ABS(L329),"-")</f>
        <v>-</v>
      </c>
      <c r="AD329" s="69" t="str">
        <f t="shared" ref="AD329" ca="1" si="1655">IF(COUNT($X329:$AB329)&gt;0,IF(G329&gt;0,CEILING(G329,5),FLOOR(G329,5)),"")</f>
        <v/>
      </c>
      <c r="AE329" s="69" t="str">
        <f t="shared" ref="AE329" ca="1" si="1656">IF(COUNT($X329:$AB329)&gt;0,IF(H329&gt;0,CEILING(H329,5),FLOOR(H329,5)),"")</f>
        <v/>
      </c>
      <c r="AF329" s="69" t="str">
        <f t="shared" ref="AF329" ca="1" si="1657">IF(COUNT($X329:$AB329)&gt;0,IF(I329&gt;0,CEILING(I329,5),FLOOR(I329,5)),"")</f>
        <v/>
      </c>
      <c r="AG329" s="69" t="str">
        <f t="shared" ref="AG329" ca="1" si="1658">IF(COUNT($X329:$AB329)&gt;0,IF(K329&gt;0,CEILING(K329,5),FLOOR(K329,5)),"")</f>
        <v/>
      </c>
      <c r="AH329" s="69" t="str">
        <f t="shared" ref="AH329" ca="1" si="1659">IF(COUNT($X329:$AB329)&gt;0,IF(L329&gt;0,CEILING(L329,5),FLOOR(L329,5)),"")</f>
        <v/>
      </c>
    </row>
    <row r="330" spans="1:34" x14ac:dyDescent="0.25">
      <c r="A330" s="69">
        <f>+A329</f>
        <v>250</v>
      </c>
      <c r="B330" s="69">
        <f>+B329</f>
        <v>103</v>
      </c>
      <c r="D330" s="72"/>
      <c r="E330" s="72"/>
      <c r="F330" s="72"/>
      <c r="G330" s="72" t="s">
        <v>111</v>
      </c>
      <c r="H330" s="72" t="s">
        <v>106</v>
      </c>
      <c r="I330" s="72" t="s">
        <v>125</v>
      </c>
      <c r="J330" s="72" t="s">
        <v>9</v>
      </c>
      <c r="K330" s="72" t="s">
        <v>9</v>
      </c>
      <c r="L330" s="72" t="s">
        <v>9</v>
      </c>
      <c r="M330" s="72"/>
      <c r="Q330" s="69"/>
      <c r="R330" s="69"/>
      <c r="S330" s="69"/>
      <c r="T330" s="69"/>
      <c r="U330" s="69"/>
      <c r="V330" s="69"/>
      <c r="X330" s="69"/>
      <c r="Y330" s="69"/>
      <c r="Z330" s="69"/>
      <c r="AA330" s="69"/>
      <c r="AB330" s="69"/>
      <c r="AD330" s="69"/>
      <c r="AE330" s="69"/>
      <c r="AF330" s="69"/>
      <c r="AG330" s="69"/>
      <c r="AH330" s="69"/>
    </row>
    <row r="331" spans="1:34" x14ac:dyDescent="0.25">
      <c r="A331" s="69">
        <f t="shared" ref="A331:A332" si="1660">+A330</f>
        <v>250</v>
      </c>
      <c r="B331" s="69">
        <f t="shared" ref="B331:B332" si="1661">+B330</f>
        <v>103</v>
      </c>
      <c r="D331" s="72"/>
      <c r="E331" s="72"/>
      <c r="F331" s="72" t="s">
        <v>10</v>
      </c>
      <c r="G331" s="72">
        <v>-3.0369999999999999</v>
      </c>
      <c r="H331" s="72">
        <v>-3.9489999999999998</v>
      </c>
      <c r="I331" s="72">
        <v>-5.2149999999999999</v>
      </c>
      <c r="J331" s="72">
        <v>-6.0000000000000001E-3</v>
      </c>
      <c r="K331" s="72">
        <v>0</v>
      </c>
      <c r="L331" s="72">
        <v>0</v>
      </c>
      <c r="M331" s="72"/>
      <c r="Q331" s="69" t="str">
        <f t="shared" ca="1" si="1605"/>
        <v>H150x75x5x7</v>
      </c>
      <c r="R331" s="43">
        <f t="shared" ca="1" si="1605"/>
        <v>419.47500000000008</v>
      </c>
      <c r="S331" s="43">
        <f t="shared" ca="1" si="1605"/>
        <v>97.124277456647391</v>
      </c>
      <c r="T331" s="43">
        <f t="shared" ca="1" si="1605"/>
        <v>142.63005780346819</v>
      </c>
      <c r="U331" s="43">
        <f t="shared" ca="1" si="1605"/>
        <v>4.6265625000000004</v>
      </c>
      <c r="V331" s="43">
        <f t="shared" ca="1" si="1605"/>
        <v>23.075825000000002</v>
      </c>
      <c r="X331" s="44" t="str">
        <f t="shared" ref="X331" ca="1" si="1662">IF(ABS(G331)&gt;$X$4*$R331,ABS(G331),"-")</f>
        <v>-</v>
      </c>
      <c r="Y331" s="44" t="str">
        <f t="shared" ref="Y331" ca="1" si="1663">IF(ABS(H331)&gt;$Y$4*S331,ABS(H331),"-")</f>
        <v>-</v>
      </c>
      <c r="Z331" s="44">
        <f t="shared" ref="Z331" ca="1" si="1664">IF(ABS(I331)&gt;$Z$4*T331,ABS(I331),"-")</f>
        <v>5.2149999999999999</v>
      </c>
      <c r="AA331" s="44" t="str">
        <f t="shared" ref="AA331" ca="1" si="1665">IF(ABS(K331)&gt;$AA$4*U331,ABS(K331),"-")</f>
        <v>-</v>
      </c>
      <c r="AB331" s="44" t="str">
        <f t="shared" ref="AB331" ca="1" si="1666">IF(ABS(L331)&gt;$AB$4*V331,ABS(L331),"-")</f>
        <v>-</v>
      </c>
      <c r="AD331" s="69">
        <f t="shared" ref="AD331" ca="1" si="1667">IF(COUNT($X331:$AB331)&gt;0,IF(G331&gt;0,CEILING(G331,5),FLOOR(G331,5)),"")</f>
        <v>-5</v>
      </c>
      <c r="AE331" s="69">
        <f t="shared" ref="AE331" ca="1" si="1668">IF(COUNT($X331:$AB331)&gt;0,IF(H331&gt;0,CEILING(H331,5),FLOOR(H331,5)),"")</f>
        <v>-5</v>
      </c>
      <c r="AF331" s="69">
        <f t="shared" ref="AF331" ca="1" si="1669">IF(COUNT($X331:$AB331)&gt;0,IF(I331&gt;0,CEILING(I331,5),FLOOR(I331,5)),"")</f>
        <v>-10</v>
      </c>
      <c r="AG331" s="69">
        <f t="shared" ref="AG331" ca="1" si="1670">IF(COUNT($X331:$AB331)&gt;0,IF(K331&gt;0,CEILING(K331,5),FLOOR(K331,5)),"")</f>
        <v>0</v>
      </c>
      <c r="AH331" s="69">
        <f t="shared" ref="AH331" ca="1" si="1671">IF(COUNT($X331:$AB331)&gt;0,IF(L331&gt;0,CEILING(L331,5),FLOOR(L331,5)),"")</f>
        <v>0</v>
      </c>
    </row>
    <row r="332" spans="1:34" x14ac:dyDescent="0.25">
      <c r="A332" s="69">
        <f t="shared" si="1660"/>
        <v>250</v>
      </c>
      <c r="B332" s="69">
        <f t="shared" si="1661"/>
        <v>103</v>
      </c>
      <c r="D332" s="72"/>
      <c r="E332" s="72"/>
      <c r="F332" s="72"/>
      <c r="G332" s="72" t="s">
        <v>106</v>
      </c>
      <c r="H332" s="72" t="s">
        <v>125</v>
      </c>
      <c r="I332" s="72" t="s">
        <v>106</v>
      </c>
      <c r="J332" s="72" t="s">
        <v>112</v>
      </c>
      <c r="K332" s="72" t="s">
        <v>9</v>
      </c>
      <c r="L332" s="72" t="s">
        <v>9</v>
      </c>
      <c r="M332" s="72"/>
      <c r="Q332" s="69"/>
      <c r="R332" s="69"/>
      <c r="S332" s="69"/>
      <c r="T332" s="69"/>
      <c r="U332" s="69"/>
      <c r="V332" s="69"/>
      <c r="X332" s="69"/>
      <c r="Y332" s="69"/>
      <c r="Z332" s="69"/>
      <c r="AA332" s="69"/>
      <c r="AB332" s="69"/>
      <c r="AD332" s="69"/>
      <c r="AE332" s="69"/>
      <c r="AF332" s="69"/>
      <c r="AG332" s="69"/>
      <c r="AH332" s="69"/>
    </row>
    <row r="333" spans="1:34" x14ac:dyDescent="0.25">
      <c r="A333" s="69">
        <f t="shared" si="1559"/>
        <v>253</v>
      </c>
      <c r="B333" s="69">
        <f t="shared" si="1560"/>
        <v>135</v>
      </c>
      <c r="C333" s="68" t="e">
        <f>INDEX(BEAMPROP,MATCH(D333,BLIST,0),2)</f>
        <v>#N/A</v>
      </c>
      <c r="D333" s="72">
        <v>253</v>
      </c>
      <c r="E333" s="72">
        <v>135</v>
      </c>
      <c r="F333" s="72" t="s">
        <v>8</v>
      </c>
      <c r="G333" s="72">
        <v>0.52800000000000002</v>
      </c>
      <c r="H333" s="72">
        <v>0.71799999999999997</v>
      </c>
      <c r="I333" s="72">
        <v>1.917</v>
      </c>
      <c r="J333" s="72">
        <v>0</v>
      </c>
      <c r="K333" s="72">
        <v>0</v>
      </c>
      <c r="L333" s="72">
        <v>0</v>
      </c>
      <c r="M333" s="72"/>
      <c r="Q333" s="69" t="e">
        <f t="shared" ca="1" si="1605"/>
        <v>#N/A</v>
      </c>
      <c r="R333" s="43" t="e">
        <f t="shared" ca="1" si="1605"/>
        <v>#N/A</v>
      </c>
      <c r="S333" s="43" t="e">
        <f t="shared" ca="1" si="1605"/>
        <v>#N/A</v>
      </c>
      <c r="T333" s="43" t="e">
        <f t="shared" ca="1" si="1605"/>
        <v>#N/A</v>
      </c>
      <c r="U333" s="43" t="e">
        <f t="shared" ca="1" si="1605"/>
        <v>#N/A</v>
      </c>
      <c r="V333" s="43" t="e">
        <f t="shared" ca="1" si="1605"/>
        <v>#N/A</v>
      </c>
      <c r="X333" s="44" t="e">
        <f t="shared" ref="X333" ca="1" si="1672">IF(ABS(G333)&gt;$X$4*$R333,ABS(G333),"-")</f>
        <v>#N/A</v>
      </c>
      <c r="Y333" s="44" t="e">
        <f t="shared" ref="Y333" ca="1" si="1673">IF(ABS(H333)&gt;$Y$4*S333,ABS(H333),"-")</f>
        <v>#N/A</v>
      </c>
      <c r="Z333" s="44" t="e">
        <f t="shared" ref="Z333" ca="1" si="1674">IF(ABS(I333)&gt;$Z$4*T333,ABS(I333),"-")</f>
        <v>#N/A</v>
      </c>
      <c r="AA333" s="44" t="e">
        <f t="shared" ref="AA333" ca="1" si="1675">IF(ABS(K333)&gt;$AA$4*U333,ABS(K333),"-")</f>
        <v>#N/A</v>
      </c>
      <c r="AB333" s="44" t="e">
        <f t="shared" ref="AB333" ca="1" si="1676">IF(ABS(L333)&gt;$AB$4*V333,ABS(L333),"-")</f>
        <v>#N/A</v>
      </c>
      <c r="AD333" s="69" t="str">
        <f t="shared" ref="AD333" ca="1" si="1677">IF(COUNT($X333:$AB333)&gt;0,IF(G333&gt;0,CEILING(G333,5),FLOOR(G333,5)),"")</f>
        <v/>
      </c>
      <c r="AE333" s="69" t="str">
        <f t="shared" ref="AE333" ca="1" si="1678">IF(COUNT($X333:$AB333)&gt;0,IF(H333&gt;0,CEILING(H333,5),FLOOR(H333,5)),"")</f>
        <v/>
      </c>
      <c r="AF333" s="69" t="str">
        <f t="shared" ref="AF333" ca="1" si="1679">IF(COUNT($X333:$AB333)&gt;0,IF(I333&gt;0,CEILING(I333,5),FLOOR(I333,5)),"")</f>
        <v/>
      </c>
      <c r="AG333" s="69" t="str">
        <f t="shared" ref="AG333" ca="1" si="1680">IF(COUNT($X333:$AB333)&gt;0,IF(K333&gt;0,CEILING(K333,5),FLOOR(K333,5)),"")</f>
        <v/>
      </c>
      <c r="AH333" s="69" t="str">
        <f t="shared" ref="AH333" ca="1" si="1681">IF(COUNT($X333:$AB333)&gt;0,IF(L333&gt;0,CEILING(L333,5),FLOOR(L333,5)),"")</f>
        <v/>
      </c>
    </row>
    <row r="334" spans="1:34" x14ac:dyDescent="0.25">
      <c r="A334" s="69">
        <f>+A333</f>
        <v>253</v>
      </c>
      <c r="B334" s="69">
        <f>+B333</f>
        <v>135</v>
      </c>
      <c r="D334" s="72"/>
      <c r="E334" s="72"/>
      <c r="F334" s="72"/>
      <c r="G334" s="72" t="s">
        <v>114</v>
      </c>
      <c r="H334" s="72" t="s">
        <v>125</v>
      </c>
      <c r="I334" s="72" t="s">
        <v>106</v>
      </c>
      <c r="J334" s="72" t="s">
        <v>9</v>
      </c>
      <c r="K334" s="72" t="s">
        <v>9</v>
      </c>
      <c r="L334" s="72" t="s">
        <v>9</v>
      </c>
      <c r="M334" s="72"/>
      <c r="Q334" s="69"/>
      <c r="R334" s="69"/>
      <c r="S334" s="69"/>
      <c r="T334" s="69"/>
      <c r="U334" s="69"/>
      <c r="V334" s="69"/>
      <c r="X334" s="69"/>
      <c r="Y334" s="69"/>
      <c r="Z334" s="69"/>
      <c r="AA334" s="69"/>
      <c r="AB334" s="69"/>
      <c r="AD334" s="69"/>
      <c r="AE334" s="69"/>
      <c r="AF334" s="69"/>
      <c r="AG334" s="69"/>
      <c r="AH334" s="69"/>
    </row>
    <row r="335" spans="1:34" x14ac:dyDescent="0.25">
      <c r="A335" s="69">
        <f t="shared" ref="A335:A336" si="1682">+A334</f>
        <v>253</v>
      </c>
      <c r="B335" s="69">
        <f t="shared" ref="B335:B336" si="1683">+B334</f>
        <v>135</v>
      </c>
      <c r="D335" s="72"/>
      <c r="E335" s="72"/>
      <c r="F335" s="72" t="s">
        <v>10</v>
      </c>
      <c r="G335" s="72">
        <v>-0.55300000000000005</v>
      </c>
      <c r="H335" s="72">
        <v>-5.0869999999999997</v>
      </c>
      <c r="I335" s="72">
        <v>-0.53100000000000003</v>
      </c>
      <c r="J335" s="72">
        <v>-4.0000000000000001E-3</v>
      </c>
      <c r="K335" s="72">
        <v>0</v>
      </c>
      <c r="L335" s="72">
        <v>0</v>
      </c>
      <c r="M335" s="72"/>
      <c r="Q335" s="69" t="e">
        <f t="shared" ca="1" si="1605"/>
        <v>#N/A</v>
      </c>
      <c r="R335" s="43" t="e">
        <f t="shared" ca="1" si="1605"/>
        <v>#N/A</v>
      </c>
      <c r="S335" s="43" t="e">
        <f t="shared" ca="1" si="1605"/>
        <v>#N/A</v>
      </c>
      <c r="T335" s="43" t="e">
        <f t="shared" ca="1" si="1605"/>
        <v>#N/A</v>
      </c>
      <c r="U335" s="43" t="e">
        <f t="shared" ca="1" si="1605"/>
        <v>#N/A</v>
      </c>
      <c r="V335" s="43" t="e">
        <f t="shared" ca="1" si="1605"/>
        <v>#N/A</v>
      </c>
      <c r="X335" s="44" t="e">
        <f t="shared" ref="X335" ca="1" si="1684">IF(ABS(G335)&gt;$X$4*$R335,ABS(G335),"-")</f>
        <v>#N/A</v>
      </c>
      <c r="Y335" s="44" t="e">
        <f t="shared" ref="Y335" ca="1" si="1685">IF(ABS(H335)&gt;$Y$4*S335,ABS(H335),"-")</f>
        <v>#N/A</v>
      </c>
      <c r="Z335" s="44" t="e">
        <f t="shared" ref="Z335" ca="1" si="1686">IF(ABS(I335)&gt;$Z$4*T335,ABS(I335),"-")</f>
        <v>#N/A</v>
      </c>
      <c r="AA335" s="44" t="e">
        <f t="shared" ref="AA335" ca="1" si="1687">IF(ABS(K335)&gt;$AA$4*U335,ABS(K335),"-")</f>
        <v>#N/A</v>
      </c>
      <c r="AB335" s="44" t="e">
        <f t="shared" ref="AB335" ca="1" si="1688">IF(ABS(L335)&gt;$AB$4*V335,ABS(L335),"-")</f>
        <v>#N/A</v>
      </c>
      <c r="AD335" s="69" t="str">
        <f t="shared" ref="AD335" ca="1" si="1689">IF(COUNT($X335:$AB335)&gt;0,IF(G335&gt;0,CEILING(G335,5),FLOOR(G335,5)),"")</f>
        <v/>
      </c>
      <c r="AE335" s="69" t="str">
        <f t="shared" ref="AE335" ca="1" si="1690">IF(COUNT($X335:$AB335)&gt;0,IF(H335&gt;0,CEILING(H335,5),FLOOR(H335,5)),"")</f>
        <v/>
      </c>
      <c r="AF335" s="69" t="str">
        <f t="shared" ref="AF335" ca="1" si="1691">IF(COUNT($X335:$AB335)&gt;0,IF(I335&gt;0,CEILING(I335,5),FLOOR(I335,5)),"")</f>
        <v/>
      </c>
      <c r="AG335" s="69" t="str">
        <f t="shared" ref="AG335" ca="1" si="1692">IF(COUNT($X335:$AB335)&gt;0,IF(K335&gt;0,CEILING(K335,5),FLOOR(K335,5)),"")</f>
        <v/>
      </c>
      <c r="AH335" s="69" t="str">
        <f t="shared" ref="AH335" ca="1" si="1693">IF(COUNT($X335:$AB335)&gt;0,IF(L335&gt;0,CEILING(L335,5),FLOOR(L335,5)),"")</f>
        <v/>
      </c>
    </row>
    <row r="336" spans="1:34" x14ac:dyDescent="0.25">
      <c r="A336" s="69">
        <f t="shared" si="1682"/>
        <v>253</v>
      </c>
      <c r="B336" s="69">
        <f t="shared" si="1683"/>
        <v>135</v>
      </c>
      <c r="D336" s="72"/>
      <c r="E336" s="72"/>
      <c r="F336" s="72"/>
      <c r="G336" s="72" t="s">
        <v>113</v>
      </c>
      <c r="H336" s="72" t="s">
        <v>106</v>
      </c>
      <c r="I336" s="72" t="s">
        <v>125</v>
      </c>
      <c r="J336" s="72" t="s">
        <v>126</v>
      </c>
      <c r="K336" s="72" t="s">
        <v>9</v>
      </c>
      <c r="L336" s="72" t="s">
        <v>9</v>
      </c>
      <c r="M336" s="72"/>
      <c r="Q336" s="69"/>
      <c r="R336" s="69"/>
      <c r="S336" s="69"/>
      <c r="T336" s="69"/>
      <c r="U336" s="69"/>
      <c r="V336" s="69"/>
      <c r="X336" s="69"/>
      <c r="Y336" s="69"/>
      <c r="Z336" s="69"/>
      <c r="AA336" s="69"/>
      <c r="AB336" s="69"/>
      <c r="AD336" s="69"/>
      <c r="AE336" s="69"/>
      <c r="AF336" s="69"/>
      <c r="AG336" s="69"/>
      <c r="AH336" s="69"/>
    </row>
    <row r="337" spans="1:34" x14ac:dyDescent="0.25">
      <c r="A337" s="69">
        <f t="shared" si="1559"/>
        <v>253</v>
      </c>
      <c r="B337" s="69">
        <f t="shared" si="1560"/>
        <v>136</v>
      </c>
      <c r="C337" s="68" t="e">
        <f>INDEX(BEAMPROP,MATCH(D337,BLIST,0),2)</f>
        <v>#N/A</v>
      </c>
      <c r="D337" s="72">
        <v>253</v>
      </c>
      <c r="E337" s="72">
        <v>136</v>
      </c>
      <c r="F337" s="72" t="s">
        <v>8</v>
      </c>
      <c r="G337" s="72">
        <v>0.52800000000000002</v>
      </c>
      <c r="H337" s="72">
        <v>0.55900000000000005</v>
      </c>
      <c r="I337" s="72">
        <v>1.6639999999999999</v>
      </c>
      <c r="J337" s="72">
        <v>0</v>
      </c>
      <c r="K337" s="72">
        <v>1.012</v>
      </c>
      <c r="L337" s="72">
        <v>2.9409999999999998</v>
      </c>
      <c r="M337" s="72"/>
      <c r="Q337" s="69" t="e">
        <f t="shared" ca="1" si="1605"/>
        <v>#N/A</v>
      </c>
      <c r="R337" s="43" t="e">
        <f t="shared" ca="1" si="1605"/>
        <v>#N/A</v>
      </c>
      <c r="S337" s="43" t="e">
        <f t="shared" ca="1" si="1605"/>
        <v>#N/A</v>
      </c>
      <c r="T337" s="43" t="e">
        <f t="shared" ca="1" si="1605"/>
        <v>#N/A</v>
      </c>
      <c r="U337" s="43" t="e">
        <f t="shared" ca="1" si="1605"/>
        <v>#N/A</v>
      </c>
      <c r="V337" s="43" t="e">
        <f t="shared" ca="1" si="1605"/>
        <v>#N/A</v>
      </c>
      <c r="X337" s="44" t="e">
        <f t="shared" ref="X337" ca="1" si="1694">IF(ABS(G337)&gt;$X$4*$R337,ABS(G337),"-")</f>
        <v>#N/A</v>
      </c>
      <c r="Y337" s="44" t="e">
        <f t="shared" ref="Y337" ca="1" si="1695">IF(ABS(H337)&gt;$Y$4*S337,ABS(H337),"-")</f>
        <v>#N/A</v>
      </c>
      <c r="Z337" s="44" t="e">
        <f t="shared" ref="Z337" ca="1" si="1696">IF(ABS(I337)&gt;$Z$4*T337,ABS(I337),"-")</f>
        <v>#N/A</v>
      </c>
      <c r="AA337" s="44" t="e">
        <f t="shared" ref="AA337" ca="1" si="1697">IF(ABS(K337)&gt;$AA$4*U337,ABS(K337),"-")</f>
        <v>#N/A</v>
      </c>
      <c r="AB337" s="44" t="e">
        <f t="shared" ref="AB337" ca="1" si="1698">IF(ABS(L337)&gt;$AB$4*V337,ABS(L337),"-")</f>
        <v>#N/A</v>
      </c>
      <c r="AD337" s="69" t="str">
        <f t="shared" ref="AD337" ca="1" si="1699">IF(COUNT($X337:$AB337)&gt;0,IF(G337&gt;0,CEILING(G337,5),FLOOR(G337,5)),"")</f>
        <v/>
      </c>
      <c r="AE337" s="69" t="str">
        <f t="shared" ref="AE337" ca="1" si="1700">IF(COUNT($X337:$AB337)&gt;0,IF(H337&gt;0,CEILING(H337,5),FLOOR(H337,5)),"")</f>
        <v/>
      </c>
      <c r="AF337" s="69" t="str">
        <f t="shared" ref="AF337" ca="1" si="1701">IF(COUNT($X337:$AB337)&gt;0,IF(I337&gt;0,CEILING(I337,5),FLOOR(I337,5)),"")</f>
        <v/>
      </c>
      <c r="AG337" s="69" t="str">
        <f t="shared" ref="AG337" ca="1" si="1702">IF(COUNT($X337:$AB337)&gt;0,IF(K337&gt;0,CEILING(K337,5),FLOOR(K337,5)),"")</f>
        <v/>
      </c>
      <c r="AH337" s="69" t="str">
        <f t="shared" ref="AH337" ca="1" si="1703">IF(COUNT($X337:$AB337)&gt;0,IF(L337&gt;0,CEILING(L337,5),FLOOR(L337,5)),"")</f>
        <v/>
      </c>
    </row>
    <row r="338" spans="1:34" x14ac:dyDescent="0.25">
      <c r="A338" s="69">
        <f>+A337</f>
        <v>253</v>
      </c>
      <c r="B338" s="69">
        <f>+B337</f>
        <v>136</v>
      </c>
      <c r="D338" s="72"/>
      <c r="E338" s="72"/>
      <c r="F338" s="72"/>
      <c r="G338" s="72" t="s">
        <v>114</v>
      </c>
      <c r="H338" s="72" t="s">
        <v>125</v>
      </c>
      <c r="I338" s="72" t="s">
        <v>106</v>
      </c>
      <c r="J338" s="72" t="s">
        <v>9</v>
      </c>
      <c r="K338" s="72" t="s">
        <v>106</v>
      </c>
      <c r="L338" s="72" t="s">
        <v>106</v>
      </c>
      <c r="M338" s="72"/>
      <c r="Q338" s="69"/>
      <c r="R338" s="69"/>
      <c r="S338" s="69"/>
      <c r="T338" s="69"/>
      <c r="U338" s="69"/>
      <c r="V338" s="69"/>
      <c r="X338" s="69"/>
      <c r="Y338" s="69"/>
      <c r="Z338" s="69"/>
      <c r="AA338" s="69"/>
      <c r="AB338" s="69"/>
      <c r="AD338" s="69"/>
      <c r="AE338" s="69"/>
      <c r="AF338" s="69"/>
      <c r="AG338" s="69"/>
      <c r="AH338" s="69"/>
    </row>
    <row r="339" spans="1:34" x14ac:dyDescent="0.25">
      <c r="A339" s="69">
        <f t="shared" ref="A339:A340" si="1704">+A338</f>
        <v>253</v>
      </c>
      <c r="B339" s="69">
        <f t="shared" ref="B339:B340" si="1705">+B338</f>
        <v>136</v>
      </c>
      <c r="D339" s="72"/>
      <c r="E339" s="72"/>
      <c r="F339" s="72" t="s">
        <v>10</v>
      </c>
      <c r="G339" s="72">
        <v>-0.55300000000000005</v>
      </c>
      <c r="H339" s="72">
        <v>-5.3239999999999998</v>
      </c>
      <c r="I339" s="72">
        <v>-0.27900000000000003</v>
      </c>
      <c r="J339" s="72">
        <v>-4.0000000000000001E-3</v>
      </c>
      <c r="K339" s="72">
        <v>-0.22900000000000001</v>
      </c>
      <c r="L339" s="72">
        <v>-0.36099999999999999</v>
      </c>
      <c r="M339" s="72"/>
      <c r="Q339" s="69" t="e">
        <f t="shared" ca="1" si="1605"/>
        <v>#N/A</v>
      </c>
      <c r="R339" s="43" t="e">
        <f t="shared" ca="1" si="1605"/>
        <v>#N/A</v>
      </c>
      <c r="S339" s="43" t="e">
        <f t="shared" ca="1" si="1605"/>
        <v>#N/A</v>
      </c>
      <c r="T339" s="43" t="e">
        <f t="shared" ca="1" si="1605"/>
        <v>#N/A</v>
      </c>
      <c r="U339" s="43" t="e">
        <f t="shared" ca="1" si="1605"/>
        <v>#N/A</v>
      </c>
      <c r="V339" s="43" t="e">
        <f t="shared" ca="1" si="1605"/>
        <v>#N/A</v>
      </c>
      <c r="X339" s="44" t="e">
        <f t="shared" ref="X339" ca="1" si="1706">IF(ABS(G339)&gt;$X$4*$R339,ABS(G339),"-")</f>
        <v>#N/A</v>
      </c>
      <c r="Y339" s="44" t="e">
        <f t="shared" ref="Y339" ca="1" si="1707">IF(ABS(H339)&gt;$Y$4*S339,ABS(H339),"-")</f>
        <v>#N/A</v>
      </c>
      <c r="Z339" s="44" t="e">
        <f t="shared" ref="Z339" ca="1" si="1708">IF(ABS(I339)&gt;$Z$4*T339,ABS(I339),"-")</f>
        <v>#N/A</v>
      </c>
      <c r="AA339" s="44" t="e">
        <f t="shared" ref="AA339" ca="1" si="1709">IF(ABS(K339)&gt;$AA$4*U339,ABS(K339),"-")</f>
        <v>#N/A</v>
      </c>
      <c r="AB339" s="44" t="e">
        <f t="shared" ref="AB339" ca="1" si="1710">IF(ABS(L339)&gt;$AB$4*V339,ABS(L339),"-")</f>
        <v>#N/A</v>
      </c>
      <c r="AD339" s="69" t="str">
        <f t="shared" ref="AD339" ca="1" si="1711">IF(COUNT($X339:$AB339)&gt;0,IF(G339&gt;0,CEILING(G339,5),FLOOR(G339,5)),"")</f>
        <v/>
      </c>
      <c r="AE339" s="69" t="str">
        <f t="shared" ref="AE339" ca="1" si="1712">IF(COUNT($X339:$AB339)&gt;0,IF(H339&gt;0,CEILING(H339,5),FLOOR(H339,5)),"")</f>
        <v/>
      </c>
      <c r="AF339" s="69" t="str">
        <f t="shared" ref="AF339" ca="1" si="1713">IF(COUNT($X339:$AB339)&gt;0,IF(I339&gt;0,CEILING(I339,5),FLOOR(I339,5)),"")</f>
        <v/>
      </c>
      <c r="AG339" s="69" t="str">
        <f t="shared" ref="AG339" ca="1" si="1714">IF(COUNT($X339:$AB339)&gt;0,IF(K339&gt;0,CEILING(K339,5),FLOOR(K339,5)),"")</f>
        <v/>
      </c>
      <c r="AH339" s="69" t="str">
        <f t="shared" ref="AH339" ca="1" si="1715">IF(COUNT($X339:$AB339)&gt;0,IF(L339&gt;0,CEILING(L339,5),FLOOR(L339,5)),"")</f>
        <v/>
      </c>
    </row>
    <row r="340" spans="1:34" x14ac:dyDescent="0.25">
      <c r="A340" s="69">
        <f t="shared" si="1704"/>
        <v>253</v>
      </c>
      <c r="B340" s="69">
        <f t="shared" si="1705"/>
        <v>136</v>
      </c>
      <c r="D340" s="72"/>
      <c r="E340" s="72"/>
      <c r="F340" s="72"/>
      <c r="G340" s="72" t="s">
        <v>113</v>
      </c>
      <c r="H340" s="72" t="s">
        <v>106</v>
      </c>
      <c r="I340" s="72" t="s">
        <v>125</v>
      </c>
      <c r="J340" s="72" t="s">
        <v>126</v>
      </c>
      <c r="K340" s="72" t="s">
        <v>125</v>
      </c>
      <c r="L340" s="72" t="s">
        <v>125</v>
      </c>
      <c r="M340" s="72"/>
      <c r="Q340" s="69"/>
      <c r="R340" s="69"/>
      <c r="S340" s="69"/>
      <c r="T340" s="69"/>
      <c r="U340" s="69"/>
      <c r="V340" s="69"/>
      <c r="X340" s="69"/>
      <c r="Y340" s="69"/>
      <c r="Z340" s="69"/>
      <c r="AA340" s="69"/>
      <c r="AB340" s="69"/>
      <c r="AD340" s="69"/>
      <c r="AE340" s="69"/>
      <c r="AF340" s="69"/>
      <c r="AG340" s="69"/>
      <c r="AH340" s="69"/>
    </row>
    <row r="341" spans="1:34" x14ac:dyDescent="0.25">
      <c r="A341" s="69">
        <f t="shared" si="1559"/>
        <v>254</v>
      </c>
      <c r="B341" s="69">
        <f t="shared" si="1560"/>
        <v>136</v>
      </c>
      <c r="C341" s="68" t="e">
        <f>INDEX(BEAMPROP,MATCH(D341,BLIST,0),2)</f>
        <v>#N/A</v>
      </c>
      <c r="D341" s="72">
        <v>254</v>
      </c>
      <c r="E341" s="72">
        <v>136</v>
      </c>
      <c r="F341" s="72" t="s">
        <v>8</v>
      </c>
      <c r="G341" s="72">
        <v>0.52800000000000002</v>
      </c>
      <c r="H341" s="72">
        <v>8.2449999999999992</v>
      </c>
      <c r="I341" s="72">
        <v>0.57299999999999995</v>
      </c>
      <c r="J341" s="72">
        <v>0</v>
      </c>
      <c r="K341" s="72">
        <v>1.018</v>
      </c>
      <c r="L341" s="72">
        <v>2.9409999999999998</v>
      </c>
      <c r="M341" s="72"/>
      <c r="Q341" s="69" t="e">
        <f t="shared" ca="1" si="1605"/>
        <v>#N/A</v>
      </c>
      <c r="R341" s="43" t="e">
        <f t="shared" ca="1" si="1605"/>
        <v>#N/A</v>
      </c>
      <c r="S341" s="43" t="e">
        <f t="shared" ca="1" si="1605"/>
        <v>#N/A</v>
      </c>
      <c r="T341" s="43" t="e">
        <f t="shared" ca="1" si="1605"/>
        <v>#N/A</v>
      </c>
      <c r="U341" s="43" t="e">
        <f t="shared" ca="1" si="1605"/>
        <v>#N/A</v>
      </c>
      <c r="V341" s="43" t="e">
        <f t="shared" ca="1" si="1605"/>
        <v>#N/A</v>
      </c>
      <c r="X341" s="44" t="e">
        <f t="shared" ref="X341" ca="1" si="1716">IF(ABS(G341)&gt;$X$4*$R341,ABS(G341),"-")</f>
        <v>#N/A</v>
      </c>
      <c r="Y341" s="44" t="e">
        <f t="shared" ref="Y341" ca="1" si="1717">IF(ABS(H341)&gt;$Y$4*S341,ABS(H341),"-")</f>
        <v>#N/A</v>
      </c>
      <c r="Z341" s="44" t="e">
        <f t="shared" ref="Z341" ca="1" si="1718">IF(ABS(I341)&gt;$Z$4*T341,ABS(I341),"-")</f>
        <v>#N/A</v>
      </c>
      <c r="AA341" s="44" t="e">
        <f t="shared" ref="AA341" ca="1" si="1719">IF(ABS(K341)&gt;$AA$4*U341,ABS(K341),"-")</f>
        <v>#N/A</v>
      </c>
      <c r="AB341" s="44" t="e">
        <f t="shared" ref="AB341" ca="1" si="1720">IF(ABS(L341)&gt;$AB$4*V341,ABS(L341),"-")</f>
        <v>#N/A</v>
      </c>
      <c r="AD341" s="69" t="str">
        <f t="shared" ref="AD341" ca="1" si="1721">IF(COUNT($X341:$AB341)&gt;0,IF(G341&gt;0,CEILING(G341,5),FLOOR(G341,5)),"")</f>
        <v/>
      </c>
      <c r="AE341" s="69" t="str">
        <f t="shared" ref="AE341" ca="1" si="1722">IF(COUNT($X341:$AB341)&gt;0,IF(H341&gt;0,CEILING(H341,5),FLOOR(H341,5)),"")</f>
        <v/>
      </c>
      <c r="AF341" s="69" t="str">
        <f t="shared" ref="AF341" ca="1" si="1723">IF(COUNT($X341:$AB341)&gt;0,IF(I341&gt;0,CEILING(I341,5),FLOOR(I341,5)),"")</f>
        <v/>
      </c>
      <c r="AG341" s="69" t="str">
        <f t="shared" ref="AG341" ca="1" si="1724">IF(COUNT($X341:$AB341)&gt;0,IF(K341&gt;0,CEILING(K341,5),FLOOR(K341,5)),"")</f>
        <v/>
      </c>
      <c r="AH341" s="69" t="str">
        <f t="shared" ref="AH341" ca="1" si="1725">IF(COUNT($X341:$AB341)&gt;0,IF(L341&gt;0,CEILING(L341,5),FLOOR(L341,5)),"")</f>
        <v/>
      </c>
    </row>
    <row r="342" spans="1:34" x14ac:dyDescent="0.25">
      <c r="A342" s="69">
        <f>+A341</f>
        <v>254</v>
      </c>
      <c r="B342" s="69">
        <f>+B341</f>
        <v>136</v>
      </c>
      <c r="D342" s="72"/>
      <c r="E342" s="72"/>
      <c r="F342" s="72"/>
      <c r="G342" s="72" t="s">
        <v>114</v>
      </c>
      <c r="H342" s="72" t="s">
        <v>106</v>
      </c>
      <c r="I342" s="72" t="s">
        <v>125</v>
      </c>
      <c r="J342" s="72" t="s">
        <v>9</v>
      </c>
      <c r="K342" s="72" t="s">
        <v>106</v>
      </c>
      <c r="L342" s="72" t="s">
        <v>106</v>
      </c>
      <c r="M342" s="72"/>
      <c r="Q342" s="69"/>
      <c r="R342" s="69"/>
      <c r="S342" s="69"/>
      <c r="T342" s="69"/>
      <c r="U342" s="69"/>
      <c r="V342" s="69"/>
      <c r="X342" s="69"/>
      <c r="Y342" s="69"/>
      <c r="Z342" s="69"/>
      <c r="AA342" s="69"/>
      <c r="AB342" s="69"/>
      <c r="AD342" s="69"/>
      <c r="AE342" s="69"/>
      <c r="AF342" s="69"/>
      <c r="AG342" s="69"/>
      <c r="AH342" s="69"/>
    </row>
    <row r="343" spans="1:34" x14ac:dyDescent="0.25">
      <c r="A343" s="69">
        <f t="shared" ref="A343:A344" si="1726">+A342</f>
        <v>254</v>
      </c>
      <c r="B343" s="69">
        <f t="shared" ref="B343:B344" si="1727">+B342</f>
        <v>136</v>
      </c>
      <c r="D343" s="72"/>
      <c r="E343" s="72"/>
      <c r="F343" s="72" t="s">
        <v>10</v>
      </c>
      <c r="G343" s="72">
        <v>-0.55300000000000005</v>
      </c>
      <c r="H343" s="72">
        <v>-0.95199999999999996</v>
      </c>
      <c r="I343" s="72">
        <v>-2.7480000000000002</v>
      </c>
      <c r="J343" s="72">
        <v>-4.0000000000000001E-3</v>
      </c>
      <c r="K343" s="72">
        <v>-0.23499999999999999</v>
      </c>
      <c r="L343" s="72">
        <v>-0.36099999999999999</v>
      </c>
      <c r="M343" s="72"/>
      <c r="Q343" s="69" t="e">
        <f t="shared" ca="1" si="1605"/>
        <v>#N/A</v>
      </c>
      <c r="R343" s="43" t="e">
        <f t="shared" ca="1" si="1605"/>
        <v>#N/A</v>
      </c>
      <c r="S343" s="43" t="e">
        <f t="shared" ca="1" si="1605"/>
        <v>#N/A</v>
      </c>
      <c r="T343" s="43" t="e">
        <f t="shared" ca="1" si="1605"/>
        <v>#N/A</v>
      </c>
      <c r="U343" s="43" t="e">
        <f t="shared" ca="1" si="1605"/>
        <v>#N/A</v>
      </c>
      <c r="V343" s="43" t="e">
        <f t="shared" ca="1" si="1605"/>
        <v>#N/A</v>
      </c>
      <c r="X343" s="44" t="e">
        <f t="shared" ref="X343" ca="1" si="1728">IF(ABS(G343)&gt;$X$4*$R343,ABS(G343),"-")</f>
        <v>#N/A</v>
      </c>
      <c r="Y343" s="44" t="e">
        <f t="shared" ref="Y343" ca="1" si="1729">IF(ABS(H343)&gt;$Y$4*S343,ABS(H343),"-")</f>
        <v>#N/A</v>
      </c>
      <c r="Z343" s="44" t="e">
        <f t="shared" ref="Z343" ca="1" si="1730">IF(ABS(I343)&gt;$Z$4*T343,ABS(I343),"-")</f>
        <v>#N/A</v>
      </c>
      <c r="AA343" s="44" t="e">
        <f t="shared" ref="AA343" ca="1" si="1731">IF(ABS(K343)&gt;$AA$4*U343,ABS(K343),"-")</f>
        <v>#N/A</v>
      </c>
      <c r="AB343" s="44" t="e">
        <f t="shared" ref="AB343" ca="1" si="1732">IF(ABS(L343)&gt;$AB$4*V343,ABS(L343),"-")</f>
        <v>#N/A</v>
      </c>
      <c r="AD343" s="69" t="str">
        <f t="shared" ref="AD343" ca="1" si="1733">IF(COUNT($X343:$AB343)&gt;0,IF(G343&gt;0,CEILING(G343,5),FLOOR(G343,5)),"")</f>
        <v/>
      </c>
      <c r="AE343" s="69" t="str">
        <f t="shared" ref="AE343" ca="1" si="1734">IF(COUNT($X343:$AB343)&gt;0,IF(H343&gt;0,CEILING(H343,5),FLOOR(H343,5)),"")</f>
        <v/>
      </c>
      <c r="AF343" s="69" t="str">
        <f t="shared" ref="AF343" ca="1" si="1735">IF(COUNT($X343:$AB343)&gt;0,IF(I343&gt;0,CEILING(I343,5),FLOOR(I343,5)),"")</f>
        <v/>
      </c>
      <c r="AG343" s="69" t="str">
        <f t="shared" ref="AG343" ca="1" si="1736">IF(COUNT($X343:$AB343)&gt;0,IF(K343&gt;0,CEILING(K343,5),FLOOR(K343,5)),"")</f>
        <v/>
      </c>
      <c r="AH343" s="69" t="str">
        <f t="shared" ref="AH343" ca="1" si="1737">IF(COUNT($X343:$AB343)&gt;0,IF(L343&gt;0,CEILING(L343,5),FLOOR(L343,5)),"")</f>
        <v/>
      </c>
    </row>
    <row r="344" spans="1:34" x14ac:dyDescent="0.25">
      <c r="A344" s="69">
        <f t="shared" si="1726"/>
        <v>254</v>
      </c>
      <c r="B344" s="69">
        <f t="shared" si="1727"/>
        <v>136</v>
      </c>
      <c r="D344" s="72"/>
      <c r="E344" s="72"/>
      <c r="F344" s="72"/>
      <c r="G344" s="72" t="s">
        <v>113</v>
      </c>
      <c r="H344" s="72" t="s">
        <v>125</v>
      </c>
      <c r="I344" s="72" t="s">
        <v>106</v>
      </c>
      <c r="J344" s="72" t="s">
        <v>126</v>
      </c>
      <c r="K344" s="72" t="s">
        <v>125</v>
      </c>
      <c r="L344" s="72" t="s">
        <v>125</v>
      </c>
      <c r="M344" s="72"/>
      <c r="Q344" s="69"/>
      <c r="R344" s="69"/>
      <c r="S344" s="69"/>
      <c r="T344" s="69"/>
      <c r="U344" s="69"/>
      <c r="V344" s="69"/>
      <c r="X344" s="69"/>
      <c r="Y344" s="69"/>
      <c r="Z344" s="69"/>
      <c r="AA344" s="69"/>
      <c r="AB344" s="69"/>
      <c r="AD344" s="69"/>
      <c r="AE344" s="69"/>
      <c r="AF344" s="69"/>
      <c r="AG344" s="69"/>
      <c r="AH344" s="69"/>
    </row>
    <row r="345" spans="1:34" x14ac:dyDescent="0.25">
      <c r="A345" s="69">
        <f t="shared" si="1559"/>
        <v>254</v>
      </c>
      <c r="B345" s="69">
        <f t="shared" si="1560"/>
        <v>95</v>
      </c>
      <c r="C345" s="68" t="e">
        <f>INDEX(BEAMPROP,MATCH(D345,BLIST,0),2)</f>
        <v>#N/A</v>
      </c>
      <c r="D345" s="72">
        <v>254</v>
      </c>
      <c r="E345" s="72">
        <v>95</v>
      </c>
      <c r="F345" s="72" t="s">
        <v>8</v>
      </c>
      <c r="G345" s="72">
        <v>0.52800000000000002</v>
      </c>
      <c r="H345" s="72">
        <v>8.0939999999999994</v>
      </c>
      <c r="I345" s="72">
        <v>0.73399999999999999</v>
      </c>
      <c r="J345" s="72">
        <v>0</v>
      </c>
      <c r="K345" s="72">
        <v>0</v>
      </c>
      <c r="L345" s="72">
        <v>0</v>
      </c>
      <c r="M345" s="72"/>
      <c r="Q345" s="69" t="e">
        <f t="shared" ca="1" si="1605"/>
        <v>#N/A</v>
      </c>
      <c r="R345" s="43" t="e">
        <f t="shared" ca="1" si="1605"/>
        <v>#N/A</v>
      </c>
      <c r="S345" s="43" t="e">
        <f t="shared" ca="1" si="1605"/>
        <v>#N/A</v>
      </c>
      <c r="T345" s="43" t="e">
        <f t="shared" ca="1" si="1605"/>
        <v>#N/A</v>
      </c>
      <c r="U345" s="43" t="e">
        <f t="shared" ca="1" si="1605"/>
        <v>#N/A</v>
      </c>
      <c r="V345" s="43" t="e">
        <f t="shared" ca="1" si="1605"/>
        <v>#N/A</v>
      </c>
      <c r="X345" s="44" t="e">
        <f t="shared" ref="X345" ca="1" si="1738">IF(ABS(G345)&gt;$X$4*$R345,ABS(G345),"-")</f>
        <v>#N/A</v>
      </c>
      <c r="Y345" s="44" t="e">
        <f t="shared" ref="Y345" ca="1" si="1739">IF(ABS(H345)&gt;$Y$4*S345,ABS(H345),"-")</f>
        <v>#N/A</v>
      </c>
      <c r="Z345" s="44" t="e">
        <f t="shared" ref="Z345" ca="1" si="1740">IF(ABS(I345)&gt;$Z$4*T345,ABS(I345),"-")</f>
        <v>#N/A</v>
      </c>
      <c r="AA345" s="44" t="e">
        <f t="shared" ref="AA345" ca="1" si="1741">IF(ABS(K345)&gt;$AA$4*U345,ABS(K345),"-")</f>
        <v>#N/A</v>
      </c>
      <c r="AB345" s="44" t="e">
        <f t="shared" ref="AB345" ca="1" si="1742">IF(ABS(L345)&gt;$AB$4*V345,ABS(L345),"-")</f>
        <v>#N/A</v>
      </c>
      <c r="AD345" s="69" t="str">
        <f t="shared" ref="AD345" ca="1" si="1743">IF(COUNT($X345:$AB345)&gt;0,IF(G345&gt;0,CEILING(G345,5),FLOOR(G345,5)),"")</f>
        <v/>
      </c>
      <c r="AE345" s="69" t="str">
        <f t="shared" ref="AE345" ca="1" si="1744">IF(COUNT($X345:$AB345)&gt;0,IF(H345&gt;0,CEILING(H345,5),FLOOR(H345,5)),"")</f>
        <v/>
      </c>
      <c r="AF345" s="69" t="str">
        <f t="shared" ref="AF345" ca="1" si="1745">IF(COUNT($X345:$AB345)&gt;0,IF(I345&gt;0,CEILING(I345,5),FLOOR(I345,5)),"")</f>
        <v/>
      </c>
      <c r="AG345" s="69" t="str">
        <f t="shared" ref="AG345" ca="1" si="1746">IF(COUNT($X345:$AB345)&gt;0,IF(K345&gt;0,CEILING(K345,5),FLOOR(K345,5)),"")</f>
        <v/>
      </c>
      <c r="AH345" s="69" t="str">
        <f t="shared" ref="AH345" ca="1" si="1747">IF(COUNT($X345:$AB345)&gt;0,IF(L345&gt;0,CEILING(L345,5),FLOOR(L345,5)),"")</f>
        <v/>
      </c>
    </row>
    <row r="346" spans="1:34" x14ac:dyDescent="0.25">
      <c r="A346" s="69">
        <f>+A345</f>
        <v>254</v>
      </c>
      <c r="B346" s="69">
        <f>+B345</f>
        <v>95</v>
      </c>
      <c r="D346" s="72"/>
      <c r="E346" s="72"/>
      <c r="F346" s="72"/>
      <c r="G346" s="72" t="s">
        <v>114</v>
      </c>
      <c r="H346" s="72" t="s">
        <v>106</v>
      </c>
      <c r="I346" s="72" t="s">
        <v>125</v>
      </c>
      <c r="J346" s="72" t="s">
        <v>9</v>
      </c>
      <c r="K346" s="72" t="s">
        <v>9</v>
      </c>
      <c r="L346" s="72" t="s">
        <v>9</v>
      </c>
      <c r="M346" s="72"/>
      <c r="Q346" s="69"/>
      <c r="R346" s="69"/>
      <c r="S346" s="69"/>
      <c r="T346" s="69"/>
      <c r="U346" s="69"/>
      <c r="V346" s="69"/>
      <c r="X346" s="69"/>
      <c r="Y346" s="69"/>
      <c r="Z346" s="69"/>
      <c r="AA346" s="69"/>
      <c r="AB346" s="69"/>
      <c r="AD346" s="69"/>
      <c r="AE346" s="69"/>
      <c r="AF346" s="69"/>
      <c r="AG346" s="69"/>
      <c r="AH346" s="69"/>
    </row>
    <row r="347" spans="1:34" x14ac:dyDescent="0.25">
      <c r="A347" s="69">
        <f t="shared" ref="A347:A348" si="1748">+A346</f>
        <v>254</v>
      </c>
      <c r="B347" s="69">
        <f t="shared" ref="B347:B348" si="1749">+B346</f>
        <v>95</v>
      </c>
      <c r="D347" s="72"/>
      <c r="E347" s="72"/>
      <c r="F347" s="72" t="s">
        <v>10</v>
      </c>
      <c r="G347" s="72">
        <v>-0.55300000000000005</v>
      </c>
      <c r="H347" s="72">
        <v>-1.0529999999999999</v>
      </c>
      <c r="I347" s="72">
        <v>-2.9089999999999998</v>
      </c>
      <c r="J347" s="72">
        <v>-4.0000000000000001E-3</v>
      </c>
      <c r="K347" s="72">
        <v>0</v>
      </c>
      <c r="L347" s="72">
        <v>0</v>
      </c>
      <c r="M347" s="72"/>
      <c r="Q347" s="69" t="e">
        <f t="shared" ca="1" si="1605"/>
        <v>#N/A</v>
      </c>
      <c r="R347" s="43" t="e">
        <f t="shared" ca="1" si="1605"/>
        <v>#N/A</v>
      </c>
      <c r="S347" s="43" t="e">
        <f t="shared" ca="1" si="1605"/>
        <v>#N/A</v>
      </c>
      <c r="T347" s="43" t="e">
        <f t="shared" ca="1" si="1605"/>
        <v>#N/A</v>
      </c>
      <c r="U347" s="43" t="e">
        <f t="shared" ca="1" si="1605"/>
        <v>#N/A</v>
      </c>
      <c r="V347" s="43" t="e">
        <f t="shared" ca="1" si="1605"/>
        <v>#N/A</v>
      </c>
      <c r="X347" s="44" t="e">
        <f t="shared" ref="X347" ca="1" si="1750">IF(ABS(G347)&gt;$X$4*$R347,ABS(G347),"-")</f>
        <v>#N/A</v>
      </c>
      <c r="Y347" s="44" t="e">
        <f t="shared" ref="Y347" ca="1" si="1751">IF(ABS(H347)&gt;$Y$4*S347,ABS(H347),"-")</f>
        <v>#N/A</v>
      </c>
      <c r="Z347" s="44" t="e">
        <f t="shared" ref="Z347" ca="1" si="1752">IF(ABS(I347)&gt;$Z$4*T347,ABS(I347),"-")</f>
        <v>#N/A</v>
      </c>
      <c r="AA347" s="44" t="e">
        <f t="shared" ref="AA347" ca="1" si="1753">IF(ABS(K347)&gt;$AA$4*U347,ABS(K347),"-")</f>
        <v>#N/A</v>
      </c>
      <c r="AB347" s="44" t="e">
        <f t="shared" ref="AB347" ca="1" si="1754">IF(ABS(L347)&gt;$AB$4*V347,ABS(L347),"-")</f>
        <v>#N/A</v>
      </c>
      <c r="AD347" s="69" t="str">
        <f t="shared" ref="AD347" ca="1" si="1755">IF(COUNT($X347:$AB347)&gt;0,IF(G347&gt;0,CEILING(G347,5),FLOOR(G347,5)),"")</f>
        <v/>
      </c>
      <c r="AE347" s="69" t="str">
        <f t="shared" ref="AE347" ca="1" si="1756">IF(COUNT($X347:$AB347)&gt;0,IF(H347&gt;0,CEILING(H347,5),FLOOR(H347,5)),"")</f>
        <v/>
      </c>
      <c r="AF347" s="69" t="str">
        <f t="shared" ref="AF347" ca="1" si="1757">IF(COUNT($X347:$AB347)&gt;0,IF(I347&gt;0,CEILING(I347,5),FLOOR(I347,5)),"")</f>
        <v/>
      </c>
      <c r="AG347" s="69" t="str">
        <f t="shared" ref="AG347" ca="1" si="1758">IF(COUNT($X347:$AB347)&gt;0,IF(K347&gt;0,CEILING(K347,5),FLOOR(K347,5)),"")</f>
        <v/>
      </c>
      <c r="AH347" s="69" t="str">
        <f t="shared" ref="AH347" ca="1" si="1759">IF(COUNT($X347:$AB347)&gt;0,IF(L347&gt;0,CEILING(L347,5),FLOOR(L347,5)),"")</f>
        <v/>
      </c>
    </row>
    <row r="348" spans="1:34" x14ac:dyDescent="0.25">
      <c r="A348" s="69">
        <f t="shared" si="1748"/>
        <v>254</v>
      </c>
      <c r="B348" s="69">
        <f t="shared" si="1749"/>
        <v>95</v>
      </c>
      <c r="D348" s="72"/>
      <c r="E348" s="72"/>
      <c r="F348" s="72"/>
      <c r="G348" s="72" t="s">
        <v>113</v>
      </c>
      <c r="H348" s="72" t="s">
        <v>125</v>
      </c>
      <c r="I348" s="72" t="s">
        <v>106</v>
      </c>
      <c r="J348" s="72" t="s">
        <v>126</v>
      </c>
      <c r="K348" s="72" t="s">
        <v>9</v>
      </c>
      <c r="L348" s="72" t="s">
        <v>9</v>
      </c>
      <c r="M348" s="72"/>
      <c r="Q348" s="69"/>
      <c r="R348" s="69"/>
      <c r="S348" s="69"/>
      <c r="T348" s="69"/>
      <c r="U348" s="69"/>
      <c r="V348" s="69"/>
      <c r="X348" s="69"/>
      <c r="Y348" s="69"/>
      <c r="Z348" s="69"/>
      <c r="AA348" s="69"/>
      <c r="AB348" s="69"/>
      <c r="AD348" s="69"/>
      <c r="AE348" s="69"/>
      <c r="AF348" s="69"/>
      <c r="AG348" s="69"/>
      <c r="AH348" s="69"/>
    </row>
    <row r="349" spans="1:34" x14ac:dyDescent="0.25">
      <c r="A349" s="69">
        <f t="shared" si="1559"/>
        <v>255</v>
      </c>
      <c r="B349" s="69">
        <f t="shared" si="1560"/>
        <v>75</v>
      </c>
      <c r="C349" s="68" t="e">
        <f>INDEX(BEAMPROP,MATCH(D349,BLIST,0),2)</f>
        <v>#N/A</v>
      </c>
      <c r="D349" s="72">
        <v>255</v>
      </c>
      <c r="E349" s="72">
        <v>75</v>
      </c>
      <c r="F349" s="72" t="s">
        <v>8</v>
      </c>
      <c r="G349" s="72">
        <v>1.5489999999999999</v>
      </c>
      <c r="H349" s="72">
        <v>17.984999999999999</v>
      </c>
      <c r="I349" s="72">
        <v>0.77400000000000002</v>
      </c>
      <c r="J349" s="72">
        <v>0</v>
      </c>
      <c r="K349" s="72">
        <v>0</v>
      </c>
      <c r="L349" s="72">
        <v>0</v>
      </c>
      <c r="M349" s="72"/>
      <c r="Q349" s="69" t="e">
        <f t="shared" ca="1" si="1605"/>
        <v>#N/A</v>
      </c>
      <c r="R349" s="43" t="e">
        <f t="shared" ca="1" si="1605"/>
        <v>#N/A</v>
      </c>
      <c r="S349" s="43" t="e">
        <f t="shared" ca="1" si="1605"/>
        <v>#N/A</v>
      </c>
      <c r="T349" s="43" t="e">
        <f t="shared" ca="1" si="1605"/>
        <v>#N/A</v>
      </c>
      <c r="U349" s="43" t="e">
        <f t="shared" ca="1" si="1605"/>
        <v>#N/A</v>
      </c>
      <c r="V349" s="43" t="e">
        <f t="shared" ca="1" si="1605"/>
        <v>#N/A</v>
      </c>
      <c r="X349" s="44" t="e">
        <f t="shared" ref="X349" ca="1" si="1760">IF(ABS(G349)&gt;$X$4*$R349,ABS(G349),"-")</f>
        <v>#N/A</v>
      </c>
      <c r="Y349" s="44" t="e">
        <f t="shared" ref="Y349" ca="1" si="1761">IF(ABS(H349)&gt;$Y$4*S349,ABS(H349),"-")</f>
        <v>#N/A</v>
      </c>
      <c r="Z349" s="44" t="e">
        <f t="shared" ref="Z349" ca="1" si="1762">IF(ABS(I349)&gt;$Z$4*T349,ABS(I349),"-")</f>
        <v>#N/A</v>
      </c>
      <c r="AA349" s="44" t="e">
        <f t="shared" ref="AA349" ca="1" si="1763">IF(ABS(K349)&gt;$AA$4*U349,ABS(K349),"-")</f>
        <v>#N/A</v>
      </c>
      <c r="AB349" s="44" t="e">
        <f t="shared" ref="AB349" ca="1" si="1764">IF(ABS(L349)&gt;$AB$4*V349,ABS(L349),"-")</f>
        <v>#N/A</v>
      </c>
      <c r="AD349" s="69" t="str">
        <f t="shared" ref="AD349" ca="1" si="1765">IF(COUNT($X349:$AB349)&gt;0,IF(G349&gt;0,CEILING(G349,5),FLOOR(G349,5)),"")</f>
        <v/>
      </c>
      <c r="AE349" s="69" t="str">
        <f t="shared" ref="AE349" ca="1" si="1766">IF(COUNT($X349:$AB349)&gt;0,IF(H349&gt;0,CEILING(H349,5),FLOOR(H349,5)),"")</f>
        <v/>
      </c>
      <c r="AF349" s="69" t="str">
        <f t="shared" ref="AF349" ca="1" si="1767">IF(COUNT($X349:$AB349)&gt;0,IF(I349&gt;0,CEILING(I349,5),FLOOR(I349,5)),"")</f>
        <v/>
      </c>
      <c r="AG349" s="69" t="str">
        <f t="shared" ref="AG349" ca="1" si="1768">IF(COUNT($X349:$AB349)&gt;0,IF(K349&gt;0,CEILING(K349,5),FLOOR(K349,5)),"")</f>
        <v/>
      </c>
      <c r="AH349" s="69" t="str">
        <f t="shared" ref="AH349" ca="1" si="1769">IF(COUNT($X349:$AB349)&gt;0,IF(L349&gt;0,CEILING(L349,5),FLOOR(L349,5)),"")</f>
        <v/>
      </c>
    </row>
    <row r="350" spans="1:34" x14ac:dyDescent="0.25">
      <c r="A350" s="69">
        <f>+A349</f>
        <v>255</v>
      </c>
      <c r="B350" s="69">
        <f>+B349</f>
        <v>75</v>
      </c>
      <c r="D350" s="72"/>
      <c r="E350" s="72"/>
      <c r="F350" s="72"/>
      <c r="G350" s="72" t="s">
        <v>105</v>
      </c>
      <c r="H350" s="72" t="s">
        <v>127</v>
      </c>
      <c r="I350" s="72" t="s">
        <v>106</v>
      </c>
      <c r="J350" s="72" t="s">
        <v>9</v>
      </c>
      <c r="K350" s="72" t="s">
        <v>9</v>
      </c>
      <c r="L350" s="72" t="s">
        <v>9</v>
      </c>
      <c r="M350" s="72"/>
      <c r="Q350" s="69"/>
      <c r="R350" s="69"/>
      <c r="S350" s="69"/>
      <c r="T350" s="69"/>
      <c r="U350" s="69"/>
      <c r="V350" s="69"/>
      <c r="X350" s="69"/>
      <c r="Y350" s="69"/>
      <c r="Z350" s="69"/>
      <c r="AA350" s="69"/>
      <c r="AB350" s="69"/>
      <c r="AD350" s="69"/>
      <c r="AE350" s="69"/>
      <c r="AF350" s="69"/>
      <c r="AG350" s="69"/>
      <c r="AH350" s="69"/>
    </row>
    <row r="351" spans="1:34" x14ac:dyDescent="0.25">
      <c r="A351" s="69">
        <f t="shared" ref="A351:A352" si="1770">+A350</f>
        <v>255</v>
      </c>
      <c r="B351" s="69">
        <f t="shared" ref="B351:B352" si="1771">+B350</f>
        <v>75</v>
      </c>
      <c r="D351" s="72"/>
      <c r="E351" s="72"/>
      <c r="F351" s="72" t="s">
        <v>10</v>
      </c>
      <c r="G351" s="72">
        <v>-1.5529999999999999</v>
      </c>
      <c r="H351" s="72">
        <v>0</v>
      </c>
      <c r="I351" s="72">
        <v>-1.2969999999999999</v>
      </c>
      <c r="J351" s="72">
        <v>-1.2E-2</v>
      </c>
      <c r="K351" s="72">
        <v>0</v>
      </c>
      <c r="L351" s="72">
        <v>0</v>
      </c>
      <c r="M351" s="72"/>
      <c r="Q351" s="69" t="e">
        <f t="shared" ca="1" si="1605"/>
        <v>#N/A</v>
      </c>
      <c r="R351" s="43" t="e">
        <f t="shared" ca="1" si="1605"/>
        <v>#N/A</v>
      </c>
      <c r="S351" s="43" t="e">
        <f t="shared" ca="1" si="1605"/>
        <v>#N/A</v>
      </c>
      <c r="T351" s="43" t="e">
        <f t="shared" ca="1" si="1605"/>
        <v>#N/A</v>
      </c>
      <c r="U351" s="43" t="e">
        <f t="shared" ca="1" si="1605"/>
        <v>#N/A</v>
      </c>
      <c r="V351" s="43" t="e">
        <f t="shared" ca="1" si="1605"/>
        <v>#N/A</v>
      </c>
      <c r="X351" s="44" t="e">
        <f t="shared" ref="X351" ca="1" si="1772">IF(ABS(G351)&gt;$X$4*$R351,ABS(G351),"-")</f>
        <v>#N/A</v>
      </c>
      <c r="Y351" s="44" t="e">
        <f t="shared" ref="Y351" ca="1" si="1773">IF(ABS(H351)&gt;$Y$4*S351,ABS(H351),"-")</f>
        <v>#N/A</v>
      </c>
      <c r="Z351" s="44" t="e">
        <f t="shared" ref="Z351" ca="1" si="1774">IF(ABS(I351)&gt;$Z$4*T351,ABS(I351),"-")</f>
        <v>#N/A</v>
      </c>
      <c r="AA351" s="44" t="e">
        <f t="shared" ref="AA351" ca="1" si="1775">IF(ABS(K351)&gt;$AA$4*U351,ABS(K351),"-")</f>
        <v>#N/A</v>
      </c>
      <c r="AB351" s="44" t="e">
        <f t="shared" ref="AB351" ca="1" si="1776">IF(ABS(L351)&gt;$AB$4*V351,ABS(L351),"-")</f>
        <v>#N/A</v>
      </c>
      <c r="AD351" s="69" t="str">
        <f t="shared" ref="AD351" ca="1" si="1777">IF(COUNT($X351:$AB351)&gt;0,IF(G351&gt;0,CEILING(G351,5),FLOOR(G351,5)),"")</f>
        <v/>
      </c>
      <c r="AE351" s="69" t="str">
        <f t="shared" ref="AE351" ca="1" si="1778">IF(COUNT($X351:$AB351)&gt;0,IF(H351&gt;0,CEILING(H351,5),FLOOR(H351,5)),"")</f>
        <v/>
      </c>
      <c r="AF351" s="69" t="str">
        <f t="shared" ref="AF351" ca="1" si="1779">IF(COUNT($X351:$AB351)&gt;0,IF(I351&gt;0,CEILING(I351,5),FLOOR(I351,5)),"")</f>
        <v/>
      </c>
      <c r="AG351" s="69" t="str">
        <f t="shared" ref="AG351" ca="1" si="1780">IF(COUNT($X351:$AB351)&gt;0,IF(K351&gt;0,CEILING(K351,5),FLOOR(K351,5)),"")</f>
        <v/>
      </c>
      <c r="AH351" s="69" t="str">
        <f t="shared" ref="AH351" ca="1" si="1781">IF(COUNT($X351:$AB351)&gt;0,IF(L351&gt;0,CEILING(L351,5),FLOOR(L351,5)),"")</f>
        <v/>
      </c>
    </row>
    <row r="352" spans="1:34" x14ac:dyDescent="0.25">
      <c r="A352" s="69">
        <f t="shared" si="1770"/>
        <v>255</v>
      </c>
      <c r="B352" s="69">
        <f t="shared" si="1771"/>
        <v>75</v>
      </c>
      <c r="D352" s="72"/>
      <c r="E352" s="72"/>
      <c r="F352" s="72"/>
      <c r="G352" s="72" t="s">
        <v>110</v>
      </c>
      <c r="H352" s="72" t="s">
        <v>9</v>
      </c>
      <c r="I352" s="72" t="s">
        <v>125</v>
      </c>
      <c r="J352" s="72" t="s">
        <v>131</v>
      </c>
      <c r="K352" s="72" t="s">
        <v>9</v>
      </c>
      <c r="L352" s="72" t="s">
        <v>9</v>
      </c>
      <c r="M352" s="72"/>
      <c r="Q352" s="69"/>
      <c r="R352" s="69"/>
      <c r="S352" s="69"/>
      <c r="T352" s="69"/>
      <c r="U352" s="69"/>
      <c r="V352" s="69"/>
      <c r="X352" s="69"/>
      <c r="Y352" s="69"/>
      <c r="Z352" s="69"/>
      <c r="AA352" s="69"/>
      <c r="AB352" s="69"/>
      <c r="AD352" s="69"/>
      <c r="AE352" s="69"/>
      <c r="AF352" s="69"/>
      <c r="AG352" s="69"/>
      <c r="AH352" s="69"/>
    </row>
    <row r="353" spans="1:35" x14ac:dyDescent="0.25">
      <c r="A353" s="69">
        <f t="shared" si="1559"/>
        <v>255</v>
      </c>
      <c r="B353" s="69">
        <f t="shared" si="1560"/>
        <v>137</v>
      </c>
      <c r="C353" s="68" t="e">
        <f>INDEX(BEAMPROP,MATCH(D353,BLIST,0),2)</f>
        <v>#N/A</v>
      </c>
      <c r="D353" s="72">
        <v>255</v>
      </c>
      <c r="E353" s="72">
        <v>137</v>
      </c>
      <c r="F353" s="72" t="s">
        <v>8</v>
      </c>
      <c r="G353" s="72">
        <v>1.5489999999999999</v>
      </c>
      <c r="H353" s="72">
        <v>17.748000000000001</v>
      </c>
      <c r="I353" s="72">
        <v>0.52200000000000002</v>
      </c>
      <c r="J353" s="72">
        <v>0</v>
      </c>
      <c r="K353" s="72">
        <v>0.36599999999999999</v>
      </c>
      <c r="L353" s="72">
        <v>0</v>
      </c>
      <c r="M353" s="72"/>
      <c r="Q353" s="69" t="e">
        <f t="shared" ca="1" si="1605"/>
        <v>#N/A</v>
      </c>
      <c r="R353" s="43" t="e">
        <f t="shared" ca="1" si="1605"/>
        <v>#N/A</v>
      </c>
      <c r="S353" s="43" t="e">
        <f t="shared" ca="1" si="1605"/>
        <v>#N/A</v>
      </c>
      <c r="T353" s="43" t="e">
        <f t="shared" ca="1" si="1605"/>
        <v>#N/A</v>
      </c>
      <c r="U353" s="43" t="e">
        <f t="shared" ca="1" si="1605"/>
        <v>#N/A</v>
      </c>
      <c r="V353" s="43" t="e">
        <f t="shared" ca="1" si="1605"/>
        <v>#N/A</v>
      </c>
      <c r="X353" s="44" t="e">
        <f t="shared" ref="X353" ca="1" si="1782">IF(ABS(G353)&gt;$X$4*$R353,ABS(G353),"-")</f>
        <v>#N/A</v>
      </c>
      <c r="Y353" s="44" t="e">
        <f t="shared" ref="Y353" ca="1" si="1783">IF(ABS(H353)&gt;$Y$4*S353,ABS(H353),"-")</f>
        <v>#N/A</v>
      </c>
      <c r="Z353" s="44" t="e">
        <f t="shared" ref="Z353" ca="1" si="1784">IF(ABS(I353)&gt;$Z$4*T353,ABS(I353),"-")</f>
        <v>#N/A</v>
      </c>
      <c r="AA353" s="44" t="e">
        <f t="shared" ref="AA353" ca="1" si="1785">IF(ABS(K353)&gt;$AA$4*U353,ABS(K353),"-")</f>
        <v>#N/A</v>
      </c>
      <c r="AB353" s="44" t="e">
        <f t="shared" ref="AB353" ca="1" si="1786">IF(ABS(L353)&gt;$AB$4*V353,ABS(L353),"-")</f>
        <v>#N/A</v>
      </c>
      <c r="AD353" s="69" t="str">
        <f t="shared" ref="AD353" ca="1" si="1787">IF(COUNT($X353:$AB353)&gt;0,IF(G353&gt;0,CEILING(G353,5),FLOOR(G353,5)),"")</f>
        <v/>
      </c>
      <c r="AE353" s="69" t="str">
        <f t="shared" ref="AE353" ca="1" si="1788">IF(COUNT($X353:$AB353)&gt;0,IF(H353&gt;0,CEILING(H353,5),FLOOR(H353,5)),"")</f>
        <v/>
      </c>
      <c r="AF353" s="69" t="str">
        <f t="shared" ref="AF353" ca="1" si="1789">IF(COUNT($X353:$AB353)&gt;0,IF(I353&gt;0,CEILING(I353,5),FLOOR(I353,5)),"")</f>
        <v/>
      </c>
      <c r="AG353" s="69" t="str">
        <f t="shared" ref="AG353" ca="1" si="1790">IF(COUNT($X353:$AB353)&gt;0,IF(K353&gt;0,CEILING(K353,5),FLOOR(K353,5)),"")</f>
        <v/>
      </c>
      <c r="AH353" s="69" t="str">
        <f t="shared" ref="AH353" ca="1" si="1791">IF(COUNT($X353:$AB353)&gt;0,IF(L353&gt;0,CEILING(L353,5),FLOOR(L353,5)),"")</f>
        <v/>
      </c>
    </row>
    <row r="354" spans="1:35" x14ac:dyDescent="0.25">
      <c r="A354" s="69">
        <f>+A353</f>
        <v>255</v>
      </c>
      <c r="B354" s="69">
        <f>+B353</f>
        <v>137</v>
      </c>
      <c r="D354" s="72"/>
      <c r="E354" s="72"/>
      <c r="F354" s="72"/>
      <c r="G354" s="72" t="s">
        <v>105</v>
      </c>
      <c r="H354" s="72" t="s">
        <v>127</v>
      </c>
      <c r="I354" s="72" t="s">
        <v>106</v>
      </c>
      <c r="J354" s="72" t="s">
        <v>9</v>
      </c>
      <c r="K354" s="72" t="s">
        <v>106</v>
      </c>
      <c r="L354" s="72" t="s">
        <v>9</v>
      </c>
      <c r="M354" s="72"/>
      <c r="Q354" s="69"/>
      <c r="R354" s="69"/>
      <c r="S354" s="69"/>
      <c r="T354" s="69"/>
      <c r="U354" s="69"/>
      <c r="V354" s="69"/>
      <c r="X354" s="69"/>
      <c r="Y354" s="69"/>
      <c r="Z354" s="69"/>
      <c r="AA354" s="69"/>
      <c r="AB354" s="69"/>
      <c r="AD354" s="69"/>
      <c r="AE354" s="69"/>
      <c r="AF354" s="69"/>
      <c r="AG354" s="69"/>
      <c r="AH354" s="69"/>
    </row>
    <row r="355" spans="1:35" x14ac:dyDescent="0.25">
      <c r="A355" s="69">
        <f t="shared" ref="A355:A356" si="1792">+A354</f>
        <v>255</v>
      </c>
      <c r="B355" s="69">
        <f t="shared" ref="B355:B356" si="1793">+B354</f>
        <v>137</v>
      </c>
      <c r="D355" s="72"/>
      <c r="E355" s="72"/>
      <c r="F355" s="72" t="s">
        <v>10</v>
      </c>
      <c r="G355" s="72">
        <v>-1.5529999999999999</v>
      </c>
      <c r="H355" s="72">
        <v>0</v>
      </c>
      <c r="I355" s="72">
        <v>-1.044</v>
      </c>
      <c r="J355" s="72">
        <v>-1.2E-2</v>
      </c>
      <c r="K355" s="72">
        <v>-0.66200000000000003</v>
      </c>
      <c r="L355" s="72">
        <v>-10.095000000000001</v>
      </c>
      <c r="M355" s="72"/>
      <c r="Q355" s="69" t="e">
        <f t="shared" ca="1" si="1605"/>
        <v>#N/A</v>
      </c>
      <c r="R355" s="43" t="e">
        <f t="shared" ca="1" si="1605"/>
        <v>#N/A</v>
      </c>
      <c r="S355" s="43" t="e">
        <f t="shared" ca="1" si="1605"/>
        <v>#N/A</v>
      </c>
      <c r="T355" s="43" t="e">
        <f t="shared" ca="1" si="1605"/>
        <v>#N/A</v>
      </c>
      <c r="U355" s="43" t="e">
        <f t="shared" ca="1" si="1605"/>
        <v>#N/A</v>
      </c>
      <c r="V355" s="43" t="e">
        <f t="shared" ca="1" si="1605"/>
        <v>#N/A</v>
      </c>
      <c r="X355" s="44" t="e">
        <f t="shared" ref="X355" ca="1" si="1794">IF(ABS(G355)&gt;$X$4*$R355,ABS(G355),"-")</f>
        <v>#N/A</v>
      </c>
      <c r="Y355" s="44" t="e">
        <f t="shared" ref="Y355" ca="1" si="1795">IF(ABS(H355)&gt;$Y$4*S355,ABS(H355),"-")</f>
        <v>#N/A</v>
      </c>
      <c r="Z355" s="44" t="e">
        <f t="shared" ref="Z355" ca="1" si="1796">IF(ABS(I355)&gt;$Z$4*T355,ABS(I355),"-")</f>
        <v>#N/A</v>
      </c>
      <c r="AA355" s="44" t="e">
        <f t="shared" ref="AA355" ca="1" si="1797">IF(ABS(K355)&gt;$AA$4*U355,ABS(K355),"-")</f>
        <v>#N/A</v>
      </c>
      <c r="AB355" s="44" t="e">
        <f t="shared" ref="AB355" ca="1" si="1798">IF(ABS(L355)&gt;$AB$4*V355,ABS(L355),"-")</f>
        <v>#N/A</v>
      </c>
      <c r="AD355" s="69" t="str">
        <f t="shared" ref="AD355" ca="1" si="1799">IF(COUNT($X355:$AB355)&gt;0,IF(G355&gt;0,CEILING(G355,5),FLOOR(G355,5)),"")</f>
        <v/>
      </c>
      <c r="AE355" s="69" t="str">
        <f t="shared" ref="AE355" ca="1" si="1800">IF(COUNT($X355:$AB355)&gt;0,IF(H355&gt;0,CEILING(H355,5),FLOOR(H355,5)),"")</f>
        <v/>
      </c>
      <c r="AF355" s="69" t="str">
        <f t="shared" ref="AF355" ca="1" si="1801">IF(COUNT($X355:$AB355)&gt;0,IF(I355&gt;0,CEILING(I355,5),FLOOR(I355,5)),"")</f>
        <v/>
      </c>
      <c r="AG355" s="69" t="str">
        <f t="shared" ref="AG355" ca="1" si="1802">IF(COUNT($X355:$AB355)&gt;0,IF(K355&gt;0,CEILING(K355,5),FLOOR(K355,5)),"")</f>
        <v/>
      </c>
      <c r="AH355" s="69" t="str">
        <f t="shared" ref="AH355" ca="1" si="1803">IF(COUNT($X355:$AB355)&gt;0,IF(L355&gt;0,CEILING(L355,5),FLOOR(L355,5)),"")</f>
        <v/>
      </c>
    </row>
    <row r="356" spans="1:35" x14ac:dyDescent="0.25">
      <c r="A356" s="69">
        <f t="shared" si="1792"/>
        <v>255</v>
      </c>
      <c r="B356" s="69">
        <f t="shared" si="1793"/>
        <v>137</v>
      </c>
      <c r="D356" s="72"/>
      <c r="E356" s="72"/>
      <c r="F356" s="72"/>
      <c r="G356" s="72" t="s">
        <v>110</v>
      </c>
      <c r="H356" s="72" t="s">
        <v>9</v>
      </c>
      <c r="I356" s="72" t="s">
        <v>125</v>
      </c>
      <c r="J356" s="72" t="s">
        <v>131</v>
      </c>
      <c r="K356" s="72" t="s">
        <v>125</v>
      </c>
      <c r="L356" s="72" t="s">
        <v>127</v>
      </c>
      <c r="M356" s="72"/>
      <c r="Q356" s="69"/>
      <c r="R356" s="69"/>
      <c r="S356" s="69"/>
      <c r="T356" s="69"/>
      <c r="U356" s="69"/>
      <c r="V356" s="69"/>
      <c r="X356" s="69"/>
      <c r="Y356" s="69"/>
      <c r="Z356" s="69"/>
      <c r="AA356" s="69"/>
      <c r="AB356" s="69"/>
      <c r="AD356" s="69"/>
      <c r="AE356" s="69"/>
      <c r="AF356" s="69"/>
      <c r="AG356" s="69"/>
      <c r="AH356" s="69"/>
    </row>
    <row r="357" spans="1:35" x14ac:dyDescent="0.25">
      <c r="A357" s="69">
        <f t="shared" si="1559"/>
        <v>256</v>
      </c>
      <c r="B357" s="69">
        <f t="shared" si="1560"/>
        <v>137</v>
      </c>
      <c r="C357" s="68" t="e">
        <f>INDEX(BEAMPROP,MATCH(D357,BLIST,0),2)</f>
        <v>#N/A</v>
      </c>
      <c r="D357" s="72">
        <v>256</v>
      </c>
      <c r="E357" s="72">
        <v>137</v>
      </c>
      <c r="F357" s="72" t="s">
        <v>8</v>
      </c>
      <c r="G357" s="72">
        <v>1.5489999999999999</v>
      </c>
      <c r="H357" s="72">
        <v>0</v>
      </c>
      <c r="I357" s="72">
        <v>1.7749999999999999</v>
      </c>
      <c r="J357" s="72">
        <v>0</v>
      </c>
      <c r="K357" s="72">
        <v>0.372</v>
      </c>
      <c r="L357" s="72">
        <v>0</v>
      </c>
      <c r="M357" s="72"/>
      <c r="Q357" s="69" t="e">
        <f t="shared" ca="1" si="1605"/>
        <v>#N/A</v>
      </c>
      <c r="R357" s="43" t="e">
        <f t="shared" ca="1" si="1605"/>
        <v>#N/A</v>
      </c>
      <c r="S357" s="43" t="e">
        <f t="shared" ca="1" si="1605"/>
        <v>#N/A</v>
      </c>
      <c r="T357" s="43" t="e">
        <f t="shared" ca="1" si="1605"/>
        <v>#N/A</v>
      </c>
      <c r="U357" s="43" t="e">
        <f t="shared" ca="1" si="1605"/>
        <v>#N/A</v>
      </c>
      <c r="V357" s="43" t="e">
        <f t="shared" ca="1" si="1605"/>
        <v>#N/A</v>
      </c>
      <c r="X357" s="44" t="e">
        <f t="shared" ref="X357" ca="1" si="1804">IF(ABS(G357)&gt;$X$4*$R357,ABS(G357),"-")</f>
        <v>#N/A</v>
      </c>
      <c r="Y357" s="44" t="e">
        <f t="shared" ref="Y357" ca="1" si="1805">IF(ABS(H357)&gt;$Y$4*S357,ABS(H357),"-")</f>
        <v>#N/A</v>
      </c>
      <c r="Z357" s="44" t="e">
        <f t="shared" ref="Z357" ca="1" si="1806">IF(ABS(I357)&gt;$Z$4*T357,ABS(I357),"-")</f>
        <v>#N/A</v>
      </c>
      <c r="AA357" s="44" t="e">
        <f t="shared" ref="AA357" ca="1" si="1807">IF(ABS(K357)&gt;$AA$4*U357,ABS(K357),"-")</f>
        <v>#N/A</v>
      </c>
      <c r="AB357" s="44" t="e">
        <f t="shared" ref="AB357" ca="1" si="1808">IF(ABS(L357)&gt;$AB$4*V357,ABS(L357),"-")</f>
        <v>#N/A</v>
      </c>
      <c r="AD357" s="69" t="str">
        <f t="shared" ref="AD357" ca="1" si="1809">IF(COUNT($X357:$AB357)&gt;0,IF(G357&gt;0,CEILING(G357,5),FLOOR(G357,5)),"")</f>
        <v/>
      </c>
      <c r="AE357" s="69" t="str">
        <f t="shared" ref="AE357" ca="1" si="1810">IF(COUNT($X357:$AB357)&gt;0,IF(H357&gt;0,CEILING(H357,5),FLOOR(H357,5)),"")</f>
        <v/>
      </c>
      <c r="AF357" s="69" t="str">
        <f t="shared" ref="AF357" ca="1" si="1811">IF(COUNT($X357:$AB357)&gt;0,IF(I357&gt;0,CEILING(I357,5),FLOOR(I357,5)),"")</f>
        <v/>
      </c>
      <c r="AG357" s="69" t="str">
        <f t="shared" ref="AG357" ca="1" si="1812">IF(COUNT($X357:$AB357)&gt;0,IF(K357&gt;0,CEILING(K357,5),FLOOR(K357,5)),"")</f>
        <v/>
      </c>
      <c r="AH357" s="69" t="str">
        <f t="shared" ref="AH357" ca="1" si="1813">IF(COUNT($X357:$AB357)&gt;0,IF(L357&gt;0,CEILING(L357,5),FLOOR(L357,5)),"")</f>
        <v/>
      </c>
    </row>
    <row r="358" spans="1:35" x14ac:dyDescent="0.25">
      <c r="A358" s="69">
        <f>+A357</f>
        <v>256</v>
      </c>
      <c r="B358" s="69">
        <f>+B357</f>
        <v>137</v>
      </c>
      <c r="D358" s="72"/>
      <c r="E358" s="72"/>
      <c r="F358" s="72"/>
      <c r="G358" s="72" t="s">
        <v>105</v>
      </c>
      <c r="H358" s="72" t="s">
        <v>9</v>
      </c>
      <c r="I358" s="72" t="s">
        <v>125</v>
      </c>
      <c r="J358" s="72" t="s">
        <v>9</v>
      </c>
      <c r="K358" s="72" t="s">
        <v>106</v>
      </c>
      <c r="L358" s="72" t="s">
        <v>9</v>
      </c>
      <c r="M358" s="72"/>
      <c r="Q358" s="69"/>
      <c r="R358" s="69"/>
      <c r="S358" s="69"/>
      <c r="T358" s="69"/>
      <c r="U358" s="69"/>
      <c r="V358" s="69"/>
      <c r="X358" s="69"/>
      <c r="Y358" s="69"/>
      <c r="Z358" s="69"/>
      <c r="AA358" s="69"/>
      <c r="AB358" s="69"/>
      <c r="AD358" s="69"/>
      <c r="AE358" s="69"/>
      <c r="AF358" s="69"/>
      <c r="AG358" s="69"/>
      <c r="AH358" s="69"/>
    </row>
    <row r="359" spans="1:35" x14ac:dyDescent="0.25">
      <c r="A359" s="69">
        <f t="shared" ref="A359:A360" si="1814">+A358</f>
        <v>256</v>
      </c>
      <c r="B359" s="69">
        <f t="shared" ref="B359:B360" si="1815">+B358</f>
        <v>137</v>
      </c>
      <c r="D359" s="72"/>
      <c r="E359" s="72"/>
      <c r="F359" s="72" t="s">
        <v>10</v>
      </c>
      <c r="G359" s="72">
        <v>-1.5529999999999999</v>
      </c>
      <c r="H359" s="72">
        <v>-27.965</v>
      </c>
      <c r="I359" s="72">
        <v>-0.95399999999999996</v>
      </c>
      <c r="J359" s="72">
        <v>-1.2E-2</v>
      </c>
      <c r="K359" s="72">
        <v>-0.66800000000000004</v>
      </c>
      <c r="L359" s="72">
        <v>-10.095000000000001</v>
      </c>
      <c r="M359" s="72"/>
      <c r="Q359" s="69" t="e">
        <f t="shared" ca="1" si="1605"/>
        <v>#N/A</v>
      </c>
      <c r="R359" s="43" t="e">
        <f t="shared" ca="1" si="1605"/>
        <v>#N/A</v>
      </c>
      <c r="S359" s="43" t="e">
        <f t="shared" ca="1" si="1605"/>
        <v>#N/A</v>
      </c>
      <c r="T359" s="43" t="e">
        <f t="shared" ca="1" si="1605"/>
        <v>#N/A</v>
      </c>
      <c r="U359" s="43" t="e">
        <f t="shared" ca="1" si="1605"/>
        <v>#N/A</v>
      </c>
      <c r="V359" s="43" t="e">
        <f t="shared" ca="1" si="1605"/>
        <v>#N/A</v>
      </c>
      <c r="X359" s="44" t="e">
        <f t="shared" ref="X359" ca="1" si="1816">IF(ABS(G359)&gt;$X$4*$R359,ABS(G359),"-")</f>
        <v>#N/A</v>
      </c>
      <c r="Y359" s="44" t="e">
        <f t="shared" ref="Y359" ca="1" si="1817">IF(ABS(H359)&gt;$Y$4*S359,ABS(H359),"-")</f>
        <v>#N/A</v>
      </c>
      <c r="Z359" s="44" t="e">
        <f t="shared" ref="Z359" ca="1" si="1818">IF(ABS(I359)&gt;$Z$4*T359,ABS(I359),"-")</f>
        <v>#N/A</v>
      </c>
      <c r="AA359" s="44" t="e">
        <f t="shared" ref="AA359" ca="1" si="1819">IF(ABS(K359)&gt;$AA$4*U359,ABS(K359),"-")</f>
        <v>#N/A</v>
      </c>
      <c r="AB359" s="44" t="e">
        <f t="shared" ref="AB359" ca="1" si="1820">IF(ABS(L359)&gt;$AB$4*V359,ABS(L359),"-")</f>
        <v>#N/A</v>
      </c>
      <c r="AD359" s="69" t="str">
        <f t="shared" ref="AD359" ca="1" si="1821">IF(COUNT($X359:$AB359)&gt;0,IF(G359&gt;0,CEILING(G359,5),FLOOR(G359,5)),"")</f>
        <v/>
      </c>
      <c r="AE359" s="69" t="str">
        <f t="shared" ref="AE359" ca="1" si="1822">IF(COUNT($X359:$AB359)&gt;0,IF(H359&gt;0,CEILING(H359,5),FLOOR(H359,5)),"")</f>
        <v/>
      </c>
      <c r="AF359" s="69" t="str">
        <f t="shared" ref="AF359" ca="1" si="1823">IF(COUNT($X359:$AB359)&gt;0,IF(I359&gt;0,CEILING(I359,5),FLOOR(I359,5)),"")</f>
        <v/>
      </c>
      <c r="AG359" s="69" t="str">
        <f t="shared" ref="AG359" ca="1" si="1824">IF(COUNT($X359:$AB359)&gt;0,IF(K359&gt;0,CEILING(K359,5),FLOOR(K359,5)),"")</f>
        <v/>
      </c>
      <c r="AH359" s="69" t="str">
        <f t="shared" ref="AH359" ca="1" si="1825">IF(COUNT($X359:$AB359)&gt;0,IF(L359&gt;0,CEILING(L359,5),FLOOR(L359,5)),"")</f>
        <v/>
      </c>
    </row>
    <row r="360" spans="1:35" x14ac:dyDescent="0.25">
      <c r="A360" s="69">
        <f t="shared" si="1814"/>
        <v>256</v>
      </c>
      <c r="B360" s="69">
        <f t="shared" si="1815"/>
        <v>137</v>
      </c>
      <c r="D360" s="72"/>
      <c r="E360" s="72"/>
      <c r="F360" s="72"/>
      <c r="G360" s="72" t="s">
        <v>110</v>
      </c>
      <c r="H360" s="72" t="s">
        <v>127</v>
      </c>
      <c r="I360" s="72" t="s">
        <v>106</v>
      </c>
      <c r="J360" s="72" t="s">
        <v>131</v>
      </c>
      <c r="K360" s="72" t="s">
        <v>125</v>
      </c>
      <c r="L360" s="72" t="s">
        <v>127</v>
      </c>
      <c r="M360" s="72"/>
      <c r="Q360" s="69"/>
      <c r="R360" s="69"/>
      <c r="S360" s="69"/>
      <c r="T360" s="69"/>
      <c r="U360" s="69"/>
      <c r="V360" s="69"/>
      <c r="X360" s="69"/>
      <c r="Y360" s="69"/>
      <c r="Z360" s="69"/>
      <c r="AA360" s="69"/>
      <c r="AB360" s="69"/>
      <c r="AD360" s="69"/>
      <c r="AE360" s="69"/>
      <c r="AF360" s="69"/>
      <c r="AG360" s="69"/>
      <c r="AH360" s="69"/>
    </row>
    <row r="361" spans="1:35" x14ac:dyDescent="0.25">
      <c r="A361" s="69">
        <f t="shared" si="1559"/>
        <v>256</v>
      </c>
      <c r="B361" s="69">
        <f t="shared" si="1560"/>
        <v>92</v>
      </c>
      <c r="C361" s="68" t="e">
        <f>INDEX(BEAMPROP,MATCH(D361,BLIST,0),2)</f>
        <v>#N/A</v>
      </c>
      <c r="D361" s="72">
        <v>256</v>
      </c>
      <c r="E361" s="72">
        <v>92</v>
      </c>
      <c r="F361" s="72" t="s">
        <v>8</v>
      </c>
      <c r="G361" s="72">
        <v>1.5489999999999999</v>
      </c>
      <c r="H361" s="72">
        <v>0</v>
      </c>
      <c r="I361" s="72">
        <v>1.9359999999999999</v>
      </c>
      <c r="J361" s="72">
        <v>0</v>
      </c>
      <c r="K361" s="72">
        <v>0</v>
      </c>
      <c r="L361" s="72">
        <v>0</v>
      </c>
      <c r="M361" s="72"/>
      <c r="Q361" s="69" t="e">
        <f t="shared" ca="1" si="1605"/>
        <v>#N/A</v>
      </c>
      <c r="R361" s="43" t="e">
        <f t="shared" ca="1" si="1605"/>
        <v>#N/A</v>
      </c>
      <c r="S361" s="43" t="e">
        <f t="shared" ca="1" si="1605"/>
        <v>#N/A</v>
      </c>
      <c r="T361" s="43" t="e">
        <f t="shared" ca="1" si="1605"/>
        <v>#N/A</v>
      </c>
      <c r="U361" s="43" t="e">
        <f t="shared" ca="1" si="1605"/>
        <v>#N/A</v>
      </c>
      <c r="V361" s="43" t="e">
        <f t="shared" ca="1" si="1605"/>
        <v>#N/A</v>
      </c>
      <c r="X361" s="44" t="e">
        <f t="shared" ref="X361" ca="1" si="1826">IF(ABS(G361)&gt;$X$4*$R361,ABS(G361),"-")</f>
        <v>#N/A</v>
      </c>
      <c r="Y361" s="44" t="e">
        <f t="shared" ref="Y361" ca="1" si="1827">IF(ABS(H361)&gt;$Y$4*S361,ABS(H361),"-")</f>
        <v>#N/A</v>
      </c>
      <c r="Z361" s="44" t="e">
        <f t="shared" ref="Z361" ca="1" si="1828">IF(ABS(I361)&gt;$Z$4*T361,ABS(I361),"-")</f>
        <v>#N/A</v>
      </c>
      <c r="AA361" s="44" t="e">
        <f t="shared" ref="AA361" ca="1" si="1829">IF(ABS(K361)&gt;$AA$4*U361,ABS(K361),"-")</f>
        <v>#N/A</v>
      </c>
      <c r="AB361" s="44" t="e">
        <f t="shared" ref="AB361" ca="1" si="1830">IF(ABS(L361)&gt;$AB$4*V361,ABS(L361),"-")</f>
        <v>#N/A</v>
      </c>
      <c r="AD361" s="69" t="str">
        <f t="shared" ref="AD361" ca="1" si="1831">IF(COUNT($X361:$AB361)&gt;0,IF(G361&gt;0,CEILING(G361,5),FLOOR(G361,5)),"")</f>
        <v/>
      </c>
      <c r="AE361" s="69" t="str">
        <f t="shared" ref="AE361" ca="1" si="1832">IF(COUNT($X361:$AB361)&gt;0,IF(H361&gt;0,CEILING(H361,5),FLOOR(H361,5)),"")</f>
        <v/>
      </c>
      <c r="AF361" s="69" t="str">
        <f t="shared" ref="AF361" ca="1" si="1833">IF(COUNT($X361:$AB361)&gt;0,IF(I361&gt;0,CEILING(I361,5),FLOOR(I361,5)),"")</f>
        <v/>
      </c>
      <c r="AG361" s="69" t="str">
        <f t="shared" ref="AG361" ca="1" si="1834">IF(COUNT($X361:$AB361)&gt;0,IF(K361&gt;0,CEILING(K361,5),FLOOR(K361,5)),"")</f>
        <v/>
      </c>
      <c r="AH361" s="69" t="str">
        <f t="shared" ref="AH361" ca="1" si="1835">IF(COUNT($X361:$AB361)&gt;0,IF(L361&gt;0,CEILING(L361,5),FLOOR(L361,5)),"")</f>
        <v/>
      </c>
    </row>
    <row r="362" spans="1:35" x14ac:dyDescent="0.25">
      <c r="A362" s="69">
        <f>+A361</f>
        <v>256</v>
      </c>
      <c r="B362" s="69">
        <f>+B361</f>
        <v>92</v>
      </c>
      <c r="D362" s="72"/>
      <c r="E362" s="72"/>
      <c r="F362" s="72"/>
      <c r="G362" s="72" t="s">
        <v>105</v>
      </c>
      <c r="H362" s="72" t="s">
        <v>9</v>
      </c>
      <c r="I362" s="72" t="s">
        <v>125</v>
      </c>
      <c r="J362" s="72" t="s">
        <v>9</v>
      </c>
      <c r="K362" s="72" t="s">
        <v>9</v>
      </c>
      <c r="L362" s="72" t="s">
        <v>9</v>
      </c>
      <c r="M362" s="72"/>
      <c r="Q362" s="69"/>
      <c r="R362" s="69"/>
      <c r="S362" s="69"/>
      <c r="T362" s="69"/>
      <c r="U362" s="69"/>
      <c r="V362" s="69"/>
      <c r="X362" s="69"/>
      <c r="Y362" s="69"/>
      <c r="Z362" s="69"/>
      <c r="AA362" s="69"/>
      <c r="AB362" s="69"/>
      <c r="AD362" s="69"/>
      <c r="AE362" s="69"/>
      <c r="AF362" s="69"/>
      <c r="AG362" s="69"/>
      <c r="AH362" s="69"/>
    </row>
    <row r="363" spans="1:35" x14ac:dyDescent="0.25">
      <c r="A363" s="69">
        <f t="shared" ref="A363:A364" si="1836">+A362</f>
        <v>256</v>
      </c>
      <c r="B363" s="69">
        <f t="shared" ref="B363:B364" si="1837">+B362</f>
        <v>92</v>
      </c>
      <c r="D363" s="72"/>
      <c r="E363" s="72"/>
      <c r="F363" s="72" t="s">
        <v>10</v>
      </c>
      <c r="G363" s="72">
        <v>-1.5529999999999999</v>
      </c>
      <c r="H363" s="72">
        <v>-28.116</v>
      </c>
      <c r="I363" s="72">
        <v>-1.115</v>
      </c>
      <c r="J363" s="72">
        <v>-1.2E-2</v>
      </c>
      <c r="K363" s="72">
        <v>0</v>
      </c>
      <c r="L363" s="72">
        <v>0</v>
      </c>
      <c r="M363" s="72"/>
      <c r="Q363" s="69" t="e">
        <f t="shared" ca="1" si="1605"/>
        <v>#N/A</v>
      </c>
      <c r="R363" s="43" t="e">
        <f t="shared" ca="1" si="1605"/>
        <v>#N/A</v>
      </c>
      <c r="S363" s="43" t="e">
        <f t="shared" ca="1" si="1605"/>
        <v>#N/A</v>
      </c>
      <c r="T363" s="43" t="e">
        <f t="shared" ca="1" si="1605"/>
        <v>#N/A</v>
      </c>
      <c r="U363" s="43" t="e">
        <f t="shared" ca="1" si="1605"/>
        <v>#N/A</v>
      </c>
      <c r="V363" s="43" t="e">
        <f t="shared" ca="1" si="1605"/>
        <v>#N/A</v>
      </c>
      <c r="X363" s="44" t="e">
        <f t="shared" ref="X363" ca="1" si="1838">IF(ABS(G363)&gt;$X$4*$R363,ABS(G363),"-")</f>
        <v>#N/A</v>
      </c>
      <c r="Y363" s="44" t="e">
        <f t="shared" ref="Y363" ca="1" si="1839">IF(ABS(H363)&gt;$Y$4*S363,ABS(H363),"-")</f>
        <v>#N/A</v>
      </c>
      <c r="Z363" s="44" t="e">
        <f t="shared" ref="Z363" ca="1" si="1840">IF(ABS(I363)&gt;$Z$4*T363,ABS(I363),"-")</f>
        <v>#N/A</v>
      </c>
      <c r="AA363" s="44" t="e">
        <f t="shared" ref="AA363" ca="1" si="1841">IF(ABS(K363)&gt;$AA$4*U363,ABS(K363),"-")</f>
        <v>#N/A</v>
      </c>
      <c r="AB363" s="44" t="e">
        <f t="shared" ref="AB363" ca="1" si="1842">IF(ABS(L363)&gt;$AB$4*V363,ABS(L363),"-")</f>
        <v>#N/A</v>
      </c>
      <c r="AD363" s="69" t="str">
        <f t="shared" ref="AD363" ca="1" si="1843">IF(COUNT($X363:$AB363)&gt;0,IF(G363&gt;0,CEILING(G363,5),FLOOR(G363,5)),"")</f>
        <v/>
      </c>
      <c r="AE363" s="69" t="str">
        <f t="shared" ref="AE363" ca="1" si="1844">IF(COUNT($X363:$AB363)&gt;0,IF(H363&gt;0,CEILING(H363,5),FLOOR(H363,5)),"")</f>
        <v/>
      </c>
      <c r="AF363" s="69" t="str">
        <f t="shared" ref="AF363" ca="1" si="1845">IF(COUNT($X363:$AB363)&gt;0,IF(I363&gt;0,CEILING(I363,5),FLOOR(I363,5)),"")</f>
        <v/>
      </c>
      <c r="AG363" s="69" t="str">
        <f t="shared" ref="AG363" ca="1" si="1846">IF(COUNT($X363:$AB363)&gt;0,IF(K363&gt;0,CEILING(K363,5),FLOOR(K363,5)),"")</f>
        <v/>
      </c>
      <c r="AH363" s="69" t="str">
        <f t="shared" ref="AH363" ca="1" si="1847">IF(COUNT($X363:$AB363)&gt;0,IF(L363&gt;0,CEILING(L363,5),FLOOR(L363,5)),"")</f>
        <v/>
      </c>
    </row>
    <row r="364" spans="1:35" x14ac:dyDescent="0.25">
      <c r="A364" s="69">
        <f t="shared" si="1836"/>
        <v>256</v>
      </c>
      <c r="B364" s="69">
        <f t="shared" si="1837"/>
        <v>92</v>
      </c>
      <c r="D364" s="72"/>
      <c r="E364" s="72"/>
      <c r="F364" s="72"/>
      <c r="G364" s="72" t="s">
        <v>110</v>
      </c>
      <c r="H364" s="72" t="s">
        <v>127</v>
      </c>
      <c r="I364" s="72" t="s">
        <v>106</v>
      </c>
      <c r="J364" s="72" t="s">
        <v>131</v>
      </c>
      <c r="K364" s="72" t="s">
        <v>9</v>
      </c>
      <c r="L364" s="72" t="s">
        <v>9</v>
      </c>
      <c r="M364" s="72"/>
      <c r="Q364" s="69"/>
      <c r="R364" s="69"/>
      <c r="S364" s="69"/>
      <c r="T364" s="69"/>
      <c r="U364" s="69"/>
      <c r="V364" s="69"/>
      <c r="X364" s="69"/>
      <c r="Y364" s="69"/>
      <c r="Z364" s="69"/>
      <c r="AA364" s="69"/>
      <c r="AB364" s="69"/>
      <c r="AD364" s="74"/>
      <c r="AE364" s="74"/>
      <c r="AF364" s="74"/>
      <c r="AG364" s="74"/>
      <c r="AH364" s="74"/>
      <c r="AI364" s="74"/>
    </row>
    <row r="365" spans="1:35" x14ac:dyDescent="0.25">
      <c r="A365" s="69">
        <f t="shared" si="1559"/>
        <v>265</v>
      </c>
      <c r="B365" s="69">
        <f t="shared" si="1560"/>
        <v>6</v>
      </c>
      <c r="C365" s="68" t="str">
        <f>INDEX(BEAMPROP,MATCH(D365,BLIST,0),2)</f>
        <v>L90X90X10</v>
      </c>
      <c r="D365" s="72">
        <v>265</v>
      </c>
      <c r="E365" s="72">
        <v>6</v>
      </c>
      <c r="F365" s="72" t="s">
        <v>8</v>
      </c>
      <c r="G365" s="72">
        <v>0</v>
      </c>
      <c r="H365" s="72">
        <v>1.4</v>
      </c>
      <c r="I365" s="72">
        <v>8.9760000000000009</v>
      </c>
      <c r="J365" s="72">
        <v>0</v>
      </c>
      <c r="K365" s="72">
        <v>10.071999999999999</v>
      </c>
      <c r="L365" s="72">
        <v>0.95</v>
      </c>
      <c r="M365" s="72"/>
      <c r="Q365" s="69" t="str">
        <f t="shared" ca="1" si="1605"/>
        <v>L90X90X10</v>
      </c>
      <c r="R365" s="43">
        <f t="shared" ca="1" si="1605"/>
        <v>399.5</v>
      </c>
      <c r="S365" s="43">
        <f t="shared" ca="1" si="1605"/>
        <v>122.25433526011561</v>
      </c>
      <c r="T365" s="43">
        <f t="shared" ca="1" si="1605"/>
        <v>108.67052023121387</v>
      </c>
      <c r="U365" s="43">
        <f t="shared" ca="1" si="1605"/>
        <v>0</v>
      </c>
      <c r="V365" s="43">
        <f t="shared" ca="1" si="1605"/>
        <v>0</v>
      </c>
      <c r="X365" s="44" t="str">
        <f t="shared" ref="X365" ca="1" si="1848">IF(ABS(G365)&gt;$X$4*$R365,ABS(G365),"-")</f>
        <v>-</v>
      </c>
      <c r="Y365" s="44" t="str">
        <f t="shared" ref="Y365" ca="1" si="1849">IF(ABS(H365)&gt;$Y$4*S365,ABS(H365),"-")</f>
        <v>-</v>
      </c>
      <c r="Z365" s="44">
        <f t="shared" ref="Z365" ca="1" si="1850">IF(ABS(I365)&gt;$Z$4*T365,ABS(I365),"-")</f>
        <v>8.9760000000000009</v>
      </c>
      <c r="AA365" s="44">
        <f t="shared" ref="AA365" ca="1" si="1851">IF(ABS(K365)&gt;$AA$4*U365,ABS(K365),"-")</f>
        <v>10.071999999999999</v>
      </c>
      <c r="AB365" s="44">
        <f t="shared" ref="AB365" ca="1" si="1852">IF(ABS(L365)&gt;$AB$4*V365,ABS(L365),"-")</f>
        <v>0.95</v>
      </c>
      <c r="AD365" s="74">
        <f t="shared" ref="AD365" ca="1" si="1853">IF(COUNT($X365:$AB365)&gt;0,IF(G365&gt;0,CEILING(G365,5),FLOOR(G365,5)),"")</f>
        <v>0</v>
      </c>
      <c r="AE365" s="74">
        <f t="shared" ref="AE365" ca="1" si="1854">IF(COUNT($X365:$AB365)&gt;0,IF(H365&gt;0,CEILING(H365,5),FLOOR(H365,5)),"")</f>
        <v>5</v>
      </c>
      <c r="AF365" s="74">
        <f t="shared" ref="AF365" ca="1" si="1855">IF(COUNT($X365:$AB365)&gt;0,IF(I365&gt;0,CEILING(I365,5),FLOOR(I365,5)),"")</f>
        <v>10</v>
      </c>
      <c r="AG365" s="74">
        <f t="shared" ref="AG365" ca="1" si="1856">IF(COUNT($X365:$AB365)&gt;0,IF(K365&gt;0,CEILING(K365,5),FLOOR(K365,5)),"")</f>
        <v>15</v>
      </c>
      <c r="AH365" s="74">
        <f t="shared" ref="AH365" ca="1" si="1857">IF(COUNT($X365:$AB365)&gt;0,IF(L365&gt;0,CEILING(L365,5),FLOOR(L365,5)),"")</f>
        <v>5</v>
      </c>
      <c r="AI365" s="74"/>
    </row>
    <row r="366" spans="1:35" x14ac:dyDescent="0.25">
      <c r="A366" s="69">
        <f>+A365</f>
        <v>265</v>
      </c>
      <c r="B366" s="69">
        <f>+B365</f>
        <v>6</v>
      </c>
      <c r="D366" s="72"/>
      <c r="E366" s="72"/>
      <c r="F366" s="72"/>
      <c r="G366" s="72" t="s">
        <v>9</v>
      </c>
      <c r="H366" s="72" t="s">
        <v>127</v>
      </c>
      <c r="I366" s="72" t="s">
        <v>118</v>
      </c>
      <c r="J366" s="72" t="s">
        <v>113</v>
      </c>
      <c r="K366" s="72" t="s">
        <v>104</v>
      </c>
      <c r="L366" s="72" t="s">
        <v>127</v>
      </c>
      <c r="M366" s="72"/>
      <c r="Q366" s="69"/>
      <c r="R366" s="69"/>
      <c r="S366" s="69"/>
      <c r="T366" s="69"/>
      <c r="U366" s="69"/>
      <c r="V366" s="69"/>
      <c r="X366" s="69"/>
      <c r="Y366" s="69"/>
      <c r="Z366" s="69"/>
      <c r="AA366" s="69"/>
      <c r="AB366" s="69"/>
      <c r="AD366" s="74"/>
      <c r="AE366" s="74"/>
      <c r="AF366" s="74"/>
      <c r="AG366" s="74"/>
      <c r="AH366" s="74"/>
      <c r="AI366" s="74"/>
    </row>
    <row r="367" spans="1:35" x14ac:dyDescent="0.25">
      <c r="A367" s="69">
        <f t="shared" ref="A367:A368" si="1858">+A366</f>
        <v>265</v>
      </c>
      <c r="B367" s="69">
        <f t="shared" ref="B367:B368" si="1859">+B366</f>
        <v>6</v>
      </c>
      <c r="D367" s="72"/>
      <c r="E367" s="72"/>
      <c r="F367" s="72" t="s">
        <v>10</v>
      </c>
      <c r="G367" s="72">
        <v>-10.343</v>
      </c>
      <c r="H367" s="72">
        <v>0</v>
      </c>
      <c r="I367" s="72">
        <v>-10.071999999999999</v>
      </c>
      <c r="J367" s="72">
        <v>0</v>
      </c>
      <c r="K367" s="72">
        <v>-8.9760000000000009</v>
      </c>
      <c r="L367" s="72">
        <v>-4.5999999999999999E-2</v>
      </c>
      <c r="M367" s="72"/>
      <c r="Q367" s="69" t="str">
        <f t="shared" ca="1" si="1605"/>
        <v>L90X90X10</v>
      </c>
      <c r="R367" s="43">
        <f t="shared" ca="1" si="1605"/>
        <v>399.5</v>
      </c>
      <c r="S367" s="43">
        <f t="shared" ca="1" si="1605"/>
        <v>122.25433526011561</v>
      </c>
      <c r="T367" s="43">
        <f t="shared" ca="1" si="1605"/>
        <v>108.67052023121387</v>
      </c>
      <c r="U367" s="43">
        <f t="shared" ca="1" si="1605"/>
        <v>0</v>
      </c>
      <c r="V367" s="43">
        <f t="shared" ca="1" si="1605"/>
        <v>0</v>
      </c>
      <c r="X367" s="44" t="str">
        <f t="shared" ref="X367" ca="1" si="1860">IF(ABS(G367)&gt;$X$4*$R367,ABS(G367),"-")</f>
        <v>-</v>
      </c>
      <c r="Y367" s="44" t="str">
        <f t="shared" ref="Y367" ca="1" si="1861">IF(ABS(H367)&gt;$Y$4*S367,ABS(H367),"-")</f>
        <v>-</v>
      </c>
      <c r="Z367" s="44">
        <f t="shared" ref="Z367" ca="1" si="1862">IF(ABS(I367)&gt;$Z$4*T367,ABS(I367),"-")</f>
        <v>10.071999999999999</v>
      </c>
      <c r="AA367" s="44">
        <f t="shared" ref="AA367" ca="1" si="1863">IF(ABS(K367)&gt;$AA$4*U367,ABS(K367),"-")</f>
        <v>8.9760000000000009</v>
      </c>
      <c r="AB367" s="44">
        <f t="shared" ref="AB367" ca="1" si="1864">IF(ABS(L367)&gt;$AB$4*V367,ABS(L367),"-")</f>
        <v>4.5999999999999999E-2</v>
      </c>
      <c r="AD367" s="74">
        <f t="shared" ref="AD367" ca="1" si="1865">IF(COUNT($X367:$AB367)&gt;0,IF(G367&gt;0,CEILING(G367,5),FLOOR(G367,5)),"")</f>
        <v>-15</v>
      </c>
      <c r="AE367" s="74">
        <f t="shared" ref="AE367" ca="1" si="1866">IF(COUNT($X367:$AB367)&gt;0,IF(H367&gt;0,CEILING(H367,5),FLOOR(H367,5)),"")</f>
        <v>0</v>
      </c>
      <c r="AF367" s="74">
        <f t="shared" ref="AF367" ca="1" si="1867">IF(COUNT($X367:$AB367)&gt;0,IF(I367&gt;0,CEILING(I367,5),FLOOR(I367,5)),"")</f>
        <v>-15</v>
      </c>
      <c r="AG367" s="74">
        <f t="shared" ref="AG367" ca="1" si="1868">IF(COUNT($X367:$AB367)&gt;0,IF(K367&gt;0,CEILING(K367,5),FLOOR(K367,5)),"")</f>
        <v>-10</v>
      </c>
      <c r="AH367" s="74">
        <f t="shared" ref="AH367" ca="1" si="1869">IF(COUNT($X367:$AB367)&gt;0,IF(L367&gt;0,CEILING(L367,5),FLOOR(L367,5)),"")</f>
        <v>-5</v>
      </c>
      <c r="AI367" s="74"/>
    </row>
    <row r="368" spans="1:35" x14ac:dyDescent="0.25">
      <c r="A368" s="69">
        <f t="shared" si="1858"/>
        <v>265</v>
      </c>
      <c r="B368" s="69">
        <f t="shared" si="1859"/>
        <v>6</v>
      </c>
      <c r="D368" s="72"/>
      <c r="E368" s="72"/>
      <c r="F368" s="72"/>
      <c r="G368" s="72" t="s">
        <v>536</v>
      </c>
      <c r="H368" s="72" t="s">
        <v>9</v>
      </c>
      <c r="I368" s="72" t="s">
        <v>104</v>
      </c>
      <c r="J368" s="72" t="s">
        <v>121</v>
      </c>
      <c r="K368" s="72" t="s">
        <v>118</v>
      </c>
      <c r="L368" s="72" t="s">
        <v>125</v>
      </c>
      <c r="M368" s="72"/>
      <c r="Q368" s="69"/>
      <c r="R368" s="69"/>
      <c r="S368" s="69"/>
      <c r="T368" s="69"/>
      <c r="U368" s="69"/>
      <c r="V368" s="69"/>
      <c r="X368" s="69"/>
      <c r="Y368" s="69"/>
      <c r="Z368" s="69"/>
      <c r="AA368" s="69"/>
      <c r="AB368" s="69"/>
      <c r="AD368" s="74"/>
      <c r="AE368" s="74"/>
      <c r="AF368" s="74"/>
      <c r="AG368" s="74"/>
      <c r="AH368" s="74"/>
      <c r="AI368" s="74"/>
    </row>
    <row r="369" spans="1:35" x14ac:dyDescent="0.25">
      <c r="A369" s="69">
        <f t="shared" si="1559"/>
        <v>265</v>
      </c>
      <c r="B369" s="69">
        <f t="shared" si="1560"/>
        <v>143</v>
      </c>
      <c r="C369" s="68" t="str">
        <f>INDEX(BEAMPROP,MATCH(D369,BLIST,0),2)</f>
        <v>L90X90X10</v>
      </c>
      <c r="D369" s="72">
        <v>265</v>
      </c>
      <c r="E369" s="72">
        <v>143</v>
      </c>
      <c r="F369" s="72" t="s">
        <v>8</v>
      </c>
      <c r="G369" s="72">
        <v>0</v>
      </c>
      <c r="H369" s="72">
        <v>0.51700000000000002</v>
      </c>
      <c r="I369" s="72">
        <v>8.9760000000000009</v>
      </c>
      <c r="J369" s="72">
        <v>0</v>
      </c>
      <c r="K369" s="72">
        <v>0</v>
      </c>
      <c r="L369" s="72">
        <v>7.0000000000000001E-3</v>
      </c>
      <c r="M369" s="72"/>
      <c r="Q369" s="69" t="str">
        <f t="shared" ca="1" si="1605"/>
        <v>L90X90X10</v>
      </c>
      <c r="R369" s="43">
        <f t="shared" ca="1" si="1605"/>
        <v>399.5</v>
      </c>
      <c r="S369" s="43">
        <f t="shared" ca="1" si="1605"/>
        <v>122.25433526011561</v>
      </c>
      <c r="T369" s="43">
        <f t="shared" ca="1" si="1605"/>
        <v>108.67052023121387</v>
      </c>
      <c r="U369" s="43">
        <f t="shared" ca="1" si="1605"/>
        <v>0</v>
      </c>
      <c r="V369" s="43">
        <f t="shared" ca="1" si="1605"/>
        <v>0</v>
      </c>
      <c r="X369" s="44" t="str">
        <f t="shared" ref="X369" ca="1" si="1870">IF(ABS(G369)&gt;$X$4*$R369,ABS(G369),"-")</f>
        <v>-</v>
      </c>
      <c r="Y369" s="44" t="str">
        <f t="shared" ref="Y369" ca="1" si="1871">IF(ABS(H369)&gt;$Y$4*S369,ABS(H369),"-")</f>
        <v>-</v>
      </c>
      <c r="Z369" s="44">
        <f t="shared" ref="Z369" ca="1" si="1872">IF(ABS(I369)&gt;$Z$4*T369,ABS(I369),"-")</f>
        <v>8.9760000000000009</v>
      </c>
      <c r="AA369" s="44" t="str">
        <f t="shared" ref="AA369" ca="1" si="1873">IF(ABS(K369)&gt;$AA$4*U369,ABS(K369),"-")</f>
        <v>-</v>
      </c>
      <c r="AB369" s="44">
        <f t="shared" ref="AB369" ca="1" si="1874">IF(ABS(L369)&gt;$AB$4*V369,ABS(L369),"-")</f>
        <v>7.0000000000000001E-3</v>
      </c>
      <c r="AD369" s="74">
        <f t="shared" ref="AD369" ca="1" si="1875">IF(COUNT($X369:$AB369)&gt;0,IF(G369&gt;0,CEILING(G369,5),FLOOR(G369,5)),"")</f>
        <v>0</v>
      </c>
      <c r="AE369" s="74">
        <f t="shared" ref="AE369" ca="1" si="1876">IF(COUNT($X369:$AB369)&gt;0,IF(H369&gt;0,CEILING(H369,5),FLOOR(H369,5)),"")</f>
        <v>5</v>
      </c>
      <c r="AF369" s="74">
        <f t="shared" ref="AF369" ca="1" si="1877">IF(COUNT($X369:$AB369)&gt;0,IF(I369&gt;0,CEILING(I369,5),FLOOR(I369,5)),"")</f>
        <v>10</v>
      </c>
      <c r="AG369" s="74">
        <f t="shared" ref="AG369" ca="1" si="1878">IF(COUNT($X369:$AB369)&gt;0,IF(K369&gt;0,CEILING(K369,5),FLOOR(K369,5)),"")</f>
        <v>0</v>
      </c>
      <c r="AH369" s="74">
        <f t="shared" ref="AH369" ca="1" si="1879">IF(COUNT($X369:$AB369)&gt;0,IF(L369&gt;0,CEILING(L369,5),FLOOR(L369,5)),"")</f>
        <v>5</v>
      </c>
      <c r="AI369" s="74"/>
    </row>
    <row r="370" spans="1:35" x14ac:dyDescent="0.25">
      <c r="A370" s="69">
        <f>+A369</f>
        <v>265</v>
      </c>
      <c r="B370" s="69">
        <f>+B369</f>
        <v>143</v>
      </c>
      <c r="D370" s="72"/>
      <c r="E370" s="72"/>
      <c r="F370" s="72"/>
      <c r="G370" s="72" t="s">
        <v>9</v>
      </c>
      <c r="H370" s="72" t="s">
        <v>127</v>
      </c>
      <c r="I370" s="72" t="s">
        <v>118</v>
      </c>
      <c r="J370" s="72" t="s">
        <v>113</v>
      </c>
      <c r="K370" s="72" t="s">
        <v>122</v>
      </c>
      <c r="L370" s="72" t="s">
        <v>125</v>
      </c>
      <c r="M370" s="72"/>
      <c r="Q370" s="69"/>
      <c r="R370" s="69"/>
      <c r="S370" s="69"/>
      <c r="T370" s="69"/>
      <c r="U370" s="69"/>
      <c r="V370" s="69"/>
      <c r="X370" s="69"/>
      <c r="Y370" s="69"/>
      <c r="Z370" s="69"/>
      <c r="AA370" s="69"/>
      <c r="AB370" s="69"/>
      <c r="AD370" s="69"/>
      <c r="AE370" s="69"/>
      <c r="AF370" s="69"/>
      <c r="AG370" s="69"/>
      <c r="AH370" s="69"/>
    </row>
    <row r="371" spans="1:35" x14ac:dyDescent="0.25">
      <c r="A371" s="69">
        <f t="shared" ref="A371:A372" si="1880">+A370</f>
        <v>265</v>
      </c>
      <c r="B371" s="69">
        <f t="shared" ref="B371:B372" si="1881">+B370</f>
        <v>143</v>
      </c>
      <c r="D371" s="72"/>
      <c r="E371" s="72"/>
      <c r="F371" s="72" t="s">
        <v>10</v>
      </c>
      <c r="G371" s="72">
        <v>-10.343</v>
      </c>
      <c r="H371" s="72">
        <v>-0.34799999999999998</v>
      </c>
      <c r="I371" s="72">
        <v>-10.071999999999999</v>
      </c>
      <c r="J371" s="72">
        <v>0</v>
      </c>
      <c r="K371" s="72">
        <v>0</v>
      </c>
      <c r="L371" s="72">
        <v>-0.01</v>
      </c>
      <c r="M371" s="72"/>
      <c r="Q371" s="69" t="str">
        <f t="shared" ca="1" si="1605"/>
        <v>L90X90X10</v>
      </c>
      <c r="R371" s="43">
        <f t="shared" ca="1" si="1605"/>
        <v>399.5</v>
      </c>
      <c r="S371" s="43">
        <f t="shared" ca="1" si="1605"/>
        <v>122.25433526011561</v>
      </c>
      <c r="T371" s="43">
        <f t="shared" ca="1" si="1605"/>
        <v>108.67052023121387</v>
      </c>
      <c r="U371" s="43">
        <f t="shared" ca="1" si="1605"/>
        <v>0</v>
      </c>
      <c r="V371" s="43">
        <f t="shared" ca="1" si="1605"/>
        <v>0</v>
      </c>
      <c r="X371" s="44" t="str">
        <f t="shared" ref="X371" ca="1" si="1882">IF(ABS(G371)&gt;$X$4*$R371,ABS(G371),"-")</f>
        <v>-</v>
      </c>
      <c r="Y371" s="44" t="str">
        <f t="shared" ref="Y371" ca="1" si="1883">IF(ABS(H371)&gt;$Y$4*S371,ABS(H371),"-")</f>
        <v>-</v>
      </c>
      <c r="Z371" s="44">
        <f t="shared" ref="Z371" ca="1" si="1884">IF(ABS(I371)&gt;$Z$4*T371,ABS(I371),"-")</f>
        <v>10.071999999999999</v>
      </c>
      <c r="AA371" s="44" t="str">
        <f t="shared" ref="AA371" ca="1" si="1885">IF(ABS(K371)&gt;$AA$4*U371,ABS(K371),"-")</f>
        <v>-</v>
      </c>
      <c r="AB371" s="44">
        <f t="shared" ref="AB371" ca="1" si="1886">IF(ABS(L371)&gt;$AB$4*V371,ABS(L371),"-")</f>
        <v>0.01</v>
      </c>
      <c r="AD371" s="69">
        <f t="shared" ref="AD371" ca="1" si="1887">IF(COUNT($X371:$AB371)&gt;0,IF(G371&gt;0,CEILING(G371,5),FLOOR(G371,5)),"")</f>
        <v>-15</v>
      </c>
      <c r="AE371" s="69">
        <f t="shared" ref="AE371" ca="1" si="1888">IF(COUNT($X371:$AB371)&gt;0,IF(H371&gt;0,CEILING(H371,5),FLOOR(H371,5)),"")</f>
        <v>-5</v>
      </c>
      <c r="AF371" s="69">
        <f t="shared" ref="AF371" ca="1" si="1889">IF(COUNT($X371:$AB371)&gt;0,IF(I371&gt;0,CEILING(I371,5),FLOOR(I371,5)),"")</f>
        <v>-15</v>
      </c>
      <c r="AG371" s="69">
        <f t="shared" ref="AG371" ca="1" si="1890">IF(COUNT($X371:$AB371)&gt;0,IF(K371&gt;0,CEILING(K371,5),FLOOR(K371,5)),"")</f>
        <v>0</v>
      </c>
      <c r="AH371" s="69">
        <f t="shared" ref="AH371" ca="1" si="1891">IF(COUNT($X371:$AB371)&gt;0,IF(L371&gt;0,CEILING(L371,5),FLOOR(L371,5)),"")</f>
        <v>-5</v>
      </c>
    </row>
    <row r="372" spans="1:35" x14ac:dyDescent="0.25">
      <c r="A372" s="69">
        <f t="shared" si="1880"/>
        <v>265</v>
      </c>
      <c r="B372" s="69">
        <f t="shared" si="1881"/>
        <v>143</v>
      </c>
      <c r="D372" s="72"/>
      <c r="E372" s="72"/>
      <c r="F372" s="72"/>
      <c r="G372" s="72" t="s">
        <v>536</v>
      </c>
      <c r="H372" s="72" t="s">
        <v>125</v>
      </c>
      <c r="I372" s="72" t="s">
        <v>104</v>
      </c>
      <c r="J372" s="72" t="s">
        <v>121</v>
      </c>
      <c r="K372" s="72" t="s">
        <v>105</v>
      </c>
      <c r="L372" s="72" t="s">
        <v>106</v>
      </c>
      <c r="M372" s="72"/>
      <c r="Q372" s="69"/>
      <c r="R372" s="69"/>
      <c r="S372" s="69"/>
      <c r="T372" s="69"/>
      <c r="U372" s="69"/>
      <c r="V372" s="69"/>
      <c r="X372" s="69"/>
      <c r="Y372" s="69"/>
      <c r="Z372" s="69"/>
      <c r="AA372" s="69"/>
      <c r="AB372" s="69"/>
      <c r="AD372" s="69"/>
      <c r="AE372" s="69"/>
      <c r="AF372" s="69"/>
      <c r="AG372" s="69"/>
      <c r="AH372" s="69"/>
    </row>
    <row r="373" spans="1:35" x14ac:dyDescent="0.25">
      <c r="A373" s="69">
        <f t="shared" si="1559"/>
        <v>266</v>
      </c>
      <c r="B373" s="69">
        <f t="shared" si="1560"/>
        <v>143</v>
      </c>
      <c r="C373" s="68" t="str">
        <f>INDEX(BEAMPROP,MATCH(D373,BLIST,0),2)</f>
        <v>H200X100X5.5X8</v>
      </c>
      <c r="D373" s="72">
        <v>266</v>
      </c>
      <c r="E373" s="72">
        <v>143</v>
      </c>
      <c r="F373" s="72" t="s">
        <v>8</v>
      </c>
      <c r="G373" s="72">
        <v>8.9760000000000009</v>
      </c>
      <c r="H373" s="72">
        <v>10.486000000000001</v>
      </c>
      <c r="I373" s="72">
        <v>0.45900000000000002</v>
      </c>
      <c r="J373" s="72">
        <v>7.0000000000000001E-3</v>
      </c>
      <c r="K373" s="72">
        <v>0</v>
      </c>
      <c r="L373" s="72">
        <v>0</v>
      </c>
      <c r="M373" s="72"/>
      <c r="Q373" s="69" t="str">
        <f t="shared" ca="1" si="1605"/>
        <v>H200x100x5.5x8</v>
      </c>
      <c r="R373" s="43">
        <f t="shared" ca="1" si="1605"/>
        <v>626.745</v>
      </c>
      <c r="S373" s="43">
        <f t="shared" ca="1" si="1605"/>
        <v>143.44508670520233</v>
      </c>
      <c r="T373" s="43">
        <f t="shared" ca="1" si="1605"/>
        <v>217.34104046242774</v>
      </c>
      <c r="U373" s="43">
        <f t="shared" ca="1" si="1605"/>
        <v>9.4</v>
      </c>
      <c r="V373" s="43">
        <f t="shared" ca="1" si="1605"/>
        <v>47.035719999999998</v>
      </c>
      <c r="X373" s="44" t="str">
        <f t="shared" ref="X373" ca="1" si="1892">IF(ABS(G373)&gt;$X$4*$R373,ABS(G373),"-")</f>
        <v>-</v>
      </c>
      <c r="Y373" s="44" t="str">
        <f t="shared" ref="Y373" ca="1" si="1893">IF(ABS(H373)&gt;$Y$4*S373,ABS(H373),"-")</f>
        <v>-</v>
      </c>
      <c r="Z373" s="44" t="str">
        <f t="shared" ref="Z373" ca="1" si="1894">IF(ABS(I373)&gt;$Z$4*T373,ABS(I373),"-")</f>
        <v>-</v>
      </c>
      <c r="AA373" s="44" t="str">
        <f t="shared" ref="AA373" ca="1" si="1895">IF(ABS(K373)&gt;$AA$4*U373,ABS(K373),"-")</f>
        <v>-</v>
      </c>
      <c r="AB373" s="44" t="str">
        <f t="shared" ref="AB373" ca="1" si="1896">IF(ABS(L373)&gt;$AB$4*V373,ABS(L373),"-")</f>
        <v>-</v>
      </c>
      <c r="AD373" s="69" t="str">
        <f t="shared" ref="AD373" ca="1" si="1897">IF(COUNT($X373:$AB373)&gt;0,IF(G373&gt;0,CEILING(G373,5),FLOOR(G373,5)),"")</f>
        <v/>
      </c>
      <c r="AE373" s="69" t="str">
        <f t="shared" ref="AE373" ca="1" si="1898">IF(COUNT($X373:$AB373)&gt;0,IF(H373&gt;0,CEILING(H373,5),FLOOR(H373,5)),"")</f>
        <v/>
      </c>
      <c r="AF373" s="69" t="str">
        <f t="shared" ref="AF373" ca="1" si="1899">IF(COUNT($X373:$AB373)&gt;0,IF(I373&gt;0,CEILING(I373,5),FLOOR(I373,5)),"")</f>
        <v/>
      </c>
      <c r="AG373" s="69" t="str">
        <f t="shared" ref="AG373" ca="1" si="1900">IF(COUNT($X373:$AB373)&gt;0,IF(K373&gt;0,CEILING(K373,5),FLOOR(K373,5)),"")</f>
        <v/>
      </c>
      <c r="AH373" s="69" t="str">
        <f t="shared" ref="AH373" ca="1" si="1901">IF(COUNT($X373:$AB373)&gt;0,IF(L373&gt;0,CEILING(L373,5),FLOOR(L373,5)),"")</f>
        <v/>
      </c>
    </row>
    <row r="374" spans="1:35" x14ac:dyDescent="0.25">
      <c r="A374" s="69">
        <f>+A373</f>
        <v>266</v>
      </c>
      <c r="B374" s="69">
        <f>+B373</f>
        <v>143</v>
      </c>
      <c r="D374" s="72"/>
      <c r="E374" s="72"/>
      <c r="F374" s="72"/>
      <c r="G374" s="72" t="s">
        <v>118</v>
      </c>
      <c r="H374" s="72" t="s">
        <v>513</v>
      </c>
      <c r="I374" s="72" t="s">
        <v>104</v>
      </c>
      <c r="J374" s="72" t="s">
        <v>125</v>
      </c>
      <c r="K374" s="72" t="s">
        <v>9</v>
      </c>
      <c r="L374" s="72" t="s">
        <v>9</v>
      </c>
      <c r="M374" s="72"/>
      <c r="Q374" s="69"/>
      <c r="R374" s="69"/>
      <c r="S374" s="69"/>
      <c r="T374" s="69"/>
      <c r="U374" s="69"/>
      <c r="V374" s="69"/>
      <c r="X374" s="69"/>
      <c r="Y374" s="69"/>
      <c r="Z374" s="69"/>
      <c r="AA374" s="69"/>
      <c r="AB374" s="69"/>
      <c r="AD374" s="69"/>
      <c r="AE374" s="69"/>
      <c r="AF374" s="69"/>
      <c r="AG374" s="69"/>
      <c r="AH374" s="69"/>
    </row>
    <row r="375" spans="1:35" x14ac:dyDescent="0.25">
      <c r="A375" s="69">
        <f t="shared" ref="A375:A376" si="1902">+A374</f>
        <v>266</v>
      </c>
      <c r="B375" s="69">
        <f t="shared" ref="B375:B376" si="1903">+B374</f>
        <v>143</v>
      </c>
      <c r="D375" s="72"/>
      <c r="E375" s="72"/>
      <c r="F375" s="72" t="s">
        <v>10</v>
      </c>
      <c r="G375" s="72">
        <v>-10.071999999999999</v>
      </c>
      <c r="H375" s="72">
        <v>0</v>
      </c>
      <c r="I375" s="72">
        <v>-0.39900000000000002</v>
      </c>
      <c r="J375" s="72">
        <v>-0.01</v>
      </c>
      <c r="K375" s="72">
        <v>0</v>
      </c>
      <c r="L375" s="72">
        <v>0</v>
      </c>
      <c r="M375" s="72"/>
      <c r="Q375" s="69" t="str">
        <f t="shared" ca="1" si="1605"/>
        <v>H200x100x5.5x8</v>
      </c>
      <c r="R375" s="43">
        <f t="shared" ca="1" si="1605"/>
        <v>626.745</v>
      </c>
      <c r="S375" s="43">
        <f t="shared" ca="1" si="1605"/>
        <v>143.44508670520233</v>
      </c>
      <c r="T375" s="43">
        <f t="shared" ca="1" si="1605"/>
        <v>217.34104046242774</v>
      </c>
      <c r="U375" s="43">
        <f t="shared" ca="1" si="1605"/>
        <v>9.4</v>
      </c>
      <c r="V375" s="43">
        <f t="shared" ca="1" si="1605"/>
        <v>47.035719999999998</v>
      </c>
      <c r="X375" s="44" t="str">
        <f t="shared" ref="X375" ca="1" si="1904">IF(ABS(G375)&gt;$X$4*$R375,ABS(G375),"-")</f>
        <v>-</v>
      </c>
      <c r="Y375" s="44" t="str">
        <f t="shared" ref="Y375" ca="1" si="1905">IF(ABS(H375)&gt;$Y$4*S375,ABS(H375),"-")</f>
        <v>-</v>
      </c>
      <c r="Z375" s="44" t="str">
        <f t="shared" ref="Z375" ca="1" si="1906">IF(ABS(I375)&gt;$Z$4*T375,ABS(I375),"-")</f>
        <v>-</v>
      </c>
      <c r="AA375" s="44" t="str">
        <f t="shared" ref="AA375" ca="1" si="1907">IF(ABS(K375)&gt;$AA$4*U375,ABS(K375),"-")</f>
        <v>-</v>
      </c>
      <c r="AB375" s="44" t="str">
        <f t="shared" ref="AB375" ca="1" si="1908">IF(ABS(L375)&gt;$AB$4*V375,ABS(L375),"-")</f>
        <v>-</v>
      </c>
      <c r="AD375" s="69" t="str">
        <f t="shared" ref="AD375" ca="1" si="1909">IF(COUNT($X375:$AB375)&gt;0,IF(G375&gt;0,CEILING(G375,5),FLOOR(G375,5)),"")</f>
        <v/>
      </c>
      <c r="AE375" s="69" t="str">
        <f t="shared" ref="AE375" ca="1" si="1910">IF(COUNT($X375:$AB375)&gt;0,IF(H375&gt;0,CEILING(H375,5),FLOOR(H375,5)),"")</f>
        <v/>
      </c>
      <c r="AF375" s="69" t="str">
        <f t="shared" ref="AF375" ca="1" si="1911">IF(COUNT($X375:$AB375)&gt;0,IF(I375&gt;0,CEILING(I375,5),FLOOR(I375,5)),"")</f>
        <v/>
      </c>
      <c r="AG375" s="69" t="str">
        <f t="shared" ref="AG375" ca="1" si="1912">IF(COUNT($X375:$AB375)&gt;0,IF(K375&gt;0,CEILING(K375,5),FLOOR(K375,5)),"")</f>
        <v/>
      </c>
      <c r="AH375" s="69" t="str">
        <f t="shared" ref="AH375" ca="1" si="1913">IF(COUNT($X375:$AB375)&gt;0,IF(L375&gt;0,CEILING(L375,5),FLOOR(L375,5)),"")</f>
        <v/>
      </c>
    </row>
    <row r="376" spans="1:35" x14ac:dyDescent="0.25">
      <c r="A376" s="69">
        <f t="shared" si="1902"/>
        <v>266</v>
      </c>
      <c r="B376" s="69">
        <f t="shared" si="1903"/>
        <v>143</v>
      </c>
      <c r="D376" s="72"/>
      <c r="E376" s="72"/>
      <c r="F376" s="72"/>
      <c r="G376" s="72" t="s">
        <v>104</v>
      </c>
      <c r="H376" s="72" t="s">
        <v>9</v>
      </c>
      <c r="I376" s="72" t="s">
        <v>118</v>
      </c>
      <c r="J376" s="72" t="s">
        <v>106</v>
      </c>
      <c r="K376" s="72" t="s">
        <v>9</v>
      </c>
      <c r="L376" s="72" t="s">
        <v>9</v>
      </c>
      <c r="M376" s="72"/>
      <c r="Q376" s="69"/>
      <c r="R376" s="69"/>
      <c r="S376" s="69"/>
      <c r="T376" s="69"/>
      <c r="U376" s="69"/>
      <c r="V376" s="69"/>
      <c r="X376" s="69"/>
      <c r="Y376" s="69"/>
      <c r="Z376" s="69"/>
      <c r="AA376" s="69"/>
      <c r="AB376" s="69"/>
      <c r="AD376" s="69"/>
      <c r="AE376" s="69"/>
      <c r="AF376" s="69"/>
      <c r="AG376" s="69"/>
      <c r="AH376" s="69"/>
    </row>
    <row r="377" spans="1:35" x14ac:dyDescent="0.25">
      <c r="A377" s="69">
        <f t="shared" ref="A377:A401" si="1914">+D377</f>
        <v>266</v>
      </c>
      <c r="B377" s="69">
        <f t="shared" ref="B377:B401" si="1915">+E377</f>
        <v>144</v>
      </c>
      <c r="C377" s="68" t="str">
        <f>INDEX(BEAMPROP,MATCH(D377,BLIST,0),2)</f>
        <v>H200X100X5.5X8</v>
      </c>
      <c r="D377" s="72">
        <v>266</v>
      </c>
      <c r="E377" s="72">
        <v>144</v>
      </c>
      <c r="F377" s="72" t="s">
        <v>8</v>
      </c>
      <c r="G377" s="72">
        <v>8.9760000000000009</v>
      </c>
      <c r="H377" s="72">
        <v>0</v>
      </c>
      <c r="I377" s="72">
        <v>0.45900000000000002</v>
      </c>
      <c r="J377" s="72">
        <v>7.0000000000000001E-3</v>
      </c>
      <c r="K377" s="72">
        <v>2.113</v>
      </c>
      <c r="L377" s="72">
        <v>0</v>
      </c>
      <c r="M377" s="72"/>
      <c r="Q377" s="69" t="str">
        <f t="shared" ca="1" si="1605"/>
        <v>H200x100x5.5x8</v>
      </c>
      <c r="R377" s="43">
        <f t="shared" ca="1" si="1605"/>
        <v>626.745</v>
      </c>
      <c r="S377" s="43">
        <f t="shared" ca="1" si="1605"/>
        <v>143.44508670520233</v>
      </c>
      <c r="T377" s="43">
        <f t="shared" ca="1" si="1605"/>
        <v>217.34104046242774</v>
      </c>
      <c r="U377" s="43">
        <f t="shared" ca="1" si="1605"/>
        <v>9.4</v>
      </c>
      <c r="V377" s="43">
        <f t="shared" ca="1" si="1605"/>
        <v>47.035719999999998</v>
      </c>
      <c r="X377" s="44" t="str">
        <f t="shared" ref="X377" ca="1" si="1916">IF(ABS(G377)&gt;$X$4*$R377,ABS(G377),"-")</f>
        <v>-</v>
      </c>
      <c r="Y377" s="44" t="str">
        <f t="shared" ref="Y377" ca="1" si="1917">IF(ABS(H377)&gt;$Y$4*S377,ABS(H377),"-")</f>
        <v>-</v>
      </c>
      <c r="Z377" s="44" t="str">
        <f t="shared" ref="Z377" ca="1" si="1918">IF(ABS(I377)&gt;$Z$4*T377,ABS(I377),"-")</f>
        <v>-</v>
      </c>
      <c r="AA377" s="44">
        <f t="shared" ref="AA377" ca="1" si="1919">IF(ABS(K377)&gt;$AA$4*U377,ABS(K377),"-")</f>
        <v>2.113</v>
      </c>
      <c r="AB377" s="44" t="str">
        <f t="shared" ref="AB377" ca="1" si="1920">IF(ABS(L377)&gt;$AB$4*V377,ABS(L377),"-")</f>
        <v>-</v>
      </c>
      <c r="AD377" s="69">
        <f t="shared" ref="AD377" ca="1" si="1921">IF(COUNT($X377:$AB377)&gt;0,IF(G377&gt;0,CEILING(G377,5),FLOOR(G377,5)),"")</f>
        <v>10</v>
      </c>
      <c r="AE377" s="69">
        <f t="shared" ref="AE377" ca="1" si="1922">IF(COUNT($X377:$AB377)&gt;0,IF(H377&gt;0,CEILING(H377,5),FLOOR(H377,5)),"")</f>
        <v>0</v>
      </c>
      <c r="AF377" s="69">
        <f t="shared" ref="AF377" ca="1" si="1923">IF(COUNT($X377:$AB377)&gt;0,IF(I377&gt;0,CEILING(I377,5),FLOOR(I377,5)),"")</f>
        <v>5</v>
      </c>
      <c r="AG377" s="69">
        <f t="shared" ref="AG377" ca="1" si="1924">IF(COUNT($X377:$AB377)&gt;0,IF(K377&gt;0,CEILING(K377,5),FLOOR(K377,5)),"")</f>
        <v>5</v>
      </c>
      <c r="AH377" s="69">
        <f t="shared" ref="AH377" ca="1" si="1925">IF(COUNT($X377:$AB377)&gt;0,IF(L377&gt;0,CEILING(L377,5),FLOOR(L377,5)),"")</f>
        <v>0</v>
      </c>
    </row>
    <row r="378" spans="1:35" x14ac:dyDescent="0.25">
      <c r="A378" s="69">
        <f>+A377</f>
        <v>266</v>
      </c>
      <c r="B378" s="69">
        <f>+B377</f>
        <v>144</v>
      </c>
      <c r="D378" s="72"/>
      <c r="E378" s="72"/>
      <c r="F378" s="72"/>
      <c r="G378" s="72" t="s">
        <v>118</v>
      </c>
      <c r="H378" s="72" t="s">
        <v>9</v>
      </c>
      <c r="I378" s="72" t="s">
        <v>104</v>
      </c>
      <c r="J378" s="72" t="s">
        <v>125</v>
      </c>
      <c r="K378" s="72" t="s">
        <v>104</v>
      </c>
      <c r="L378" s="72" t="s">
        <v>9</v>
      </c>
      <c r="M378" s="72"/>
      <c r="Q378" s="69"/>
      <c r="R378" s="69"/>
      <c r="S378" s="69"/>
      <c r="T378" s="69"/>
      <c r="U378" s="69"/>
      <c r="V378" s="69"/>
      <c r="X378" s="69"/>
      <c r="Y378" s="69"/>
      <c r="Z378" s="69"/>
      <c r="AA378" s="69"/>
      <c r="AB378" s="69"/>
      <c r="AD378" s="69"/>
      <c r="AE378" s="69"/>
      <c r="AF378" s="69"/>
      <c r="AG378" s="69"/>
      <c r="AH378" s="69"/>
    </row>
    <row r="379" spans="1:35" x14ac:dyDescent="0.25">
      <c r="A379" s="69">
        <f t="shared" ref="A379:A380" si="1926">+A378</f>
        <v>266</v>
      </c>
      <c r="B379" s="69">
        <f t="shared" ref="B379:B380" si="1927">+B378</f>
        <v>144</v>
      </c>
      <c r="D379" s="72"/>
      <c r="E379" s="72"/>
      <c r="F379" s="72" t="s">
        <v>10</v>
      </c>
      <c r="G379" s="72">
        <v>-10.071999999999999</v>
      </c>
      <c r="H379" s="72">
        <v>-6.4770000000000003</v>
      </c>
      <c r="I379" s="72">
        <v>-0.39900000000000002</v>
      </c>
      <c r="J379" s="72">
        <v>-0.01</v>
      </c>
      <c r="K379" s="72">
        <v>-1.837</v>
      </c>
      <c r="L379" s="72">
        <v>-9.2200000000000006</v>
      </c>
      <c r="M379" s="72"/>
      <c r="Q379" s="69" t="str">
        <f t="shared" ca="1" si="1605"/>
        <v>H200x100x5.5x8</v>
      </c>
      <c r="R379" s="43">
        <f t="shared" ca="1" si="1605"/>
        <v>626.745</v>
      </c>
      <c r="S379" s="43">
        <f t="shared" ca="1" si="1605"/>
        <v>143.44508670520233</v>
      </c>
      <c r="T379" s="43">
        <f t="shared" ca="1" si="1605"/>
        <v>217.34104046242774</v>
      </c>
      <c r="U379" s="43">
        <f t="shared" ca="1" si="1605"/>
        <v>9.4</v>
      </c>
      <c r="V379" s="43">
        <f t="shared" ca="1" si="1605"/>
        <v>47.035719999999998</v>
      </c>
      <c r="X379" s="44" t="str">
        <f t="shared" ref="X379" ca="1" si="1928">IF(ABS(G379)&gt;$X$4*$R379,ABS(G379),"-")</f>
        <v>-</v>
      </c>
      <c r="Y379" s="44" t="str">
        <f t="shared" ref="Y379" ca="1" si="1929">IF(ABS(H379)&gt;$Y$4*S379,ABS(H379),"-")</f>
        <v>-</v>
      </c>
      <c r="Z379" s="44" t="str">
        <f t="shared" ref="Z379" ca="1" si="1930">IF(ABS(I379)&gt;$Z$4*T379,ABS(I379),"-")</f>
        <v>-</v>
      </c>
      <c r="AA379" s="44">
        <f t="shared" ref="AA379" ca="1" si="1931">IF(ABS(K379)&gt;$AA$4*U379,ABS(K379),"-")</f>
        <v>1.837</v>
      </c>
      <c r="AB379" s="44" t="str">
        <f t="shared" ref="AB379" ca="1" si="1932">IF(ABS(L379)&gt;$AB$4*V379,ABS(L379),"-")</f>
        <v>-</v>
      </c>
      <c r="AD379" s="69">
        <f t="shared" ref="AD379" ca="1" si="1933">IF(COUNT($X379:$AB379)&gt;0,IF(G379&gt;0,CEILING(G379,5),FLOOR(G379,5)),"")</f>
        <v>-15</v>
      </c>
      <c r="AE379" s="69">
        <f t="shared" ref="AE379" ca="1" si="1934">IF(COUNT($X379:$AB379)&gt;0,IF(H379&gt;0,CEILING(H379,5),FLOOR(H379,5)),"")</f>
        <v>-10</v>
      </c>
      <c r="AF379" s="69">
        <f t="shared" ref="AF379" ca="1" si="1935">IF(COUNT($X379:$AB379)&gt;0,IF(I379&gt;0,CEILING(I379,5),FLOOR(I379,5)),"")</f>
        <v>-5</v>
      </c>
      <c r="AG379" s="69">
        <f t="shared" ref="AG379" ca="1" si="1936">IF(COUNT($X379:$AB379)&gt;0,IF(K379&gt;0,CEILING(K379,5),FLOOR(K379,5)),"")</f>
        <v>-5</v>
      </c>
      <c r="AH379" s="69">
        <f t="shared" ref="AH379" ca="1" si="1937">IF(COUNT($X379:$AB379)&gt;0,IF(L379&gt;0,CEILING(L379,5),FLOOR(L379,5)),"")</f>
        <v>-10</v>
      </c>
    </row>
    <row r="380" spans="1:35" x14ac:dyDescent="0.25">
      <c r="A380" s="69">
        <f t="shared" si="1926"/>
        <v>266</v>
      </c>
      <c r="B380" s="69">
        <f t="shared" si="1927"/>
        <v>144</v>
      </c>
      <c r="D380" s="72"/>
      <c r="E380" s="72"/>
      <c r="F380" s="72"/>
      <c r="G380" s="72" t="s">
        <v>104</v>
      </c>
      <c r="H380" s="72" t="s">
        <v>127</v>
      </c>
      <c r="I380" s="72" t="s">
        <v>118</v>
      </c>
      <c r="J380" s="72" t="s">
        <v>106</v>
      </c>
      <c r="K380" s="72" t="s">
        <v>118</v>
      </c>
      <c r="L380" s="72" t="s">
        <v>513</v>
      </c>
      <c r="M380" s="72"/>
      <c r="Q380" s="69"/>
      <c r="R380" s="69"/>
      <c r="S380" s="69"/>
      <c r="T380" s="69"/>
      <c r="U380" s="69"/>
      <c r="V380" s="69"/>
      <c r="X380" s="69"/>
      <c r="Y380" s="69"/>
      <c r="Z380" s="69"/>
      <c r="AA380" s="69"/>
      <c r="AB380" s="69"/>
      <c r="AD380" s="69"/>
      <c r="AE380" s="69"/>
      <c r="AF380" s="69"/>
      <c r="AG380" s="69"/>
      <c r="AH380" s="69"/>
    </row>
    <row r="381" spans="1:35" x14ac:dyDescent="0.25">
      <c r="A381" s="69">
        <f t="shared" si="1914"/>
        <v>267</v>
      </c>
      <c r="B381" s="69">
        <f t="shared" si="1915"/>
        <v>144</v>
      </c>
      <c r="C381" s="68" t="str">
        <f>INDEX(BEAMPROP,MATCH(D381,BLIST,0),2)</f>
        <v>H150X75X5X7</v>
      </c>
      <c r="D381" s="72">
        <v>267</v>
      </c>
      <c r="E381" s="72">
        <v>144</v>
      </c>
      <c r="F381" s="72" t="s">
        <v>8</v>
      </c>
      <c r="G381" s="72">
        <v>8.9760000000000009</v>
      </c>
      <c r="H381" s="72">
        <v>0</v>
      </c>
      <c r="I381" s="72">
        <v>1.413</v>
      </c>
      <c r="J381" s="72">
        <v>7.0000000000000001E-3</v>
      </c>
      <c r="K381" s="72">
        <v>2.113</v>
      </c>
      <c r="L381" s="72">
        <v>0</v>
      </c>
      <c r="M381" s="72"/>
      <c r="Q381" s="69" t="str">
        <f t="shared" ca="1" si="1605"/>
        <v>H150x75x5x7</v>
      </c>
      <c r="R381" s="43">
        <f t="shared" ca="1" si="1605"/>
        <v>419.47500000000008</v>
      </c>
      <c r="S381" s="43">
        <f t="shared" ca="1" si="1605"/>
        <v>97.124277456647391</v>
      </c>
      <c r="T381" s="43">
        <f t="shared" ca="1" si="1605"/>
        <v>142.63005780346819</v>
      </c>
      <c r="U381" s="43">
        <f t="shared" ca="1" si="1605"/>
        <v>4.6265625000000004</v>
      </c>
      <c r="V381" s="43">
        <f t="shared" ca="1" si="1605"/>
        <v>23.075825000000002</v>
      </c>
      <c r="X381" s="44" t="str">
        <f t="shared" ref="X381" ca="1" si="1938">IF(ABS(G381)&gt;$X$4*$R381,ABS(G381),"-")</f>
        <v>-</v>
      </c>
      <c r="Y381" s="44" t="str">
        <f t="shared" ref="Y381" ca="1" si="1939">IF(ABS(H381)&gt;$Y$4*S381,ABS(H381),"-")</f>
        <v>-</v>
      </c>
      <c r="Z381" s="44" t="str">
        <f t="shared" ref="Z381" ca="1" si="1940">IF(ABS(I381)&gt;$Z$4*T381,ABS(I381),"-")</f>
        <v>-</v>
      </c>
      <c r="AA381" s="44">
        <f t="shared" ref="AA381" ca="1" si="1941">IF(ABS(K381)&gt;$AA$4*U381,ABS(K381),"-")</f>
        <v>2.113</v>
      </c>
      <c r="AB381" s="44" t="str">
        <f t="shared" ref="AB381" ca="1" si="1942">IF(ABS(L381)&gt;$AB$4*V381,ABS(L381),"-")</f>
        <v>-</v>
      </c>
      <c r="AD381" s="69">
        <f t="shared" ref="AD381" ca="1" si="1943">IF(COUNT($X381:$AB381)&gt;0,IF(G381&gt;0,CEILING(G381,5),FLOOR(G381,5)),"")</f>
        <v>10</v>
      </c>
      <c r="AE381" s="69">
        <f t="shared" ref="AE381" ca="1" si="1944">IF(COUNT($X381:$AB381)&gt;0,IF(H381&gt;0,CEILING(H381,5),FLOOR(H381,5)),"")</f>
        <v>0</v>
      </c>
      <c r="AF381" s="69">
        <f t="shared" ref="AF381" ca="1" si="1945">IF(COUNT($X381:$AB381)&gt;0,IF(I381&gt;0,CEILING(I381,5),FLOOR(I381,5)),"")</f>
        <v>5</v>
      </c>
      <c r="AG381" s="69">
        <f t="shared" ref="AG381" ca="1" si="1946">IF(COUNT($X381:$AB381)&gt;0,IF(K381&gt;0,CEILING(K381,5),FLOOR(K381,5)),"")</f>
        <v>5</v>
      </c>
      <c r="AH381" s="69">
        <f t="shared" ref="AH381" ca="1" si="1947">IF(COUNT($X381:$AB381)&gt;0,IF(L381&gt;0,CEILING(L381,5),FLOOR(L381,5)),"")</f>
        <v>0</v>
      </c>
    </row>
    <row r="382" spans="1:35" x14ac:dyDescent="0.25">
      <c r="A382" s="69">
        <f>+A381</f>
        <v>267</v>
      </c>
      <c r="B382" s="69">
        <f>+B381</f>
        <v>144</v>
      </c>
      <c r="D382" s="72"/>
      <c r="E382" s="72"/>
      <c r="F382" s="72"/>
      <c r="G382" s="72" t="s">
        <v>118</v>
      </c>
      <c r="H382" s="72" t="s">
        <v>9</v>
      </c>
      <c r="I382" s="72" t="s">
        <v>118</v>
      </c>
      <c r="J382" s="72" t="s">
        <v>125</v>
      </c>
      <c r="K382" s="72" t="s">
        <v>104</v>
      </c>
      <c r="L382" s="72" t="s">
        <v>9</v>
      </c>
      <c r="M382" s="72"/>
      <c r="Q382" s="69"/>
      <c r="R382" s="69"/>
      <c r="S382" s="69"/>
      <c r="T382" s="69"/>
      <c r="U382" s="69"/>
      <c r="V382" s="69"/>
      <c r="X382" s="69"/>
      <c r="Y382" s="69"/>
      <c r="Z382" s="69"/>
      <c r="AA382" s="69"/>
      <c r="AB382" s="69"/>
      <c r="AD382" s="69"/>
      <c r="AE382" s="69"/>
      <c r="AF382" s="69"/>
      <c r="AG382" s="69"/>
      <c r="AH382" s="69"/>
    </row>
    <row r="383" spans="1:35" x14ac:dyDescent="0.25">
      <c r="A383" s="69">
        <f t="shared" ref="A383:A384" si="1948">+A382</f>
        <v>267</v>
      </c>
      <c r="B383" s="69">
        <f t="shared" ref="B383:B384" si="1949">+B382</f>
        <v>144</v>
      </c>
      <c r="D383" s="72"/>
      <c r="E383" s="72"/>
      <c r="F383" s="72" t="s">
        <v>10</v>
      </c>
      <c r="G383" s="72">
        <v>-10.071999999999999</v>
      </c>
      <c r="H383" s="72">
        <v>-6.7409999999999997</v>
      </c>
      <c r="I383" s="72">
        <v>-1.6259999999999999</v>
      </c>
      <c r="J383" s="72">
        <v>-0.01</v>
      </c>
      <c r="K383" s="72">
        <v>-1.837</v>
      </c>
      <c r="L383" s="72">
        <v>-9.2230000000000008</v>
      </c>
      <c r="M383" s="72"/>
      <c r="Q383" s="69" t="str">
        <f t="shared" ca="1" si="1605"/>
        <v>H150x75x5x7</v>
      </c>
      <c r="R383" s="43">
        <f t="shared" ca="1" si="1605"/>
        <v>419.47500000000008</v>
      </c>
      <c r="S383" s="43">
        <f t="shared" ca="1" si="1605"/>
        <v>97.124277456647391</v>
      </c>
      <c r="T383" s="43">
        <f t="shared" ca="1" si="1605"/>
        <v>142.63005780346819</v>
      </c>
      <c r="U383" s="43">
        <f t="shared" ca="1" si="1605"/>
        <v>4.6265625000000004</v>
      </c>
      <c r="V383" s="43">
        <f t="shared" ca="1" si="1605"/>
        <v>23.075825000000002</v>
      </c>
      <c r="X383" s="44" t="str">
        <f t="shared" ref="X383" ca="1" si="1950">IF(ABS(G383)&gt;$X$4*$R383,ABS(G383),"-")</f>
        <v>-</v>
      </c>
      <c r="Y383" s="44" t="str">
        <f t="shared" ref="Y383" ca="1" si="1951">IF(ABS(H383)&gt;$Y$4*S383,ABS(H383),"-")</f>
        <v>-</v>
      </c>
      <c r="Z383" s="44" t="str">
        <f t="shared" ref="Z383" ca="1" si="1952">IF(ABS(I383)&gt;$Z$4*T383,ABS(I383),"-")</f>
        <v>-</v>
      </c>
      <c r="AA383" s="44">
        <f t="shared" ref="AA383" ca="1" si="1953">IF(ABS(K383)&gt;$AA$4*U383,ABS(K383),"-")</f>
        <v>1.837</v>
      </c>
      <c r="AB383" s="44" t="str">
        <f t="shared" ref="AB383" ca="1" si="1954">IF(ABS(L383)&gt;$AB$4*V383,ABS(L383),"-")</f>
        <v>-</v>
      </c>
      <c r="AD383" s="69">
        <f t="shared" ref="AD383" ca="1" si="1955">IF(COUNT($X383:$AB383)&gt;0,IF(G383&gt;0,CEILING(G383,5),FLOOR(G383,5)),"")</f>
        <v>-15</v>
      </c>
      <c r="AE383" s="69">
        <f t="shared" ref="AE383" ca="1" si="1956">IF(COUNT($X383:$AB383)&gt;0,IF(H383&gt;0,CEILING(H383,5),FLOOR(H383,5)),"")</f>
        <v>-10</v>
      </c>
      <c r="AF383" s="69">
        <f t="shared" ref="AF383" ca="1" si="1957">IF(COUNT($X383:$AB383)&gt;0,IF(I383&gt;0,CEILING(I383,5),FLOOR(I383,5)),"")</f>
        <v>-5</v>
      </c>
      <c r="AG383" s="69">
        <f t="shared" ref="AG383" ca="1" si="1958">IF(COUNT($X383:$AB383)&gt;0,IF(K383&gt;0,CEILING(K383,5),FLOOR(K383,5)),"")</f>
        <v>-5</v>
      </c>
      <c r="AH383" s="69">
        <f t="shared" ref="AH383" ca="1" si="1959">IF(COUNT($X383:$AB383)&gt;0,IF(L383&gt;0,CEILING(L383,5),FLOOR(L383,5)),"")</f>
        <v>-10</v>
      </c>
    </row>
    <row r="384" spans="1:35" x14ac:dyDescent="0.25">
      <c r="A384" s="69">
        <f t="shared" si="1948"/>
        <v>267</v>
      </c>
      <c r="B384" s="69">
        <f t="shared" si="1949"/>
        <v>144</v>
      </c>
      <c r="D384" s="72"/>
      <c r="E384" s="72"/>
      <c r="F384" s="72"/>
      <c r="G384" s="72" t="s">
        <v>104</v>
      </c>
      <c r="H384" s="72" t="s">
        <v>127</v>
      </c>
      <c r="I384" s="72" t="s">
        <v>104</v>
      </c>
      <c r="J384" s="72" t="s">
        <v>106</v>
      </c>
      <c r="K384" s="72" t="s">
        <v>118</v>
      </c>
      <c r="L384" s="72" t="s">
        <v>127</v>
      </c>
      <c r="M384" s="72"/>
      <c r="Q384" s="69"/>
      <c r="R384" s="69"/>
      <c r="S384" s="69"/>
      <c r="T384" s="69"/>
      <c r="U384" s="69"/>
      <c r="V384" s="69"/>
      <c r="X384" s="69"/>
      <c r="Y384" s="69"/>
      <c r="Z384" s="69"/>
      <c r="AA384" s="69"/>
      <c r="AB384" s="69"/>
      <c r="AD384" s="69"/>
      <c r="AE384" s="69"/>
      <c r="AF384" s="69"/>
      <c r="AG384" s="69"/>
      <c r="AH384" s="69"/>
    </row>
    <row r="385" spans="1:34" x14ac:dyDescent="0.25">
      <c r="A385" s="69">
        <f t="shared" si="1914"/>
        <v>267</v>
      </c>
      <c r="B385" s="69">
        <f t="shared" si="1915"/>
        <v>47</v>
      </c>
      <c r="C385" s="68" t="str">
        <f>INDEX(BEAMPROP,MATCH(D385,BLIST,0),2)</f>
        <v>H150X75X5X7</v>
      </c>
      <c r="D385" s="72">
        <v>267</v>
      </c>
      <c r="E385" s="72">
        <v>47</v>
      </c>
      <c r="F385" s="72" t="s">
        <v>8</v>
      </c>
      <c r="G385" s="72">
        <v>8.9760000000000009</v>
      </c>
      <c r="H385" s="72">
        <v>0</v>
      </c>
      <c r="I385" s="72">
        <v>1.413</v>
      </c>
      <c r="J385" s="72">
        <v>7.0000000000000001E-3</v>
      </c>
      <c r="K385" s="72">
        <v>0</v>
      </c>
      <c r="L385" s="72">
        <v>0</v>
      </c>
      <c r="M385" s="72"/>
      <c r="Q385" s="69" t="str">
        <f t="shared" ref="Q385:V403" ca="1" si="1960">IF($F385=" -ve",INDEX(CAPACITY,MATCH(OFFSET($C385,-2,0),CAPACITYLIST,0),Q$3),INDEX(CAPACITY,MATCH($C385,CAPACITYLIST,0),Q$3))</f>
        <v>H150x75x5x7</v>
      </c>
      <c r="R385" s="43">
        <f t="shared" ca="1" si="1960"/>
        <v>419.47500000000008</v>
      </c>
      <c r="S385" s="43">
        <f t="shared" ca="1" si="1960"/>
        <v>97.124277456647391</v>
      </c>
      <c r="T385" s="43">
        <f t="shared" ca="1" si="1960"/>
        <v>142.63005780346819</v>
      </c>
      <c r="U385" s="43">
        <f t="shared" ca="1" si="1960"/>
        <v>4.6265625000000004</v>
      </c>
      <c r="V385" s="43">
        <f t="shared" ca="1" si="1960"/>
        <v>23.075825000000002</v>
      </c>
      <c r="X385" s="44" t="str">
        <f t="shared" ref="X385" ca="1" si="1961">IF(ABS(G385)&gt;$X$4*$R385,ABS(G385),"-")</f>
        <v>-</v>
      </c>
      <c r="Y385" s="44" t="str">
        <f t="shared" ref="Y385" ca="1" si="1962">IF(ABS(H385)&gt;$Y$4*S385,ABS(H385),"-")</f>
        <v>-</v>
      </c>
      <c r="Z385" s="44" t="str">
        <f t="shared" ref="Z385" ca="1" si="1963">IF(ABS(I385)&gt;$Z$4*T385,ABS(I385),"-")</f>
        <v>-</v>
      </c>
      <c r="AA385" s="44" t="str">
        <f t="shared" ref="AA385" ca="1" si="1964">IF(ABS(K385)&gt;$AA$4*U385,ABS(K385),"-")</f>
        <v>-</v>
      </c>
      <c r="AB385" s="44" t="str">
        <f t="shared" ref="AB385" ca="1" si="1965">IF(ABS(L385)&gt;$AB$4*V385,ABS(L385),"-")</f>
        <v>-</v>
      </c>
      <c r="AD385" s="69" t="str">
        <f t="shared" ref="AD385" ca="1" si="1966">IF(COUNT($X385:$AB385)&gt;0,IF(G385&gt;0,CEILING(G385,5),FLOOR(G385,5)),"")</f>
        <v/>
      </c>
      <c r="AE385" s="69" t="str">
        <f t="shared" ref="AE385" ca="1" si="1967">IF(COUNT($X385:$AB385)&gt;0,IF(H385&gt;0,CEILING(H385,5),FLOOR(H385,5)),"")</f>
        <v/>
      </c>
      <c r="AF385" s="69" t="str">
        <f t="shared" ref="AF385" ca="1" si="1968">IF(COUNT($X385:$AB385)&gt;0,IF(I385&gt;0,CEILING(I385,5),FLOOR(I385,5)),"")</f>
        <v/>
      </c>
      <c r="AG385" s="69" t="str">
        <f t="shared" ref="AG385" ca="1" si="1969">IF(COUNT($X385:$AB385)&gt;0,IF(K385&gt;0,CEILING(K385,5),FLOOR(K385,5)),"")</f>
        <v/>
      </c>
      <c r="AH385" s="69" t="str">
        <f t="shared" ref="AH385" ca="1" si="1970">IF(COUNT($X385:$AB385)&gt;0,IF(L385&gt;0,CEILING(L385,5),FLOOR(L385,5)),"")</f>
        <v/>
      </c>
    </row>
    <row r="386" spans="1:34" x14ac:dyDescent="0.25">
      <c r="A386" s="69">
        <f>+A385</f>
        <v>267</v>
      </c>
      <c r="B386" s="69">
        <f>+B385</f>
        <v>47</v>
      </c>
      <c r="D386" s="72"/>
      <c r="E386" s="72"/>
      <c r="F386" s="72"/>
      <c r="G386" s="72" t="s">
        <v>118</v>
      </c>
      <c r="H386" s="72" t="s">
        <v>9</v>
      </c>
      <c r="I386" s="72" t="s">
        <v>118</v>
      </c>
      <c r="J386" s="72" t="s">
        <v>125</v>
      </c>
      <c r="K386" s="72" t="s">
        <v>9</v>
      </c>
      <c r="L386" s="72" t="s">
        <v>9</v>
      </c>
      <c r="M386" s="72"/>
      <c r="Q386" s="69"/>
      <c r="R386" s="69"/>
      <c r="S386" s="69"/>
      <c r="T386" s="69"/>
      <c r="U386" s="69"/>
      <c r="V386" s="69"/>
      <c r="X386" s="69"/>
      <c r="Y386" s="69"/>
      <c r="Z386" s="69"/>
      <c r="AA386" s="69"/>
      <c r="AB386" s="69"/>
      <c r="AD386" s="69"/>
      <c r="AE386" s="69"/>
      <c r="AF386" s="69"/>
      <c r="AG386" s="69"/>
      <c r="AH386" s="69"/>
    </row>
    <row r="387" spans="1:34" x14ac:dyDescent="0.25">
      <c r="A387" s="69">
        <f t="shared" ref="A387:A388" si="1971">+A386</f>
        <v>267</v>
      </c>
      <c r="B387" s="69">
        <f t="shared" ref="B387:B388" si="1972">+B386</f>
        <v>47</v>
      </c>
      <c r="D387" s="72"/>
      <c r="E387" s="72"/>
      <c r="F387" s="72" t="s">
        <v>10</v>
      </c>
      <c r="G387" s="72">
        <v>-10.071999999999999</v>
      </c>
      <c r="H387" s="72">
        <v>-7.4489999999999998</v>
      </c>
      <c r="I387" s="72">
        <v>-1.6259999999999999</v>
      </c>
      <c r="J387" s="72">
        <v>-0.01</v>
      </c>
      <c r="K387" s="72">
        <v>0</v>
      </c>
      <c r="L387" s="72">
        <v>0</v>
      </c>
      <c r="M387" s="72"/>
      <c r="Q387" s="69" t="str">
        <f t="shared" ca="1" si="1960"/>
        <v>H150x75x5x7</v>
      </c>
      <c r="R387" s="43">
        <f t="shared" ca="1" si="1960"/>
        <v>419.47500000000008</v>
      </c>
      <c r="S387" s="43">
        <f t="shared" ca="1" si="1960"/>
        <v>97.124277456647391</v>
      </c>
      <c r="T387" s="43">
        <f t="shared" ca="1" si="1960"/>
        <v>142.63005780346819</v>
      </c>
      <c r="U387" s="43">
        <f t="shared" ca="1" si="1960"/>
        <v>4.6265625000000004</v>
      </c>
      <c r="V387" s="43">
        <f t="shared" ca="1" si="1960"/>
        <v>23.075825000000002</v>
      </c>
      <c r="X387" s="44" t="str">
        <f t="shared" ref="X387" ca="1" si="1973">IF(ABS(G387)&gt;$X$4*$R387,ABS(G387),"-")</f>
        <v>-</v>
      </c>
      <c r="Y387" s="44" t="str">
        <f t="shared" ref="Y387" ca="1" si="1974">IF(ABS(H387)&gt;$Y$4*S387,ABS(H387),"-")</f>
        <v>-</v>
      </c>
      <c r="Z387" s="44" t="str">
        <f t="shared" ref="Z387" ca="1" si="1975">IF(ABS(I387)&gt;$Z$4*T387,ABS(I387),"-")</f>
        <v>-</v>
      </c>
      <c r="AA387" s="44" t="str">
        <f t="shared" ref="AA387" ca="1" si="1976">IF(ABS(K387)&gt;$AA$4*U387,ABS(K387),"-")</f>
        <v>-</v>
      </c>
      <c r="AB387" s="44" t="str">
        <f t="shared" ref="AB387" ca="1" si="1977">IF(ABS(L387)&gt;$AB$4*V387,ABS(L387),"-")</f>
        <v>-</v>
      </c>
      <c r="AD387" s="69" t="str">
        <f t="shared" ref="AD387" ca="1" si="1978">IF(COUNT($X387:$AB387)&gt;0,IF(G387&gt;0,CEILING(G387,5),FLOOR(G387,5)),"")</f>
        <v/>
      </c>
      <c r="AE387" s="69" t="str">
        <f t="shared" ref="AE387" ca="1" si="1979">IF(COUNT($X387:$AB387)&gt;0,IF(H387&gt;0,CEILING(H387,5),FLOOR(H387,5)),"")</f>
        <v/>
      </c>
      <c r="AF387" s="69" t="str">
        <f t="shared" ref="AF387" ca="1" si="1980">IF(COUNT($X387:$AB387)&gt;0,IF(I387&gt;0,CEILING(I387,5),FLOOR(I387,5)),"")</f>
        <v/>
      </c>
      <c r="AG387" s="69" t="str">
        <f t="shared" ref="AG387" ca="1" si="1981">IF(COUNT($X387:$AB387)&gt;0,IF(K387&gt;0,CEILING(K387,5),FLOOR(K387,5)),"")</f>
        <v/>
      </c>
      <c r="AH387" s="69" t="str">
        <f t="shared" ref="AH387" ca="1" si="1982">IF(COUNT($X387:$AB387)&gt;0,IF(L387&gt;0,CEILING(L387,5),FLOOR(L387,5)),"")</f>
        <v/>
      </c>
    </row>
    <row r="388" spans="1:34" x14ac:dyDescent="0.25">
      <c r="A388" s="69">
        <f t="shared" si="1971"/>
        <v>267</v>
      </c>
      <c r="B388" s="69">
        <f t="shared" si="1972"/>
        <v>47</v>
      </c>
      <c r="D388" s="72"/>
      <c r="E388" s="72"/>
      <c r="F388" s="72"/>
      <c r="G388" s="72" t="s">
        <v>104</v>
      </c>
      <c r="H388" s="72" t="s">
        <v>127</v>
      </c>
      <c r="I388" s="72" t="s">
        <v>104</v>
      </c>
      <c r="J388" s="72" t="s">
        <v>106</v>
      </c>
      <c r="K388" s="72" t="s">
        <v>9</v>
      </c>
      <c r="L388" s="72" t="s">
        <v>9</v>
      </c>
      <c r="M388" s="72"/>
      <c r="Q388" s="69"/>
      <c r="R388" s="69"/>
      <c r="S388" s="69"/>
      <c r="T388" s="69"/>
      <c r="U388" s="69"/>
      <c r="V388" s="69"/>
      <c r="X388" s="69"/>
      <c r="Y388" s="69"/>
      <c r="Z388" s="69"/>
      <c r="AA388" s="69"/>
      <c r="AB388" s="69"/>
      <c r="AD388" s="69"/>
      <c r="AE388" s="69"/>
      <c r="AF388" s="69"/>
      <c r="AG388" s="69"/>
      <c r="AH388" s="69"/>
    </row>
    <row r="389" spans="1:34" x14ac:dyDescent="0.25">
      <c r="A389" s="69">
        <f t="shared" si="1914"/>
        <v>268</v>
      </c>
      <c r="B389" s="69">
        <f t="shared" si="1915"/>
        <v>18</v>
      </c>
      <c r="C389" s="68" t="str">
        <f>INDEX(BEAMPROP,MATCH(D389,BLIST,0),2)</f>
        <v>H150X75X5X7</v>
      </c>
      <c r="D389" s="72">
        <v>268</v>
      </c>
      <c r="E389" s="72">
        <v>18</v>
      </c>
      <c r="F389" s="72" t="s">
        <v>8</v>
      </c>
      <c r="G389" s="72">
        <v>2.085</v>
      </c>
      <c r="H389" s="72">
        <v>0.26300000000000001</v>
      </c>
      <c r="I389" s="72">
        <v>0</v>
      </c>
      <c r="J389" s="72">
        <v>5.0000000000000001E-3</v>
      </c>
      <c r="K389" s="72">
        <v>0</v>
      </c>
      <c r="L389" s="72">
        <v>0</v>
      </c>
      <c r="M389" s="72"/>
      <c r="Q389" s="69" t="str">
        <f t="shared" ca="1" si="1960"/>
        <v>H150x75x5x7</v>
      </c>
      <c r="R389" s="43">
        <f t="shared" ca="1" si="1960"/>
        <v>419.47500000000008</v>
      </c>
      <c r="S389" s="43">
        <f t="shared" ca="1" si="1960"/>
        <v>97.124277456647391</v>
      </c>
      <c r="T389" s="43">
        <f t="shared" ca="1" si="1960"/>
        <v>142.63005780346819</v>
      </c>
      <c r="U389" s="43">
        <f t="shared" ca="1" si="1960"/>
        <v>4.6265625000000004</v>
      </c>
      <c r="V389" s="43">
        <f t="shared" ca="1" si="1960"/>
        <v>23.075825000000002</v>
      </c>
      <c r="X389" s="44" t="str">
        <f t="shared" ref="X389" ca="1" si="1983">IF(ABS(G389)&gt;$X$4*$R389,ABS(G389),"-")</f>
        <v>-</v>
      </c>
      <c r="Y389" s="44" t="str">
        <f t="shared" ref="Y389" ca="1" si="1984">IF(ABS(H389)&gt;$Y$4*S389,ABS(H389),"-")</f>
        <v>-</v>
      </c>
      <c r="Z389" s="44" t="str">
        <f t="shared" ref="Z389" ca="1" si="1985">IF(ABS(I389)&gt;$Z$4*T389,ABS(I389),"-")</f>
        <v>-</v>
      </c>
      <c r="AA389" s="44" t="str">
        <f t="shared" ref="AA389" ca="1" si="1986">IF(ABS(K389)&gt;$AA$4*U389,ABS(K389),"-")</f>
        <v>-</v>
      </c>
      <c r="AB389" s="44" t="str">
        <f t="shared" ref="AB389" ca="1" si="1987">IF(ABS(L389)&gt;$AB$4*V389,ABS(L389),"-")</f>
        <v>-</v>
      </c>
      <c r="AD389" s="69" t="str">
        <f t="shared" ref="AD389" ca="1" si="1988">IF(COUNT($X389:$AB389)&gt;0,IF(G389&gt;0,CEILING(G389,5),FLOOR(G389,5)),"")</f>
        <v/>
      </c>
      <c r="AE389" s="69" t="str">
        <f t="shared" ref="AE389" ca="1" si="1989">IF(COUNT($X389:$AB389)&gt;0,IF(H389&gt;0,CEILING(H389,5),FLOOR(H389,5)),"")</f>
        <v/>
      </c>
      <c r="AF389" s="69" t="str">
        <f t="shared" ref="AF389" ca="1" si="1990">IF(COUNT($X389:$AB389)&gt;0,IF(I389&gt;0,CEILING(I389,5),FLOOR(I389,5)),"")</f>
        <v/>
      </c>
      <c r="AG389" s="69" t="str">
        <f t="shared" ref="AG389" ca="1" si="1991">IF(COUNT($X389:$AB389)&gt;0,IF(K389&gt;0,CEILING(K389,5),FLOOR(K389,5)),"")</f>
        <v/>
      </c>
      <c r="AH389" s="69" t="str">
        <f t="shared" ref="AH389" ca="1" si="1992">IF(COUNT($X389:$AB389)&gt;0,IF(L389&gt;0,CEILING(L389,5),FLOOR(L389,5)),"")</f>
        <v/>
      </c>
    </row>
    <row r="390" spans="1:34" x14ac:dyDescent="0.25">
      <c r="A390" s="69">
        <f>+A389</f>
        <v>268</v>
      </c>
      <c r="B390" s="69">
        <f>+B389</f>
        <v>18</v>
      </c>
      <c r="D390" s="72"/>
      <c r="E390" s="72"/>
      <c r="F390" s="72"/>
      <c r="G390" s="72" t="s">
        <v>104</v>
      </c>
      <c r="H390" s="72" t="s">
        <v>127</v>
      </c>
      <c r="I390" s="72" t="s">
        <v>104</v>
      </c>
      <c r="J390" s="72" t="s">
        <v>127</v>
      </c>
      <c r="K390" s="72" t="s">
        <v>9</v>
      </c>
      <c r="L390" s="72" t="s">
        <v>9</v>
      </c>
      <c r="M390" s="72"/>
      <c r="Q390" s="69"/>
      <c r="R390" s="69"/>
      <c r="S390" s="69"/>
      <c r="T390" s="69"/>
      <c r="U390" s="69"/>
      <c r="V390" s="69"/>
      <c r="X390" s="69"/>
      <c r="Y390" s="69"/>
      <c r="Z390" s="69"/>
      <c r="AA390" s="69"/>
      <c r="AB390" s="69"/>
      <c r="AD390" s="69"/>
      <c r="AE390" s="69"/>
      <c r="AF390" s="69"/>
      <c r="AG390" s="69"/>
      <c r="AH390" s="69"/>
    </row>
    <row r="391" spans="1:34" x14ac:dyDescent="0.25">
      <c r="A391" s="69">
        <f t="shared" ref="A391:A392" si="1993">+A390</f>
        <v>268</v>
      </c>
      <c r="B391" s="69">
        <f t="shared" ref="B391:B392" si="1994">+B390</f>
        <v>18</v>
      </c>
      <c r="D391" s="72"/>
      <c r="E391" s="72"/>
      <c r="F391" s="72" t="s">
        <v>10</v>
      </c>
      <c r="G391" s="72">
        <v>-1.8129999999999999</v>
      </c>
      <c r="H391" s="72">
        <v>0</v>
      </c>
      <c r="I391" s="72">
        <v>0</v>
      </c>
      <c r="J391" s="72">
        <v>0</v>
      </c>
      <c r="K391" s="72">
        <v>0</v>
      </c>
      <c r="L391" s="72">
        <v>0</v>
      </c>
      <c r="M391" s="72"/>
      <c r="Q391" s="69" t="str">
        <f t="shared" ca="1" si="1960"/>
        <v>H150x75x5x7</v>
      </c>
      <c r="R391" s="43">
        <f t="shared" ca="1" si="1960"/>
        <v>419.47500000000008</v>
      </c>
      <c r="S391" s="43">
        <f t="shared" ca="1" si="1960"/>
        <v>97.124277456647391</v>
      </c>
      <c r="T391" s="43">
        <f t="shared" ca="1" si="1960"/>
        <v>142.63005780346819</v>
      </c>
      <c r="U391" s="43">
        <f t="shared" ca="1" si="1960"/>
        <v>4.6265625000000004</v>
      </c>
      <c r="V391" s="43">
        <f t="shared" ca="1" si="1960"/>
        <v>23.075825000000002</v>
      </c>
      <c r="X391" s="44" t="str">
        <f t="shared" ref="X391" ca="1" si="1995">IF(ABS(G391)&gt;$X$4*$R391,ABS(G391),"-")</f>
        <v>-</v>
      </c>
      <c r="Y391" s="44" t="str">
        <f t="shared" ref="Y391" ca="1" si="1996">IF(ABS(H391)&gt;$Y$4*S391,ABS(H391),"-")</f>
        <v>-</v>
      </c>
      <c r="Z391" s="44" t="str">
        <f t="shared" ref="Z391" ca="1" si="1997">IF(ABS(I391)&gt;$Z$4*T391,ABS(I391),"-")</f>
        <v>-</v>
      </c>
      <c r="AA391" s="44" t="str">
        <f t="shared" ref="AA391" ca="1" si="1998">IF(ABS(K391)&gt;$AA$4*U391,ABS(K391),"-")</f>
        <v>-</v>
      </c>
      <c r="AB391" s="44" t="str">
        <f t="shared" ref="AB391" ca="1" si="1999">IF(ABS(L391)&gt;$AB$4*V391,ABS(L391),"-")</f>
        <v>-</v>
      </c>
      <c r="AD391" s="69" t="str">
        <f t="shared" ref="AD391" ca="1" si="2000">IF(COUNT($X391:$AB391)&gt;0,IF(G391&gt;0,CEILING(G391,5),FLOOR(G391,5)),"")</f>
        <v/>
      </c>
      <c r="AE391" s="69" t="str">
        <f t="shared" ref="AE391" ca="1" si="2001">IF(COUNT($X391:$AB391)&gt;0,IF(H391&gt;0,CEILING(H391,5),FLOOR(H391,5)),"")</f>
        <v/>
      </c>
      <c r="AF391" s="69" t="str">
        <f t="shared" ref="AF391" ca="1" si="2002">IF(COUNT($X391:$AB391)&gt;0,IF(I391&gt;0,CEILING(I391,5),FLOOR(I391,5)),"")</f>
        <v/>
      </c>
      <c r="AG391" s="69" t="str">
        <f t="shared" ref="AG391" ca="1" si="2003">IF(COUNT($X391:$AB391)&gt;0,IF(K391&gt;0,CEILING(K391,5),FLOOR(K391,5)),"")</f>
        <v/>
      </c>
      <c r="AH391" s="69" t="str">
        <f t="shared" ref="AH391" ca="1" si="2004">IF(COUNT($X391:$AB391)&gt;0,IF(L391&gt;0,CEILING(L391,5),FLOOR(L391,5)),"")</f>
        <v/>
      </c>
    </row>
    <row r="392" spans="1:34" x14ac:dyDescent="0.25">
      <c r="A392" s="69">
        <f t="shared" si="1993"/>
        <v>268</v>
      </c>
      <c r="B392" s="69">
        <f t="shared" si="1994"/>
        <v>18</v>
      </c>
      <c r="D392" s="72"/>
      <c r="E392" s="72"/>
      <c r="F392" s="72"/>
      <c r="G392" s="72" t="s">
        <v>118</v>
      </c>
      <c r="H392" s="72" t="s">
        <v>9</v>
      </c>
      <c r="I392" s="72" t="s">
        <v>118</v>
      </c>
      <c r="J392" s="72" t="s">
        <v>125</v>
      </c>
      <c r="K392" s="72" t="s">
        <v>9</v>
      </c>
      <c r="L392" s="72" t="s">
        <v>9</v>
      </c>
      <c r="M392" s="72"/>
      <c r="Q392" s="69"/>
      <c r="R392" s="69"/>
      <c r="S392" s="69"/>
      <c r="T392" s="69"/>
      <c r="U392" s="69"/>
      <c r="V392" s="69"/>
      <c r="X392" s="69"/>
      <c r="Y392" s="69"/>
      <c r="Z392" s="69"/>
      <c r="AA392" s="69"/>
      <c r="AB392" s="69"/>
      <c r="AD392" s="69"/>
      <c r="AE392" s="69"/>
      <c r="AF392" s="69"/>
      <c r="AG392" s="69"/>
      <c r="AH392" s="69"/>
    </row>
    <row r="393" spans="1:34" x14ac:dyDescent="0.25">
      <c r="A393" s="69">
        <f t="shared" si="1914"/>
        <v>268</v>
      </c>
      <c r="B393" s="69">
        <f t="shared" si="1915"/>
        <v>144</v>
      </c>
      <c r="C393" s="68" t="str">
        <f>INDEX(BEAMPROP,MATCH(D393,BLIST,0),2)</f>
        <v>H150X75X5X7</v>
      </c>
      <c r="D393" s="72">
        <v>268</v>
      </c>
      <c r="E393" s="72">
        <v>144</v>
      </c>
      <c r="F393" s="72" t="s">
        <v>8</v>
      </c>
      <c r="G393" s="72">
        <v>2.085</v>
      </c>
      <c r="H393" s="72">
        <v>0</v>
      </c>
      <c r="I393" s="72">
        <v>0</v>
      </c>
      <c r="J393" s="72">
        <v>5.0000000000000001E-3</v>
      </c>
      <c r="K393" s="72">
        <v>0</v>
      </c>
      <c r="L393" s="72">
        <v>0</v>
      </c>
      <c r="M393" s="72"/>
      <c r="Q393" s="69" t="str">
        <f t="shared" ca="1" si="1960"/>
        <v>H150x75x5x7</v>
      </c>
      <c r="R393" s="43">
        <f t="shared" ca="1" si="1960"/>
        <v>419.47500000000008</v>
      </c>
      <c r="S393" s="43">
        <f t="shared" ca="1" si="1960"/>
        <v>97.124277456647391</v>
      </c>
      <c r="T393" s="43">
        <f t="shared" ca="1" si="1960"/>
        <v>142.63005780346819</v>
      </c>
      <c r="U393" s="43">
        <f t="shared" ca="1" si="1960"/>
        <v>4.6265625000000004</v>
      </c>
      <c r="V393" s="43">
        <f t="shared" ca="1" si="1960"/>
        <v>23.075825000000002</v>
      </c>
      <c r="X393" s="44" t="str">
        <f t="shared" ref="X393" ca="1" si="2005">IF(ABS(G393)&gt;$X$4*$R393,ABS(G393),"-")</f>
        <v>-</v>
      </c>
      <c r="Y393" s="44" t="str">
        <f t="shared" ref="Y393" ca="1" si="2006">IF(ABS(H393)&gt;$Y$4*S393,ABS(H393),"-")</f>
        <v>-</v>
      </c>
      <c r="Z393" s="44" t="str">
        <f t="shared" ref="Z393" ca="1" si="2007">IF(ABS(I393)&gt;$Z$4*T393,ABS(I393),"-")</f>
        <v>-</v>
      </c>
      <c r="AA393" s="44" t="str">
        <f t="shared" ref="AA393" ca="1" si="2008">IF(ABS(K393)&gt;$AA$4*U393,ABS(K393),"-")</f>
        <v>-</v>
      </c>
      <c r="AB393" s="44" t="str">
        <f t="shared" ref="AB393" ca="1" si="2009">IF(ABS(L393)&gt;$AB$4*V393,ABS(L393),"-")</f>
        <v>-</v>
      </c>
      <c r="AD393" s="69" t="str">
        <f t="shared" ref="AD393" ca="1" si="2010">IF(COUNT($X393:$AB393)&gt;0,IF(G393&gt;0,CEILING(G393,5),FLOOR(G393,5)),"")</f>
        <v/>
      </c>
      <c r="AE393" s="69" t="str">
        <f t="shared" ref="AE393" ca="1" si="2011">IF(COUNT($X393:$AB393)&gt;0,IF(H393&gt;0,CEILING(H393,5),FLOOR(H393,5)),"")</f>
        <v/>
      </c>
      <c r="AF393" s="69" t="str">
        <f t="shared" ref="AF393" ca="1" si="2012">IF(COUNT($X393:$AB393)&gt;0,IF(I393&gt;0,CEILING(I393,5),FLOOR(I393,5)),"")</f>
        <v/>
      </c>
      <c r="AG393" s="69" t="str">
        <f t="shared" ref="AG393" ca="1" si="2013">IF(COUNT($X393:$AB393)&gt;0,IF(K393&gt;0,CEILING(K393,5),FLOOR(K393,5)),"")</f>
        <v/>
      </c>
      <c r="AH393" s="69" t="str">
        <f t="shared" ref="AH393" ca="1" si="2014">IF(COUNT($X393:$AB393)&gt;0,IF(L393&gt;0,CEILING(L393,5),FLOOR(L393,5)),"")</f>
        <v/>
      </c>
    </row>
    <row r="394" spans="1:34" x14ac:dyDescent="0.25">
      <c r="A394" s="69">
        <f>+A393</f>
        <v>268</v>
      </c>
      <c r="B394" s="69">
        <f>+B393</f>
        <v>144</v>
      </c>
      <c r="D394" s="72"/>
      <c r="E394" s="72"/>
      <c r="F394" s="72"/>
      <c r="G394" s="72" t="s">
        <v>104</v>
      </c>
      <c r="H394" s="72" t="s">
        <v>9</v>
      </c>
      <c r="I394" s="72" t="s">
        <v>104</v>
      </c>
      <c r="J394" s="72" t="s">
        <v>127</v>
      </c>
      <c r="K394" s="72" t="s">
        <v>9</v>
      </c>
      <c r="L394" s="72" t="s">
        <v>9</v>
      </c>
      <c r="M394" s="72"/>
      <c r="Q394" s="69"/>
      <c r="R394" s="69"/>
      <c r="S394" s="69"/>
      <c r="T394" s="69"/>
      <c r="U394" s="69"/>
      <c r="V394" s="69"/>
      <c r="X394" s="69"/>
      <c r="Y394" s="69"/>
      <c r="Z394" s="69"/>
      <c r="AA394" s="69"/>
      <c r="AB394" s="69"/>
      <c r="AD394" s="69"/>
      <c r="AE394" s="69"/>
      <c r="AF394" s="69"/>
      <c r="AG394" s="69"/>
      <c r="AH394" s="69"/>
    </row>
    <row r="395" spans="1:34" x14ac:dyDescent="0.25">
      <c r="A395" s="69">
        <f t="shared" ref="A395:A396" si="2015">+A394</f>
        <v>268</v>
      </c>
      <c r="B395" s="69">
        <f t="shared" ref="B395:B396" si="2016">+B394</f>
        <v>144</v>
      </c>
      <c r="D395" s="72"/>
      <c r="E395" s="72"/>
      <c r="F395" s="72" t="s">
        <v>10</v>
      </c>
      <c r="G395" s="72">
        <v>-1.8129999999999999</v>
      </c>
      <c r="H395" s="72">
        <v>-0.26300000000000001</v>
      </c>
      <c r="I395" s="72">
        <v>0</v>
      </c>
      <c r="J395" s="72">
        <v>0</v>
      </c>
      <c r="K395" s="72">
        <v>0</v>
      </c>
      <c r="L395" s="72">
        <v>0</v>
      </c>
      <c r="M395" s="72"/>
      <c r="Q395" s="69" t="str">
        <f t="shared" ca="1" si="1960"/>
        <v>H150x75x5x7</v>
      </c>
      <c r="R395" s="43">
        <f t="shared" ca="1" si="1960"/>
        <v>419.47500000000008</v>
      </c>
      <c r="S395" s="43">
        <f t="shared" ca="1" si="1960"/>
        <v>97.124277456647391</v>
      </c>
      <c r="T395" s="43">
        <f t="shared" ca="1" si="1960"/>
        <v>142.63005780346819</v>
      </c>
      <c r="U395" s="43">
        <f t="shared" ca="1" si="1960"/>
        <v>4.6265625000000004</v>
      </c>
      <c r="V395" s="43">
        <f t="shared" ca="1" si="1960"/>
        <v>23.075825000000002</v>
      </c>
      <c r="X395" s="44" t="str">
        <f t="shared" ref="X395" ca="1" si="2017">IF(ABS(G395)&gt;$X$4*$R395,ABS(G395),"-")</f>
        <v>-</v>
      </c>
      <c r="Y395" s="44" t="str">
        <f t="shared" ref="Y395" ca="1" si="2018">IF(ABS(H395)&gt;$Y$4*S395,ABS(H395),"-")</f>
        <v>-</v>
      </c>
      <c r="Z395" s="44" t="str">
        <f t="shared" ref="Z395" ca="1" si="2019">IF(ABS(I395)&gt;$Z$4*T395,ABS(I395),"-")</f>
        <v>-</v>
      </c>
      <c r="AA395" s="44" t="str">
        <f t="shared" ref="AA395" ca="1" si="2020">IF(ABS(K395)&gt;$AA$4*U395,ABS(K395),"-")</f>
        <v>-</v>
      </c>
      <c r="AB395" s="44" t="str">
        <f t="shared" ref="AB395" ca="1" si="2021">IF(ABS(L395)&gt;$AB$4*V395,ABS(L395),"-")</f>
        <v>-</v>
      </c>
      <c r="AD395" s="69" t="str">
        <f t="shared" ref="AD395" ca="1" si="2022">IF(COUNT($X395:$AB395)&gt;0,IF(G395&gt;0,CEILING(G395,5),FLOOR(G395,5)),"")</f>
        <v/>
      </c>
      <c r="AE395" s="69" t="str">
        <f t="shared" ref="AE395" ca="1" si="2023">IF(COUNT($X395:$AB395)&gt;0,IF(H395&gt;0,CEILING(H395,5),FLOOR(H395,5)),"")</f>
        <v/>
      </c>
      <c r="AF395" s="69" t="str">
        <f t="shared" ref="AF395" ca="1" si="2024">IF(COUNT($X395:$AB395)&gt;0,IF(I395&gt;0,CEILING(I395,5),FLOOR(I395,5)),"")</f>
        <v/>
      </c>
      <c r="AG395" s="69" t="str">
        <f t="shared" ref="AG395" ca="1" si="2025">IF(COUNT($X395:$AB395)&gt;0,IF(K395&gt;0,CEILING(K395,5),FLOOR(K395,5)),"")</f>
        <v/>
      </c>
      <c r="AH395" s="69" t="str">
        <f t="shared" ref="AH395" ca="1" si="2026">IF(COUNT($X395:$AB395)&gt;0,IF(L395&gt;0,CEILING(L395,5),FLOOR(L395,5)),"")</f>
        <v/>
      </c>
    </row>
    <row r="396" spans="1:34" x14ac:dyDescent="0.25">
      <c r="A396" s="69">
        <f t="shared" si="2015"/>
        <v>268</v>
      </c>
      <c r="B396" s="69">
        <f t="shared" si="2016"/>
        <v>144</v>
      </c>
      <c r="D396" s="72"/>
      <c r="E396" s="72"/>
      <c r="F396" s="72"/>
      <c r="G396" s="72" t="s">
        <v>118</v>
      </c>
      <c r="H396" s="72" t="s">
        <v>127</v>
      </c>
      <c r="I396" s="72" t="s">
        <v>118</v>
      </c>
      <c r="J396" s="72" t="s">
        <v>125</v>
      </c>
      <c r="K396" s="72" t="s">
        <v>9</v>
      </c>
      <c r="L396" s="72" t="s">
        <v>9</v>
      </c>
      <c r="M396" s="72"/>
      <c r="Q396" s="69"/>
      <c r="R396" s="69"/>
      <c r="S396" s="69"/>
      <c r="T396" s="69"/>
      <c r="U396" s="69"/>
      <c r="V396" s="69"/>
      <c r="X396" s="69"/>
      <c r="Y396" s="69"/>
      <c r="Z396" s="69"/>
      <c r="AA396" s="69"/>
      <c r="AB396" s="69"/>
      <c r="AD396" s="69"/>
      <c r="AE396" s="69"/>
      <c r="AF396" s="69"/>
      <c r="AG396" s="69"/>
      <c r="AH396" s="69"/>
    </row>
    <row r="397" spans="1:34" x14ac:dyDescent="0.25">
      <c r="A397" s="69">
        <f t="shared" si="1914"/>
        <v>276</v>
      </c>
      <c r="B397" s="69">
        <f t="shared" si="1915"/>
        <v>148</v>
      </c>
      <c r="C397" s="68" t="str">
        <f>INDEX(BEAMPROP,MATCH(D397,BLIST,0),2)</f>
        <v>H200X100X5.5X8</v>
      </c>
      <c r="D397" s="72">
        <v>276</v>
      </c>
      <c r="E397" s="72">
        <v>148</v>
      </c>
      <c r="F397" s="72" t="s">
        <v>8</v>
      </c>
      <c r="G397" s="72">
        <v>0.99099999999999999</v>
      </c>
      <c r="H397" s="72">
        <v>5.3040000000000003</v>
      </c>
      <c r="I397" s="72">
        <v>0</v>
      </c>
      <c r="J397" s="72">
        <v>0</v>
      </c>
      <c r="K397" s="72">
        <v>0</v>
      </c>
      <c r="L397" s="72">
        <v>0</v>
      </c>
      <c r="M397" s="72"/>
      <c r="Q397" s="69" t="str">
        <f t="shared" ca="1" si="1960"/>
        <v>H200x100x5.5x8</v>
      </c>
      <c r="R397" s="43">
        <f t="shared" ca="1" si="1960"/>
        <v>626.745</v>
      </c>
      <c r="S397" s="43">
        <f t="shared" ca="1" si="1960"/>
        <v>143.44508670520233</v>
      </c>
      <c r="T397" s="43">
        <f t="shared" ca="1" si="1960"/>
        <v>217.34104046242774</v>
      </c>
      <c r="U397" s="43">
        <f t="shared" ca="1" si="1960"/>
        <v>9.4</v>
      </c>
      <c r="V397" s="43">
        <f t="shared" ca="1" si="1960"/>
        <v>47.035719999999998</v>
      </c>
      <c r="X397" s="44" t="str">
        <f t="shared" ref="X397" ca="1" si="2027">IF(ABS(G397)&gt;$X$4*$R397,ABS(G397),"-")</f>
        <v>-</v>
      </c>
      <c r="Y397" s="44" t="str">
        <f t="shared" ref="Y397" ca="1" si="2028">IF(ABS(H397)&gt;$Y$4*S397,ABS(H397),"-")</f>
        <v>-</v>
      </c>
      <c r="Z397" s="44" t="str">
        <f t="shared" ref="Z397" ca="1" si="2029">IF(ABS(I397)&gt;$Z$4*T397,ABS(I397),"-")</f>
        <v>-</v>
      </c>
      <c r="AA397" s="44" t="str">
        <f t="shared" ref="AA397" ca="1" si="2030">IF(ABS(K397)&gt;$AA$4*U397,ABS(K397),"-")</f>
        <v>-</v>
      </c>
      <c r="AB397" s="44" t="str">
        <f t="shared" ref="AB397" ca="1" si="2031">IF(ABS(L397)&gt;$AB$4*V397,ABS(L397),"-")</f>
        <v>-</v>
      </c>
      <c r="AD397" s="69" t="str">
        <f t="shared" ref="AD397" ca="1" si="2032">IF(COUNT($X397:$AB397)&gt;0,IF(G397&gt;0,CEILING(G397,5),FLOOR(G397,5)),"")</f>
        <v/>
      </c>
      <c r="AE397" s="69" t="str">
        <f t="shared" ref="AE397" ca="1" si="2033">IF(COUNT($X397:$AB397)&gt;0,IF(H397&gt;0,CEILING(H397,5),FLOOR(H397,5)),"")</f>
        <v/>
      </c>
      <c r="AF397" s="69" t="str">
        <f t="shared" ref="AF397" ca="1" si="2034">IF(COUNT($X397:$AB397)&gt;0,IF(I397&gt;0,CEILING(I397,5),FLOOR(I397,5)),"")</f>
        <v/>
      </c>
      <c r="AG397" s="69" t="str">
        <f t="shared" ref="AG397" ca="1" si="2035">IF(COUNT($X397:$AB397)&gt;0,IF(K397&gt;0,CEILING(K397,5),FLOOR(K397,5)),"")</f>
        <v/>
      </c>
      <c r="AH397" s="69" t="str">
        <f t="shared" ref="AH397" ca="1" si="2036">IF(COUNT($X397:$AB397)&gt;0,IF(L397&gt;0,CEILING(L397,5),FLOOR(L397,5)),"")</f>
        <v/>
      </c>
    </row>
    <row r="398" spans="1:34" x14ac:dyDescent="0.25">
      <c r="A398" s="69">
        <f>+A397</f>
        <v>276</v>
      </c>
      <c r="B398" s="69">
        <f>+B397</f>
        <v>148</v>
      </c>
      <c r="D398" s="72"/>
      <c r="E398" s="72"/>
      <c r="F398" s="72"/>
      <c r="G398" s="72" t="s">
        <v>105</v>
      </c>
      <c r="H398" s="72" t="s">
        <v>127</v>
      </c>
      <c r="I398" s="72" t="s">
        <v>125</v>
      </c>
      <c r="J398" s="72" t="s">
        <v>109</v>
      </c>
      <c r="K398" s="72" t="s">
        <v>9</v>
      </c>
      <c r="L398" s="72" t="s">
        <v>9</v>
      </c>
      <c r="M398" s="72"/>
      <c r="Q398" s="69"/>
      <c r="R398" s="69"/>
      <c r="S398" s="69"/>
      <c r="T398" s="69"/>
      <c r="U398" s="69"/>
      <c r="V398" s="69"/>
      <c r="X398" s="69"/>
      <c r="Y398" s="69"/>
      <c r="Z398" s="69"/>
      <c r="AA398" s="69"/>
      <c r="AB398" s="69"/>
      <c r="AD398" s="69"/>
      <c r="AE398" s="69"/>
      <c r="AF398" s="69"/>
      <c r="AG398" s="69"/>
      <c r="AH398" s="69"/>
    </row>
    <row r="399" spans="1:34" x14ac:dyDescent="0.25">
      <c r="A399" s="69">
        <f t="shared" ref="A399:A400" si="2037">+A398</f>
        <v>276</v>
      </c>
      <c r="B399" s="69">
        <f t="shared" ref="B399:B400" si="2038">+B398</f>
        <v>148</v>
      </c>
      <c r="D399" s="72"/>
      <c r="E399" s="72"/>
      <c r="F399" s="72" t="s">
        <v>10</v>
      </c>
      <c r="G399" s="72">
        <v>-0.63500000000000001</v>
      </c>
      <c r="H399" s="72">
        <v>0</v>
      </c>
      <c r="I399" s="72">
        <v>0</v>
      </c>
      <c r="J399" s="72">
        <v>-3.0000000000000001E-3</v>
      </c>
      <c r="K399" s="72">
        <v>0</v>
      </c>
      <c r="L399" s="72">
        <v>0</v>
      </c>
      <c r="M399" s="72"/>
      <c r="Q399" s="69" t="str">
        <f t="shared" ca="1" si="1960"/>
        <v>H200x100x5.5x8</v>
      </c>
      <c r="R399" s="43">
        <f t="shared" ca="1" si="1960"/>
        <v>626.745</v>
      </c>
      <c r="S399" s="43">
        <f t="shared" ca="1" si="1960"/>
        <v>143.44508670520233</v>
      </c>
      <c r="T399" s="43">
        <f t="shared" ca="1" si="1960"/>
        <v>217.34104046242774</v>
      </c>
      <c r="U399" s="43">
        <f t="shared" ca="1" si="1960"/>
        <v>9.4</v>
      </c>
      <c r="V399" s="43">
        <f t="shared" ca="1" si="1960"/>
        <v>47.035719999999998</v>
      </c>
      <c r="X399" s="44" t="str">
        <f t="shared" ref="X399" ca="1" si="2039">IF(ABS(G399)&gt;$X$4*$R399,ABS(G399),"-")</f>
        <v>-</v>
      </c>
      <c r="Y399" s="44" t="str">
        <f t="shared" ref="Y399" ca="1" si="2040">IF(ABS(H399)&gt;$Y$4*S399,ABS(H399),"-")</f>
        <v>-</v>
      </c>
      <c r="Z399" s="44" t="str">
        <f t="shared" ref="Z399" ca="1" si="2041">IF(ABS(I399)&gt;$Z$4*T399,ABS(I399),"-")</f>
        <v>-</v>
      </c>
      <c r="AA399" s="44" t="str">
        <f t="shared" ref="AA399" ca="1" si="2042">IF(ABS(K399)&gt;$AA$4*U399,ABS(K399),"-")</f>
        <v>-</v>
      </c>
      <c r="AB399" s="44" t="str">
        <f t="shared" ref="AB399" ca="1" si="2043">IF(ABS(L399)&gt;$AB$4*V399,ABS(L399),"-")</f>
        <v>-</v>
      </c>
      <c r="AD399" s="69" t="str">
        <f t="shared" ref="AD399" ca="1" si="2044">IF(COUNT($X399:$AB399)&gt;0,IF(G399&gt;0,CEILING(G399,5),FLOOR(G399,5)),"")</f>
        <v/>
      </c>
      <c r="AE399" s="69" t="str">
        <f t="shared" ref="AE399" ca="1" si="2045">IF(COUNT($X399:$AB399)&gt;0,IF(H399&gt;0,CEILING(H399,5),FLOOR(H399,5)),"")</f>
        <v/>
      </c>
      <c r="AF399" s="69" t="str">
        <f t="shared" ref="AF399" ca="1" si="2046">IF(COUNT($X399:$AB399)&gt;0,IF(I399&gt;0,CEILING(I399,5),FLOOR(I399,5)),"")</f>
        <v/>
      </c>
      <c r="AG399" s="69" t="str">
        <f t="shared" ref="AG399" ca="1" si="2047">IF(COUNT($X399:$AB399)&gt;0,IF(K399&gt;0,CEILING(K399,5),FLOOR(K399,5)),"")</f>
        <v/>
      </c>
      <c r="AH399" s="69" t="str">
        <f t="shared" ref="AH399" ca="1" si="2048">IF(COUNT($X399:$AB399)&gt;0,IF(L399&gt;0,CEILING(L399,5),FLOOR(L399,5)),"")</f>
        <v/>
      </c>
    </row>
    <row r="400" spans="1:34" x14ac:dyDescent="0.25">
      <c r="A400" s="69">
        <f t="shared" si="2037"/>
        <v>276</v>
      </c>
      <c r="B400" s="69">
        <f t="shared" si="2038"/>
        <v>148</v>
      </c>
      <c r="D400" s="72"/>
      <c r="E400" s="72"/>
      <c r="F400" s="72"/>
      <c r="G400" s="72" t="s">
        <v>122</v>
      </c>
      <c r="H400" s="72" t="s">
        <v>9</v>
      </c>
      <c r="I400" s="72" t="s">
        <v>106</v>
      </c>
      <c r="J400" s="72" t="s">
        <v>540</v>
      </c>
      <c r="K400" s="72" t="s">
        <v>9</v>
      </c>
      <c r="L400" s="72" t="s">
        <v>9</v>
      </c>
      <c r="M400" s="72"/>
      <c r="Q400" s="69"/>
      <c r="R400" s="69"/>
      <c r="S400" s="69"/>
      <c r="T400" s="69"/>
      <c r="U400" s="69"/>
      <c r="V400" s="69"/>
      <c r="X400" s="69"/>
      <c r="Y400" s="69"/>
      <c r="Z400" s="69"/>
      <c r="AA400" s="69"/>
      <c r="AB400" s="69"/>
      <c r="AD400" s="69"/>
      <c r="AE400" s="69"/>
      <c r="AF400" s="69"/>
      <c r="AG400" s="69"/>
      <c r="AH400" s="69"/>
    </row>
    <row r="401" spans="1:34" x14ac:dyDescent="0.25">
      <c r="A401" s="69">
        <f t="shared" si="1914"/>
        <v>276</v>
      </c>
      <c r="B401" s="69">
        <f t="shared" si="1915"/>
        <v>149</v>
      </c>
      <c r="C401" s="68" t="str">
        <f>INDEX(BEAMPROP,MATCH(D401,BLIST,0),2)</f>
        <v>H200X100X5.5X8</v>
      </c>
      <c r="D401" s="72">
        <v>276</v>
      </c>
      <c r="E401" s="72">
        <v>149</v>
      </c>
      <c r="F401" s="72" t="s">
        <v>8</v>
      </c>
      <c r="G401" s="72">
        <v>0.99099999999999999</v>
      </c>
      <c r="H401" s="72">
        <v>0</v>
      </c>
      <c r="I401" s="72">
        <v>0</v>
      </c>
      <c r="J401" s="72">
        <v>0</v>
      </c>
      <c r="K401" s="72">
        <v>0</v>
      </c>
      <c r="L401" s="72">
        <v>0</v>
      </c>
      <c r="M401" s="72"/>
      <c r="Q401" s="69" t="str">
        <f t="shared" ca="1" si="1960"/>
        <v>H200x100x5.5x8</v>
      </c>
      <c r="R401" s="43">
        <f t="shared" ca="1" si="1960"/>
        <v>626.745</v>
      </c>
      <c r="S401" s="43">
        <f t="shared" ca="1" si="1960"/>
        <v>143.44508670520233</v>
      </c>
      <c r="T401" s="43">
        <f t="shared" ca="1" si="1960"/>
        <v>217.34104046242774</v>
      </c>
      <c r="U401" s="43">
        <f t="shared" ca="1" si="1960"/>
        <v>9.4</v>
      </c>
      <c r="V401" s="43">
        <f t="shared" ca="1" si="1960"/>
        <v>47.035719999999998</v>
      </c>
      <c r="X401" s="44" t="str">
        <f t="shared" ref="X401" ca="1" si="2049">IF(ABS(G401)&gt;$X$4*$R401,ABS(G401),"-")</f>
        <v>-</v>
      </c>
      <c r="Y401" s="44" t="str">
        <f t="shared" ref="Y401" ca="1" si="2050">IF(ABS(H401)&gt;$Y$4*S401,ABS(H401),"-")</f>
        <v>-</v>
      </c>
      <c r="Z401" s="44" t="str">
        <f t="shared" ref="Z401" ca="1" si="2051">IF(ABS(I401)&gt;$Z$4*T401,ABS(I401),"-")</f>
        <v>-</v>
      </c>
      <c r="AA401" s="44" t="str">
        <f t="shared" ref="AA401" ca="1" si="2052">IF(ABS(K401)&gt;$AA$4*U401,ABS(K401),"-")</f>
        <v>-</v>
      </c>
      <c r="AB401" s="44" t="str">
        <f t="shared" ref="AB401" ca="1" si="2053">IF(ABS(L401)&gt;$AB$4*V401,ABS(L401),"-")</f>
        <v>-</v>
      </c>
      <c r="AD401" s="69" t="str">
        <f t="shared" ref="AD401" ca="1" si="2054">IF(COUNT($X401:$AB401)&gt;0,IF(G401&gt;0,CEILING(G401,5),FLOOR(G401,5)),"")</f>
        <v/>
      </c>
      <c r="AE401" s="69" t="str">
        <f t="shared" ref="AE401" ca="1" si="2055">IF(COUNT($X401:$AB401)&gt;0,IF(H401&gt;0,CEILING(H401,5),FLOOR(H401,5)),"")</f>
        <v/>
      </c>
      <c r="AF401" s="69" t="str">
        <f t="shared" ref="AF401" ca="1" si="2056">IF(COUNT($X401:$AB401)&gt;0,IF(I401&gt;0,CEILING(I401,5),FLOOR(I401,5)),"")</f>
        <v/>
      </c>
      <c r="AG401" s="69" t="str">
        <f t="shared" ref="AG401" ca="1" si="2057">IF(COUNT($X401:$AB401)&gt;0,IF(K401&gt;0,CEILING(K401,5),FLOOR(K401,5)),"")</f>
        <v/>
      </c>
      <c r="AH401" s="69" t="str">
        <f t="shared" ref="AH401" ca="1" si="2058">IF(COUNT($X401:$AB401)&gt;0,IF(L401&gt;0,CEILING(L401,5),FLOOR(L401,5)),"")</f>
        <v/>
      </c>
    </row>
    <row r="402" spans="1:34" x14ac:dyDescent="0.25">
      <c r="A402" s="69">
        <f>+A401</f>
        <v>276</v>
      </c>
      <c r="B402" s="69">
        <f>+B401</f>
        <v>149</v>
      </c>
      <c r="D402" s="72"/>
      <c r="E402" s="72"/>
      <c r="F402" s="72"/>
      <c r="G402" s="72" t="s">
        <v>105</v>
      </c>
      <c r="H402" s="72" t="s">
        <v>9</v>
      </c>
      <c r="I402" s="72" t="s">
        <v>125</v>
      </c>
      <c r="J402" s="72" t="s">
        <v>109</v>
      </c>
      <c r="K402" s="72" t="s">
        <v>9</v>
      </c>
      <c r="L402" s="72" t="s">
        <v>9</v>
      </c>
      <c r="M402" s="72"/>
      <c r="Q402" s="69"/>
      <c r="R402" s="69"/>
      <c r="S402" s="69"/>
      <c r="T402" s="69"/>
      <c r="U402" s="69"/>
      <c r="V402" s="69"/>
      <c r="X402" s="69"/>
      <c r="Y402" s="69"/>
      <c r="Z402" s="69"/>
      <c r="AA402" s="69"/>
      <c r="AB402" s="69"/>
      <c r="AD402" s="69"/>
      <c r="AE402" s="69"/>
      <c r="AF402" s="69"/>
      <c r="AG402" s="69"/>
      <c r="AH402" s="69"/>
    </row>
    <row r="403" spans="1:34" x14ac:dyDescent="0.25">
      <c r="A403" s="69">
        <f t="shared" ref="A403:A404" si="2059">+A402</f>
        <v>276</v>
      </c>
      <c r="B403" s="69">
        <f t="shared" ref="B403:B404" si="2060">+B402</f>
        <v>149</v>
      </c>
      <c r="D403" s="72"/>
      <c r="E403" s="72"/>
      <c r="F403" s="72" t="s">
        <v>10</v>
      </c>
      <c r="G403" s="72">
        <v>-0.63500000000000001</v>
      </c>
      <c r="H403" s="72">
        <v>-5.3040000000000003</v>
      </c>
      <c r="I403" s="72">
        <v>0</v>
      </c>
      <c r="J403" s="72">
        <v>-3.0000000000000001E-3</v>
      </c>
      <c r="K403" s="72">
        <v>0</v>
      </c>
      <c r="L403" s="72">
        <v>0</v>
      </c>
      <c r="M403" s="72"/>
      <c r="Q403" s="69" t="str">
        <f t="shared" ca="1" si="1960"/>
        <v>H200x100x5.5x8</v>
      </c>
      <c r="R403" s="43">
        <f t="shared" ca="1" si="1960"/>
        <v>626.745</v>
      </c>
      <c r="S403" s="43">
        <f t="shared" ca="1" si="1960"/>
        <v>143.44508670520233</v>
      </c>
      <c r="T403" s="43">
        <f t="shared" ca="1" si="1960"/>
        <v>217.34104046242774</v>
      </c>
      <c r="U403" s="43">
        <f t="shared" ca="1" si="1960"/>
        <v>9.4</v>
      </c>
      <c r="V403" s="43">
        <f t="shared" ca="1" si="1960"/>
        <v>47.035719999999998</v>
      </c>
      <c r="X403" s="44" t="str">
        <f t="shared" ref="X403" ca="1" si="2061">IF(ABS(G403)&gt;$X$4*$R403,ABS(G403),"-")</f>
        <v>-</v>
      </c>
      <c r="Y403" s="44" t="str">
        <f t="shared" ref="Y403" ca="1" si="2062">IF(ABS(H403)&gt;$Y$4*S403,ABS(H403),"-")</f>
        <v>-</v>
      </c>
      <c r="Z403" s="44" t="str">
        <f t="shared" ref="Z403" ca="1" si="2063">IF(ABS(I403)&gt;$Z$4*T403,ABS(I403),"-")</f>
        <v>-</v>
      </c>
      <c r="AA403" s="44" t="str">
        <f t="shared" ref="AA403" ca="1" si="2064">IF(ABS(K403)&gt;$AA$4*U403,ABS(K403),"-")</f>
        <v>-</v>
      </c>
      <c r="AB403" s="44" t="str">
        <f t="shared" ref="AB403" ca="1" si="2065">IF(ABS(L403)&gt;$AB$4*V403,ABS(L403),"-")</f>
        <v>-</v>
      </c>
      <c r="AD403" s="69" t="str">
        <f t="shared" ref="AD403:AF403" ca="1" si="2066">IF(COUNT($X403:$AB403)&gt;0,IF(G403&gt;0,CEILING(G403,5),FLOOR(G403,5)),"")</f>
        <v/>
      </c>
      <c r="AE403" s="69" t="str">
        <f t="shared" ca="1" si="2066"/>
        <v/>
      </c>
      <c r="AF403" s="69" t="str">
        <f t="shared" ca="1" si="2066"/>
        <v/>
      </c>
      <c r="AG403" s="69" t="str">
        <f t="shared" ref="AG403:AH403" ca="1" si="2067">IF(COUNT($X403:$AB403)&gt;0,IF(K403&gt;0,CEILING(K403,5),FLOOR(K403,5)),"")</f>
        <v/>
      </c>
      <c r="AH403" s="69" t="str">
        <f t="shared" ca="1" si="2067"/>
        <v/>
      </c>
    </row>
    <row r="404" spans="1:34" x14ac:dyDescent="0.25">
      <c r="A404" s="69">
        <f t="shared" si="2059"/>
        <v>276</v>
      </c>
      <c r="B404" s="69">
        <f t="shared" si="2060"/>
        <v>149</v>
      </c>
      <c r="D404" s="72"/>
      <c r="E404" s="72"/>
      <c r="F404" s="72"/>
      <c r="G404" s="72" t="s">
        <v>122</v>
      </c>
      <c r="H404" s="72" t="s">
        <v>127</v>
      </c>
      <c r="I404" s="72" t="s">
        <v>106</v>
      </c>
      <c r="J404" s="72" t="s">
        <v>540</v>
      </c>
      <c r="K404" s="72" t="s">
        <v>9</v>
      </c>
      <c r="L404" s="72" t="s">
        <v>9</v>
      </c>
      <c r="M404" s="72"/>
      <c r="Q404" s="69"/>
      <c r="R404" s="69"/>
      <c r="S404" s="69"/>
      <c r="T404" s="69"/>
      <c r="U404" s="69"/>
      <c r="V404" s="69"/>
      <c r="X404" s="69"/>
      <c r="Y404" s="69"/>
      <c r="Z404" s="69"/>
      <c r="AA404" s="69"/>
      <c r="AB404" s="69"/>
    </row>
  </sheetData>
  <autoFilter ref="C4:AH404"/>
  <mergeCells count="4">
    <mergeCell ref="C1:L1"/>
    <mergeCell ref="Q2:V2"/>
    <mergeCell ref="X2:AB2"/>
    <mergeCell ref="AD2:AH2"/>
  </mergeCells>
  <conditionalFormatting sqref="AD4:AH403">
    <cfRule type="notContainsBlanks" dxfId="2" priority="1">
      <formula>LEN(TRIM(AD4))&gt;0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Table to Drawing</vt:lpstr>
      <vt:lpstr>STAAD PROPERTIES</vt:lpstr>
      <vt:lpstr>STAAD BEAM TABLE</vt:lpstr>
      <vt:lpstr>JIS Sections</vt:lpstr>
      <vt:lpstr>Primary Pinned Beams</vt:lpstr>
      <vt:lpstr>Primary Moment Beams</vt:lpstr>
      <vt:lpstr>Horizontal Bracings</vt:lpstr>
      <vt:lpstr>Vertical Bracings</vt:lpstr>
      <vt:lpstr>Secondary Pinned Beams</vt:lpstr>
      <vt:lpstr>Stubs</vt:lpstr>
      <vt:lpstr>Hangers</vt:lpstr>
      <vt:lpstr>Sheet6</vt:lpstr>
      <vt:lpstr>BEAMPROP</vt:lpstr>
      <vt:lpstr>BLIST</vt:lpstr>
      <vt:lpstr>BNOS</vt:lpstr>
      <vt:lpstr>CAPACITY</vt:lpstr>
      <vt:lpstr>CAPACITYLIST</vt:lpstr>
      <vt:lpstr>'Table to Drawing'!Print_Area</vt:lpstr>
      <vt:lpstr>SECTIONS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10405479</dc:creator>
  <cp:lastModifiedBy>Kalaje, Ashwinkumar (ext.)</cp:lastModifiedBy>
  <cp:lastPrinted>2014-04-08T11:34:58Z</cp:lastPrinted>
  <dcterms:created xsi:type="dcterms:W3CDTF">2014-02-19T11:13:48Z</dcterms:created>
  <dcterms:modified xsi:type="dcterms:W3CDTF">2018-08-21T07:46:00Z</dcterms:modified>
</cp:coreProperties>
</file>