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/>
  </bookViews>
  <sheets>
    <sheet name="Components" sheetId="1" r:id="rId1"/>
    <sheet name="PCB names and 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C27" i="1" l="1"/>
  <c r="D22" i="1"/>
  <c r="D21" i="1"/>
  <c r="D20" i="1"/>
  <c r="D19" i="1"/>
  <c r="D18" i="1" l="1"/>
  <c r="D17" i="1" l="1"/>
  <c r="D10" i="1"/>
  <c r="D12" i="1" l="1"/>
  <c r="D16" i="1"/>
  <c r="D15" i="1"/>
  <c r="D14" i="1"/>
  <c r="D13" i="1" l="1"/>
  <c r="D11" i="1" l="1"/>
  <c r="D3" i="1" l="1"/>
  <c r="D4" i="1"/>
  <c r="D5" i="1"/>
  <c r="D6" i="1"/>
  <c r="D7" i="1"/>
  <c r="D8" i="1"/>
  <c r="D9" i="1"/>
  <c r="D2" i="1"/>
  <c r="C29" i="1" l="1"/>
  <c r="C33" i="1" s="1"/>
</calcChain>
</file>

<file path=xl/sharedStrings.xml><?xml version="1.0" encoding="utf-8"?>
<sst xmlns="http://schemas.openxmlformats.org/spreadsheetml/2006/main" count="174" uniqueCount="135">
  <si>
    <t>Name</t>
  </si>
  <si>
    <t>Supplier</t>
  </si>
  <si>
    <t>URL</t>
  </si>
  <si>
    <t>Package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</si>
  <si>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</si>
  <si>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</si>
  <si>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</si>
  <si>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</si>
  <si>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</si>
  <si>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</si>
  <si>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</si>
  <si>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</si>
  <si>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</si>
  <si>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</si>
  <si>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</si>
  <si>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</si>
  <si>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</si>
  <si>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</si>
  <si>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</si>
  <si>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</si>
  <si>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</si>
  <si>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</si>
  <si>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</si>
  <si>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</si>
  <si>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</si>
  <si>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</si>
  <si>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</si>
  <si>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</si>
  <si>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</si>
  <si>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</si>
  <si>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</si>
  <si>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</si>
  <si>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</si>
  <si>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</si>
  <si>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</si>
  <si>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</si>
  <si>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</si>
  <si>
    <t>4.7uF ceramic</t>
  </si>
  <si>
    <t>0805</t>
  </si>
  <si>
    <t>Farnell</t>
  </si>
  <si>
    <t>http://uk.farnell.com/measurement-specialties/ms563702ba03-50/sensor-barometric-0-01-1-2bar-qfn/dp/2362663?Ntt=ms5637</t>
  </si>
  <si>
    <t>MS5637</t>
  </si>
  <si>
    <t>QFN</t>
  </si>
  <si>
    <t>A3901</t>
  </si>
  <si>
    <t>DFN-10</t>
  </si>
  <si>
    <t>http://uk.farnell.com/allegro-microsystems/a3901sejtr-t/motor-driv-full-bridge-400ma-dfn/dp/1651947</t>
  </si>
  <si>
    <t>http://uk.farnell.com/texas-instruments/lp2989im-3-3-nopb/ic-linear-voltage-regulator/dp/1652324</t>
  </si>
  <si>
    <t>http://uk.farnell.com/murata/grm219r6ya475ma73d/cap-mlcc-x5r-4-7uf-35v-0805/dp/2426962?in_merch=New%20Products&amp;in_merch=Featured%20New%20Products&amp;MER=i-9b10-00002068</t>
  </si>
  <si>
    <t>Quantity to be used in CanSat</t>
  </si>
  <si>
    <t>Voltage reg input/output caps. X5R as specified.</t>
  </si>
  <si>
    <t>SloughRC</t>
  </si>
  <si>
    <t>Tiny 2g linear servo motor. Self contained motor control. 3.2-4.2V</t>
  </si>
  <si>
    <t>http://www.sloughrc.com/default.asp?WPG=SRCM_HomePage1&amp;PageNumber=1&amp;s=c:0,c:070,b:Spektrum,c:070-040</t>
  </si>
  <si>
    <t>Spektrum SPMSH2026L</t>
  </si>
  <si>
    <t>http://uk.farnell.com/jst-japan-solderless-terminals/s2b-ph-sm4-tb-lf-sn/connector-header-smt-r-a-2mm-2way/dp/9492615?Ntt=S2B-PH-SM4-TB%28LF%29%28SN</t>
  </si>
  <si>
    <t>JST connector for LiPo</t>
  </si>
  <si>
    <t>JST side entry 2pin 2mm</t>
  </si>
  <si>
    <t>N/A SMD</t>
  </si>
  <si>
    <t>LiPo</t>
  </si>
  <si>
    <t>CC</t>
  </si>
  <si>
    <t xml:space="preserve">Cool Components. From Sparkfun. Self contained discharge protection circuitry </t>
  </si>
  <si>
    <t>https://www.coolcomponents.co.uk/lithium-polymer-battery-2000mah.html</t>
  </si>
  <si>
    <t xml:space="preserve"> Motors</t>
  </si>
  <si>
    <t>eBay - China</t>
  </si>
  <si>
    <t>?</t>
  </si>
  <si>
    <t>Consider economics of ordering in larger package but paying VAT and handling charge</t>
  </si>
  <si>
    <t>https://www.coolcomponents.co.uk/teensy-3-1.html</t>
  </si>
  <si>
    <t>http://uk.farnell.com/texas-instruments/lmr62421xmf/boost-1a-24vout/dp/2064678</t>
  </si>
  <si>
    <t>LMR62421XMF</t>
  </si>
  <si>
    <t>SOT-23</t>
  </si>
  <si>
    <t>Boost converter for motors.</t>
  </si>
  <si>
    <t>Component ID</t>
  </si>
  <si>
    <t>Value</t>
  </si>
  <si>
    <t>JP1</t>
  </si>
  <si>
    <t>JST connector</t>
  </si>
  <si>
    <t>U1</t>
  </si>
  <si>
    <t>IC1</t>
  </si>
  <si>
    <t>Component</t>
  </si>
  <si>
    <t>C1</t>
  </si>
  <si>
    <t>Capacitor for U2</t>
  </si>
  <si>
    <t>4.7uF</t>
  </si>
  <si>
    <t>C2</t>
  </si>
  <si>
    <t>C3</t>
  </si>
  <si>
    <t>10nf ceramic</t>
  </si>
  <si>
    <t>10nf</t>
  </si>
  <si>
    <t>http://uk.farnell.com/avx/0805ya103jat2a/cap-mlcc-c0g-np0-10nf-16v-0805/dp/2332815</t>
  </si>
  <si>
    <t>Voltage reg bypass cap. C0G/NP0 as specified in app notes</t>
  </si>
  <si>
    <t>10K resistors</t>
  </si>
  <si>
    <t>http://uk.farnell.com/te-connectivity/crgh0805f10k/resistor-power-10k-0-33w-1-0805/dp/2332084RL</t>
  </si>
  <si>
    <t>rel humidity &amp; ext air temp - ext mount</t>
  </si>
  <si>
    <t>O/B</t>
  </si>
  <si>
    <t>Diode</t>
  </si>
  <si>
    <t>SOD-323</t>
  </si>
  <si>
    <t>http://uk.farnell.com/nxp/bat760/diode-schottky-sod-323/dp/8734593</t>
  </si>
  <si>
    <t xml:space="preserve">Boost power supply diode. 1A forward current. </t>
  </si>
  <si>
    <t>R1</t>
  </si>
  <si>
    <t>Resistor for IC1</t>
  </si>
  <si>
    <t>R2</t>
  </si>
  <si>
    <t>1M</t>
  </si>
  <si>
    <t>30.1k</t>
  </si>
  <si>
    <t>R3</t>
  </si>
  <si>
    <t>10k</t>
  </si>
  <si>
    <t>D1</t>
  </si>
  <si>
    <t>Diode for IC1</t>
  </si>
  <si>
    <t>C4</t>
  </si>
  <si>
    <t>Cap for IC1</t>
  </si>
  <si>
    <t>10uF</t>
  </si>
  <si>
    <t>C5</t>
  </si>
  <si>
    <t>C6</t>
  </si>
  <si>
    <t>1nF</t>
  </si>
  <si>
    <t xml:space="preserve">L1 </t>
  </si>
  <si>
    <t>Inductor for IC1</t>
  </si>
  <si>
    <t>10uH</t>
  </si>
  <si>
    <t>http://uk.farnell.com/wurth-elektronik/74404042100/inductor-semi-shld-10uh-20-1-2a/dp/2431496</t>
  </si>
  <si>
    <t>Inductor for boost power supply. Semi-shielded. Check stock status before order.</t>
  </si>
  <si>
    <t>I2C SDA&amp;SCL pullups &amp; resistor for boost power supply</t>
  </si>
  <si>
    <t>10uH Inductor</t>
  </si>
  <si>
    <t>10uF ceramic</t>
  </si>
  <si>
    <t>Boost power supply filtering.</t>
  </si>
  <si>
    <t>http://uk.farnell.com/avx/08053d106kat2a/cap-mlcc-x5r-10uf-25v-0805/dp/1867958RL</t>
  </si>
  <si>
    <t>1nf ceramic</t>
  </si>
  <si>
    <t>http://uk.farnell.com/avx/08051c102k4z2a/cap-mlcc-x7r-1nf-100v-0805/dp/1833849</t>
  </si>
  <si>
    <t>30K1 resistor</t>
  </si>
  <si>
    <t>Boost power supply</t>
  </si>
  <si>
    <t>http://uk.farnell.com/vishay-draloric/crcw080530k1fkea/resistor-0805-30k1-1/dp/1652981RL</t>
  </si>
  <si>
    <t>1M resistor</t>
  </si>
  <si>
    <t>Boost power supply filtering. Motor controller filtering.</t>
  </si>
  <si>
    <t>IC2</t>
  </si>
  <si>
    <t>Motor driver - A3901</t>
  </si>
  <si>
    <t>Teensy pin 3,4 and 5,6</t>
  </si>
  <si>
    <t>GREEN HIGHLIGHT INDICATES COMPONENT ON ORDER LIST</t>
  </si>
  <si>
    <t>100nF ceramic</t>
  </si>
  <si>
    <t>Pressure sensor power smoothing</t>
  </si>
  <si>
    <t>http://uk.farnell.com/avx/08051c104k4z2a/cap-mlcc-x7r-100nf-100v-0805/dp/1833851</t>
  </si>
  <si>
    <t>http://uk.farnell.com/welwyn/cr0805f-1m0fi/resistor-chip-1m-0-125w-1/dp/2341052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</si>
</sst>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4" fillId="0" borderId="0" xfId="0" applyNumberFormat="1" applyFont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3" borderId="0" xfId="0" applyNumberFormat="1" applyFill="1"/>
    <xf numFmtId="1" fontId="0" fillId="3" borderId="0" xfId="0" applyNumberFormat="1" applyFill="1"/>
    <xf numFmtId="164" fontId="0" fillId="3" borderId="0" xfId="1" applyNumberFormat="1" applyFont="1" applyFill="1"/>
    <xf numFmtId="0" fontId="0" fillId="3" borderId="0" xfId="0" applyFill="1"/>
    <xf numFmtId="49" fontId="3" fillId="3" borderId="0" xfId="0" applyNumberFormat="1" applyFont="1" applyFill="1"/>
    <xf numFmtId="49" fontId="4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29" sqref="E29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3" style="2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48</v>
      </c>
      <c r="C1" s="5" t="s">
        <v>28</v>
      </c>
      <c r="D1" s="5" t="s">
        <v>27</v>
      </c>
      <c r="E1" s="4" t="s">
        <v>1</v>
      </c>
      <c r="F1" s="4" t="s">
        <v>3</v>
      </c>
      <c r="G1" s="4" t="s">
        <v>5</v>
      </c>
      <c r="H1" s="4" t="s">
        <v>2</v>
      </c>
    </row>
    <row r="2" spans="1:8" s="13" customFormat="1" x14ac:dyDescent="0.25">
      <c r="A2" s="10" t="s">
        <v>41</v>
      </c>
      <c r="B2" s="11">
        <v>2</v>
      </c>
      <c r="C2" s="12">
        <v>1.68</v>
      </c>
      <c r="D2" s="12">
        <f>B2*C2</f>
        <v>3.36</v>
      </c>
      <c r="E2" s="10" t="s">
        <v>39</v>
      </c>
      <c r="F2" s="10" t="s">
        <v>42</v>
      </c>
      <c r="G2" s="10" t="s">
        <v>7</v>
      </c>
      <c r="H2" s="10" t="s">
        <v>40</v>
      </c>
    </row>
    <row r="3" spans="1:8" x14ac:dyDescent="0.25">
      <c r="A3" s="2" t="s">
        <v>4</v>
      </c>
      <c r="B3" s="3">
        <v>2</v>
      </c>
      <c r="C3" s="1">
        <v>16.989999999999998</v>
      </c>
      <c r="D3" s="1">
        <f t="shared" ref="D3:D24" si="0">B3*C3</f>
        <v>33.979999999999997</v>
      </c>
      <c r="E3" s="2" t="s">
        <v>59</v>
      </c>
      <c r="F3" s="2" t="s">
        <v>13</v>
      </c>
      <c r="G3" s="2" t="s">
        <v>6</v>
      </c>
      <c r="H3" s="2" t="s">
        <v>66</v>
      </c>
    </row>
    <row r="4" spans="1:8" x14ac:dyDescent="0.25">
      <c r="A4" s="2" t="s">
        <v>8</v>
      </c>
      <c r="B4" s="3">
        <v>1</v>
      </c>
      <c r="C4" s="1">
        <v>19.059999999999999</v>
      </c>
      <c r="D4" s="1">
        <f t="shared" si="0"/>
        <v>19.059999999999999</v>
      </c>
      <c r="E4" s="2" t="s">
        <v>9</v>
      </c>
      <c r="F4" s="2" t="s">
        <v>10</v>
      </c>
      <c r="G4" s="2" t="s">
        <v>89</v>
      </c>
      <c r="H4" s="2" t="s">
        <v>11</v>
      </c>
    </row>
    <row r="5" spans="1:8" x14ac:dyDescent="0.25">
      <c r="A5" s="2" t="s">
        <v>12</v>
      </c>
      <c r="B5" s="3">
        <v>2</v>
      </c>
      <c r="C5" s="1">
        <v>5.99</v>
      </c>
      <c r="D5" s="1">
        <f t="shared" si="0"/>
        <v>11.98</v>
      </c>
      <c r="E5" s="2" t="s">
        <v>34</v>
      </c>
      <c r="F5" s="2" t="s">
        <v>13</v>
      </c>
      <c r="G5" s="2" t="s">
        <v>35</v>
      </c>
      <c r="H5" s="2" t="s">
        <v>36</v>
      </c>
    </row>
    <row r="6" spans="1:8" s="13" customFormat="1" x14ac:dyDescent="0.25">
      <c r="A6" s="10" t="s">
        <v>43</v>
      </c>
      <c r="B6" s="11">
        <v>2</v>
      </c>
      <c r="C6" s="12">
        <v>0.99</v>
      </c>
      <c r="D6" s="12">
        <f t="shared" si="0"/>
        <v>1.98</v>
      </c>
      <c r="E6" s="10" t="s">
        <v>39</v>
      </c>
      <c r="F6" s="10" t="s">
        <v>44</v>
      </c>
      <c r="G6" s="10" t="s">
        <v>14</v>
      </c>
      <c r="H6" s="10" t="s">
        <v>45</v>
      </c>
    </row>
    <row r="7" spans="1:8" x14ac:dyDescent="0.25">
      <c r="A7" s="2" t="s">
        <v>15</v>
      </c>
      <c r="B7" s="3">
        <v>1</v>
      </c>
      <c r="C7" s="1">
        <v>24.59</v>
      </c>
      <c r="D7" s="1">
        <f t="shared" si="0"/>
        <v>24.59</v>
      </c>
      <c r="E7" s="2" t="s">
        <v>16</v>
      </c>
      <c r="F7" s="2" t="s">
        <v>17</v>
      </c>
      <c r="G7" s="2" t="s">
        <v>18</v>
      </c>
      <c r="H7" s="2" t="s">
        <v>19</v>
      </c>
    </row>
    <row r="8" spans="1:8" x14ac:dyDescent="0.25">
      <c r="A8" s="2" t="s">
        <v>20</v>
      </c>
      <c r="B8" s="3">
        <v>1</v>
      </c>
      <c r="C8" s="1">
        <v>0.92</v>
      </c>
      <c r="D8" s="1">
        <f t="shared" si="0"/>
        <v>0.92</v>
      </c>
      <c r="E8" s="2" t="s">
        <v>16</v>
      </c>
      <c r="F8" s="2" t="s">
        <v>21</v>
      </c>
      <c r="G8" s="2" t="s">
        <v>22</v>
      </c>
      <c r="H8" s="2" t="s">
        <v>23</v>
      </c>
    </row>
    <row r="9" spans="1:8" s="13" customFormat="1" x14ac:dyDescent="0.25">
      <c r="A9" s="10" t="s">
        <v>24</v>
      </c>
      <c r="B9" s="11">
        <v>5</v>
      </c>
      <c r="C9" s="12">
        <v>1.86</v>
      </c>
      <c r="D9" s="12">
        <f t="shared" si="0"/>
        <v>9.3000000000000007</v>
      </c>
      <c r="E9" s="10" t="s">
        <v>39</v>
      </c>
      <c r="F9" s="10" t="s">
        <v>25</v>
      </c>
      <c r="G9" s="10" t="s">
        <v>26</v>
      </c>
      <c r="H9" s="10" t="s">
        <v>46</v>
      </c>
    </row>
    <row r="10" spans="1:8" s="13" customFormat="1" x14ac:dyDescent="0.25">
      <c r="A10" s="10" t="s">
        <v>83</v>
      </c>
      <c r="B10" s="11">
        <v>1</v>
      </c>
      <c r="C10" s="12">
        <v>0.122</v>
      </c>
      <c r="D10" s="12">
        <f t="shared" si="0"/>
        <v>0.122</v>
      </c>
      <c r="E10" s="10" t="s">
        <v>39</v>
      </c>
      <c r="F10" s="10" t="s">
        <v>38</v>
      </c>
      <c r="G10" s="10" t="s">
        <v>86</v>
      </c>
      <c r="H10" s="10" t="s">
        <v>85</v>
      </c>
    </row>
    <row r="11" spans="1:8" s="13" customFormat="1" x14ac:dyDescent="0.25">
      <c r="A11" s="10" t="s">
        <v>37</v>
      </c>
      <c r="B11" s="11">
        <v>3</v>
      </c>
      <c r="C11" s="12">
        <v>2.78</v>
      </c>
      <c r="D11" s="12">
        <f t="shared" si="0"/>
        <v>8.34</v>
      </c>
      <c r="E11" s="10" t="s">
        <v>39</v>
      </c>
      <c r="F11" s="10" t="s">
        <v>38</v>
      </c>
      <c r="G11" s="10" t="s">
        <v>49</v>
      </c>
      <c r="H11" s="10" t="s">
        <v>47</v>
      </c>
    </row>
    <row r="12" spans="1:8" s="13" customFormat="1" x14ac:dyDescent="0.25">
      <c r="A12" s="10" t="s">
        <v>68</v>
      </c>
      <c r="B12" s="11">
        <v>1</v>
      </c>
      <c r="C12" s="12">
        <v>1.95</v>
      </c>
      <c r="D12" s="12">
        <f t="shared" si="0"/>
        <v>1.95</v>
      </c>
      <c r="E12" s="10" t="s">
        <v>39</v>
      </c>
      <c r="F12" s="10" t="s">
        <v>69</v>
      </c>
      <c r="G12" s="10" t="s">
        <v>70</v>
      </c>
      <c r="H12" s="10" t="s">
        <v>67</v>
      </c>
    </row>
    <row r="13" spans="1:8" x14ac:dyDescent="0.25">
      <c r="A13" t="s">
        <v>53</v>
      </c>
      <c r="B13" s="3">
        <v>1</v>
      </c>
      <c r="C13" s="1">
        <v>10.49</v>
      </c>
      <c r="D13" s="1">
        <f t="shared" si="0"/>
        <v>10.49</v>
      </c>
      <c r="E13" s="2" t="s">
        <v>50</v>
      </c>
      <c r="F13" s="2" t="s">
        <v>90</v>
      </c>
      <c r="G13" s="2" t="s">
        <v>51</v>
      </c>
      <c r="H13" s="2" t="s">
        <v>52</v>
      </c>
    </row>
    <row r="14" spans="1:8" s="13" customFormat="1" x14ac:dyDescent="0.25">
      <c r="A14" s="13" t="s">
        <v>56</v>
      </c>
      <c r="B14" s="11">
        <v>1</v>
      </c>
      <c r="C14" s="12">
        <v>0.23100000000000001</v>
      </c>
      <c r="D14" s="12">
        <f t="shared" si="0"/>
        <v>0.23100000000000001</v>
      </c>
      <c r="E14" s="10" t="s">
        <v>39</v>
      </c>
      <c r="F14" s="10" t="s">
        <v>57</v>
      </c>
      <c r="G14" s="10" t="s">
        <v>55</v>
      </c>
      <c r="H14" s="10" t="s">
        <v>54</v>
      </c>
    </row>
    <row r="15" spans="1:8" x14ac:dyDescent="0.25">
      <c r="A15" s="2" t="s">
        <v>58</v>
      </c>
      <c r="B15" s="3">
        <v>1</v>
      </c>
      <c r="C15" s="1">
        <v>10.99</v>
      </c>
      <c r="D15" s="1">
        <f t="shared" si="0"/>
        <v>10.99</v>
      </c>
      <c r="E15" s="2" t="s">
        <v>59</v>
      </c>
      <c r="F15" s="2" t="s">
        <v>90</v>
      </c>
      <c r="G15" s="2" t="s">
        <v>60</v>
      </c>
      <c r="H15" s="2" t="s">
        <v>61</v>
      </c>
    </row>
    <row r="16" spans="1:8" x14ac:dyDescent="0.25">
      <c r="A16" s="2" t="s">
        <v>62</v>
      </c>
      <c r="B16" s="3">
        <v>2</v>
      </c>
      <c r="C16" s="1">
        <v>3.13</v>
      </c>
      <c r="D16" s="1">
        <f t="shared" si="0"/>
        <v>6.26</v>
      </c>
      <c r="E16" s="2" t="s">
        <v>63</v>
      </c>
      <c r="F16" s="2" t="s">
        <v>90</v>
      </c>
      <c r="G16" s="2" t="s">
        <v>65</v>
      </c>
      <c r="H16" s="2" t="s">
        <v>64</v>
      </c>
    </row>
    <row r="17" spans="1:8" s="13" customFormat="1" x14ac:dyDescent="0.25">
      <c r="A17" s="10" t="s">
        <v>87</v>
      </c>
      <c r="B17" s="11">
        <v>3</v>
      </c>
      <c r="C17" s="12">
        <v>1.4E-2</v>
      </c>
      <c r="D17" s="12">
        <f t="shared" si="0"/>
        <v>4.2000000000000003E-2</v>
      </c>
      <c r="E17" s="10" t="s">
        <v>39</v>
      </c>
      <c r="F17" s="10" t="s">
        <v>38</v>
      </c>
      <c r="G17" s="10" t="s">
        <v>115</v>
      </c>
      <c r="H17" s="10" t="s">
        <v>88</v>
      </c>
    </row>
    <row r="18" spans="1:8" s="13" customFormat="1" x14ac:dyDescent="0.25">
      <c r="A18" s="10" t="s">
        <v>91</v>
      </c>
      <c r="B18" s="11">
        <v>1</v>
      </c>
      <c r="C18" s="12">
        <v>7.8E-2</v>
      </c>
      <c r="D18" s="12">
        <f t="shared" si="0"/>
        <v>7.8E-2</v>
      </c>
      <c r="E18" s="10" t="s">
        <v>39</v>
      </c>
      <c r="F18" s="10" t="s">
        <v>92</v>
      </c>
      <c r="G18" s="10" t="s">
        <v>94</v>
      </c>
      <c r="H18" s="10" t="s">
        <v>93</v>
      </c>
    </row>
    <row r="19" spans="1:8" s="13" customFormat="1" x14ac:dyDescent="0.25">
      <c r="A19" s="10" t="s">
        <v>116</v>
      </c>
      <c r="B19" s="11">
        <v>1</v>
      </c>
      <c r="C19" s="12">
        <v>0.79200000000000004</v>
      </c>
      <c r="D19" s="12">
        <f t="shared" si="0"/>
        <v>0.79200000000000004</v>
      </c>
      <c r="E19" s="10" t="s">
        <v>39</v>
      </c>
      <c r="F19" s="10" t="s">
        <v>13</v>
      </c>
      <c r="G19" s="14" t="s">
        <v>114</v>
      </c>
      <c r="H19" s="10" t="s">
        <v>113</v>
      </c>
    </row>
    <row r="20" spans="1:8" s="13" customFormat="1" x14ac:dyDescent="0.25">
      <c r="A20" s="10" t="s">
        <v>117</v>
      </c>
      <c r="B20" s="11">
        <v>3</v>
      </c>
      <c r="C20" s="12">
        <v>0.38</v>
      </c>
      <c r="D20" s="12">
        <f t="shared" si="0"/>
        <v>1.1400000000000001</v>
      </c>
      <c r="E20" s="10" t="s">
        <v>39</v>
      </c>
      <c r="F20" s="10" t="s">
        <v>38</v>
      </c>
      <c r="G20" s="15" t="s">
        <v>126</v>
      </c>
      <c r="H20" s="10" t="s">
        <v>119</v>
      </c>
    </row>
    <row r="21" spans="1:8" s="13" customFormat="1" x14ac:dyDescent="0.25">
      <c r="A21" s="10" t="s">
        <v>120</v>
      </c>
      <c r="B21" s="11">
        <v>1</v>
      </c>
      <c r="C21" s="12">
        <v>8.3000000000000004E-2</v>
      </c>
      <c r="D21" s="12">
        <f t="shared" si="0"/>
        <v>8.3000000000000004E-2</v>
      </c>
      <c r="E21" s="10" t="s">
        <v>39</v>
      </c>
      <c r="F21" s="10" t="s">
        <v>38</v>
      </c>
      <c r="G21" s="15" t="s">
        <v>118</v>
      </c>
      <c r="H21" s="10" t="s">
        <v>121</v>
      </c>
    </row>
    <row r="22" spans="1:8" s="13" customFormat="1" x14ac:dyDescent="0.25">
      <c r="A22" s="10" t="s">
        <v>122</v>
      </c>
      <c r="B22" s="11">
        <v>1</v>
      </c>
      <c r="C22" s="12">
        <v>6.5000000000000002E-2</v>
      </c>
      <c r="D22" s="12">
        <f t="shared" si="0"/>
        <v>6.5000000000000002E-2</v>
      </c>
      <c r="E22" s="10" t="s">
        <v>39</v>
      </c>
      <c r="F22" s="10" t="s">
        <v>38</v>
      </c>
      <c r="G22" s="15" t="s">
        <v>123</v>
      </c>
      <c r="H22" s="10" t="s">
        <v>124</v>
      </c>
    </row>
    <row r="23" spans="1:8" s="13" customFormat="1" x14ac:dyDescent="0.25">
      <c r="A23" s="10" t="s">
        <v>125</v>
      </c>
      <c r="B23" s="11">
        <v>1</v>
      </c>
      <c r="C23" s="12">
        <v>0.76</v>
      </c>
      <c r="D23" s="12">
        <f t="shared" si="0"/>
        <v>0.76</v>
      </c>
      <c r="E23" s="10" t="s">
        <v>39</v>
      </c>
      <c r="F23" s="10" t="s">
        <v>38</v>
      </c>
      <c r="G23" s="15" t="s">
        <v>123</v>
      </c>
      <c r="H23" s="10" t="s">
        <v>134</v>
      </c>
    </row>
    <row r="24" spans="1:8" x14ac:dyDescent="0.25">
      <c r="A24" s="2" t="s">
        <v>131</v>
      </c>
      <c r="B24" s="3">
        <v>1</v>
      </c>
      <c r="C24" s="1">
        <v>0.20399999999999999</v>
      </c>
      <c r="D24" s="1">
        <f t="shared" si="0"/>
        <v>0.20399999999999999</v>
      </c>
      <c r="E24" s="2" t="s">
        <v>39</v>
      </c>
      <c r="F24" s="2" t="s">
        <v>38</v>
      </c>
      <c r="G24" s="7" t="s">
        <v>132</v>
      </c>
      <c r="H24" s="2" t="s">
        <v>133</v>
      </c>
    </row>
    <row r="25" spans="1:8" x14ac:dyDescent="0.25">
      <c r="G25" s="7"/>
    </row>
    <row r="27" spans="1:8" x14ac:dyDescent="0.25">
      <c r="A27" s="4" t="s">
        <v>29</v>
      </c>
      <c r="C27" s="6">
        <f>SUM(D2:D25)</f>
        <v>146.71699999999998</v>
      </c>
      <c r="E27" s="9"/>
      <c r="F27" s="9"/>
      <c r="G27" s="9"/>
    </row>
    <row r="29" spans="1:8" x14ac:dyDescent="0.25">
      <c r="A29" s="4" t="s">
        <v>30</v>
      </c>
      <c r="C29" s="1">
        <f>0.2*C27</f>
        <v>29.343399999999999</v>
      </c>
    </row>
    <row r="31" spans="1:8" x14ac:dyDescent="0.25">
      <c r="A31" s="4" t="s">
        <v>31</v>
      </c>
      <c r="C31" s="1">
        <v>20</v>
      </c>
      <c r="G31" s="2" t="s">
        <v>32</v>
      </c>
    </row>
    <row r="33" spans="1:3" x14ac:dyDescent="0.25">
      <c r="A33" s="4" t="s">
        <v>33</v>
      </c>
      <c r="C33" s="1">
        <f>C27+C29+C31</f>
        <v>196.06039999999999</v>
      </c>
    </row>
  </sheetData>
  <mergeCells count="1">
    <mergeCell ref="E27:G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8" sqref="B8"/>
    </sheetView>
  </sheetViews>
  <sheetFormatPr defaultRowHeight="15" x14ac:dyDescent="0.25"/>
  <cols>
    <col min="1" max="1" width="22.42578125" customWidth="1"/>
    <col min="2" max="2" width="55.7109375" customWidth="1"/>
    <col min="4" max="4" width="74.85546875" customWidth="1"/>
  </cols>
  <sheetData>
    <row r="1" spans="1:4" x14ac:dyDescent="0.25">
      <c r="A1" t="s">
        <v>71</v>
      </c>
      <c r="B1" t="s">
        <v>77</v>
      </c>
      <c r="C1" t="s">
        <v>72</v>
      </c>
      <c r="D1" t="s">
        <v>5</v>
      </c>
    </row>
    <row r="2" spans="1:4" x14ac:dyDescent="0.25">
      <c r="D2" t="s">
        <v>130</v>
      </c>
    </row>
    <row r="3" spans="1:4" x14ac:dyDescent="0.25">
      <c r="A3" s="8" t="s">
        <v>73</v>
      </c>
      <c r="B3" s="8" t="s">
        <v>74</v>
      </c>
      <c r="C3" s="8"/>
    </row>
    <row r="4" spans="1:4" x14ac:dyDescent="0.25">
      <c r="A4" s="8" t="s">
        <v>75</v>
      </c>
      <c r="B4" s="8" t="s">
        <v>4</v>
      </c>
      <c r="C4" s="8"/>
    </row>
    <row r="5" spans="1:4" x14ac:dyDescent="0.25">
      <c r="A5" s="8" t="s">
        <v>78</v>
      </c>
      <c r="B5" s="8" t="s">
        <v>79</v>
      </c>
      <c r="C5" s="8" t="s">
        <v>80</v>
      </c>
    </row>
    <row r="6" spans="1:4" x14ac:dyDescent="0.25">
      <c r="A6" s="8" t="s">
        <v>81</v>
      </c>
      <c r="B6" s="8" t="s">
        <v>79</v>
      </c>
      <c r="C6" s="8" t="s">
        <v>80</v>
      </c>
    </row>
    <row r="7" spans="1:4" x14ac:dyDescent="0.25">
      <c r="A7" s="8" t="s">
        <v>82</v>
      </c>
      <c r="B7" s="8" t="s">
        <v>79</v>
      </c>
      <c r="C7" s="8" t="s">
        <v>84</v>
      </c>
    </row>
    <row r="8" spans="1:4" x14ac:dyDescent="0.25">
      <c r="A8" s="8" t="s">
        <v>76</v>
      </c>
      <c r="B8" s="8" t="s">
        <v>68</v>
      </c>
      <c r="C8" s="8"/>
    </row>
    <row r="9" spans="1:4" x14ac:dyDescent="0.25">
      <c r="A9" s="8" t="s">
        <v>95</v>
      </c>
      <c r="B9" s="8" t="s">
        <v>96</v>
      </c>
      <c r="C9" s="8" t="s">
        <v>98</v>
      </c>
    </row>
    <row r="10" spans="1:4" x14ac:dyDescent="0.25">
      <c r="A10" s="8" t="s">
        <v>97</v>
      </c>
      <c r="B10" s="8" t="s">
        <v>96</v>
      </c>
      <c r="C10" s="8" t="s">
        <v>99</v>
      </c>
    </row>
    <row r="11" spans="1:4" x14ac:dyDescent="0.25">
      <c r="A11" s="8" t="s">
        <v>100</v>
      </c>
      <c r="B11" s="8" t="s">
        <v>96</v>
      </c>
      <c r="C11" s="8" t="s">
        <v>101</v>
      </c>
    </row>
    <row r="12" spans="1:4" x14ac:dyDescent="0.25">
      <c r="A12" s="8" t="s">
        <v>102</v>
      </c>
      <c r="B12" s="8" t="s">
        <v>103</v>
      </c>
      <c r="C12" s="8"/>
    </row>
    <row r="13" spans="1:4" x14ac:dyDescent="0.25">
      <c r="A13" s="8" t="s">
        <v>104</v>
      </c>
      <c r="B13" s="8" t="s">
        <v>105</v>
      </c>
      <c r="C13" s="8" t="s">
        <v>106</v>
      </c>
    </row>
    <row r="14" spans="1:4" x14ac:dyDescent="0.25">
      <c r="A14" s="8" t="s">
        <v>107</v>
      </c>
      <c r="B14" s="8" t="s">
        <v>105</v>
      </c>
      <c r="C14" s="8" t="s">
        <v>106</v>
      </c>
    </row>
    <row r="15" spans="1:4" x14ac:dyDescent="0.25">
      <c r="A15" s="8" t="s">
        <v>108</v>
      </c>
      <c r="B15" s="8" t="s">
        <v>105</v>
      </c>
      <c r="C15" s="8" t="s">
        <v>109</v>
      </c>
    </row>
    <row r="16" spans="1:4" x14ac:dyDescent="0.25">
      <c r="A16" s="8" t="s">
        <v>110</v>
      </c>
      <c r="B16" s="8" t="s">
        <v>111</v>
      </c>
      <c r="C16" s="8" t="s">
        <v>112</v>
      </c>
    </row>
    <row r="17" spans="1:4" x14ac:dyDescent="0.25">
      <c r="A17" s="8" t="s">
        <v>127</v>
      </c>
      <c r="B17" s="8" t="s">
        <v>128</v>
      </c>
      <c r="C17" s="8"/>
      <c r="D1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names and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2014-10-07T20:12:16Z</dcterms:modified>
</cp:coreProperties>
</file>