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P\OneDrive\Documents\intern\"/>
    </mc:Choice>
  </mc:AlternateContent>
  <xr:revisionPtr revIDLastSave="0" documentId="8_{365B24C9-7436-43AA-9CA2-17F7C87E0432}" xr6:coauthVersionLast="47" xr6:coauthVersionMax="47" xr10:uidLastSave="{00000000-0000-0000-0000-000000000000}"/>
  <bookViews>
    <workbookView xWindow="-110" yWindow="-110" windowWidth="19420" windowHeight="10420" activeTab="1" xr2:uid="{00000000-000D-0000-FFFF-FFFF00000000}"/>
  </bookViews>
  <sheets>
    <sheet name="pivot1" sheetId="9" r:id="rId1"/>
    <sheet name="GENDER" sheetId="10" r:id="rId2"/>
    <sheet name="education by attrition" sheetId="11" r:id="rId3"/>
    <sheet name="attrition by job" sheetId="12" r:id="rId4"/>
    <sheet name="departmennt wise attrition" sheetId="13" r:id="rId5"/>
    <sheet name="attrition by age group" sheetId="14" r:id="rId6"/>
    <sheet name="marital status" sheetId="15" r:id="rId7"/>
    <sheet name="Rating" sheetId="26" r:id="rId8"/>
    <sheet name="Data" sheetId="1" r:id="rId9"/>
    <sheet name="Dashboard" sheetId="5" r:id="rId10"/>
  </sheets>
  <definedNames>
    <definedName name="_xlchart.v1.0" hidden="1">'attrition by job'!$E$5:$E$13</definedName>
    <definedName name="_xlchart.v1.1" hidden="1">'attrition by job'!$F$5:$F$13</definedName>
    <definedName name="_xlchart.v1.2" hidden="1">'attrition by job'!$E$5:$E$13</definedName>
    <definedName name="_xlchart.v1.3" hidden="1">'attrition by job'!$F$5:$F$13</definedName>
    <definedName name="Slicer_Department">#N/A</definedName>
    <definedName name="Slicer_Education_Field1">#N/A</definedName>
    <definedName name="Slicer_Gender2">#N/A</definedName>
  </definedNames>
  <calcPr calcId="181029"/>
  <pivotCaches>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2">
      <go:sheetsCustomData xmlns:go="http://customooxmlschemas.google.com/" r:id="rId20" roundtripDataChecksum="C5EGFdtOnBFdJ5MHGkPdx4+X8E5NKTtiede4c9R4KZ4="/>
    </ext>
  </extLst>
</workbook>
</file>

<file path=xl/calcChain.xml><?xml version="1.0" encoding="utf-8"?>
<calcChain xmlns="http://schemas.openxmlformats.org/spreadsheetml/2006/main">
  <c r="E5" i="15" l="1"/>
  <c r="E6" i="15"/>
  <c r="E4" i="15"/>
  <c r="E13" i="12"/>
  <c r="E6" i="12"/>
  <c r="E7" i="12"/>
  <c r="E8" i="12"/>
  <c r="E9" i="12"/>
  <c r="E10" i="12"/>
  <c r="E11" i="12"/>
  <c r="E12" i="12"/>
  <c r="E5" i="12"/>
  <c r="B7" i="26"/>
  <c r="F12" i="12"/>
  <c r="B9" i="10"/>
  <c r="F13" i="12"/>
  <c r="B9" i="9"/>
  <c r="F6" i="12"/>
  <c r="F8" i="12"/>
  <c r="F9" i="12"/>
  <c r="F5" i="12"/>
  <c r="F10" i="12"/>
  <c r="B10" i="10"/>
  <c r="F11" i="12"/>
  <c r="C9" i="9"/>
  <c r="A9" i="9"/>
  <c r="F7" i="12"/>
  <c r="F6" i="15"/>
  <c r="F5" i="15"/>
  <c r="F4" i="15"/>
  <c r="C7" i="26" l="1"/>
  <c r="B8" i="26"/>
  <c r="C8" i="26" s="1"/>
  <c r="D9" i="9"/>
  <c r="E9" i="9"/>
  <c r="C9" i="10"/>
  <c r="C10" i="10"/>
</calcChain>
</file>

<file path=xl/sharedStrings.xml><?xml version="1.0" encoding="utf-8"?>
<sst xmlns="http://schemas.openxmlformats.org/spreadsheetml/2006/main" count="19216" uniqueCount="1574">
  <si>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</si>
  <si>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</si>
  <si>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</si>
  <si>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</si>
  <si>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</si>
  <si>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</si>
  <si>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</si>
  <si>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</si>
  <si>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</si>
  <si>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</si>
  <si>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</si>
  <si>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</si>
  <si>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</si>
  <si>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</si>
  <si>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</si>
  <si>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</si>
  <si>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</si>
  <si>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</si>
  <si>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</si>
  <si>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</si>
  <si>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</si>
  <si>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</si>
  <si>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</si>
  <si>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</si>
  <si>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</si>
  <si>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</si>
  <si>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</si>
  <si>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</si>
  <si>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</si>
  <si>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</si>
  <si>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</si>
  <si>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</si>
  <si>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</si>
  <si>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</si>
  <si>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</si>
  <si>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</si>
  <si>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</si>
  <si>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</si>
  <si>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</si>
  <si>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</si>
  <si>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</si>
  <si>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</si>
  <si>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</si>
  <si>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</si>
  <si>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</si>
  <si>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</si>
  <si>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</si>
  <si>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</si>
  <si>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</si>
  <si>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</si>
  <si>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</si>
  <si>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</si>
  <si>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</si>
  <si>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</si>
  <si>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</si>
  <si>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</si>
  <si>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</si>
  <si>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</si>
  <si>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</si>
  <si>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</si>
  <si>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</si>
  <si>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</si>
  <si>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</si>
  <si>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</si>
  <si>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</si>
  <si>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</si>
  <si>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</si>
  <si>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</si>
  <si>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</si>
  <si>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</si>
  <si>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</si>
  <si>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</si>
  <si>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</si>
  <si>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</si>
  <si>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</si>
  <si>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</si>
  <si>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</si>
  <si>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</si>
  <si>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</si>
  <si>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</si>
  <si>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</si>
  <si>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</si>
  <si>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</si>
  <si>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</si>
  <si>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</si>
  <si>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</si>
  <si>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</si>
  <si>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</si>
  <si>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</si>
  <si>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</si>
  <si>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</si>
  <si>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</si>
  <si>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</si>
  <si>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</si>
  <si>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</si>
  <si>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</si>
  <si>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</si>
  <si>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</si>
  <si>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</si>
  <si>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</si>
  <si>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</si>
  <si>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</si>
  <si>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</si>
  <si>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</si>
  <si>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</si>
  <si>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</si>
  <si>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</si>
  <si>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</si>
  <si>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</si>
  <si>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</si>
  <si>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</si>
  <si>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</si>
  <si>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</si>
  <si>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</si>
  <si>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</si>
  <si>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</si>
  <si>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</si>
  <si>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</si>
  <si>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</si>
  <si>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</si>
  <si>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</si>
  <si>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</si>
  <si>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</si>
  <si>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</si>
  <si>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</si>
  <si>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</si>
  <si>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</si>
  <si>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</si>
  <si>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</si>
  <si>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</si>
  <si>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</si>
  <si>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</si>
  <si>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</si>
  <si>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</si>
  <si>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</si>
  <si>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</si>
  <si>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</si>
  <si>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</si>
  <si>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</si>
  <si>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</si>
  <si>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</si>
  <si>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</si>
  <si>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</si>
  <si>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</si>
  <si>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</si>
  <si>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</si>
  <si>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</si>
  <si>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</si>
  <si>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</si>
  <si>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</si>
  <si>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</si>
  <si>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</si>
  <si>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</si>
  <si>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</si>
  <si>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</si>
  <si>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</si>
  <si>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</si>
  <si>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</si>
  <si>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</si>
  <si>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</si>
  <si>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</si>
  <si>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</si>
  <si>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</si>
  <si>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</si>
  <si>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</si>
  <si>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</si>
  <si>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</si>
  <si>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</si>
  <si>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</si>
  <si>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</si>
  <si>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</si>
  <si>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</si>
  <si>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</si>
  <si>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</si>
  <si>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</si>
  <si>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</si>
  <si>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</si>
  <si>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</si>
  <si>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</si>
  <si>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</si>
  <si>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</si>
  <si>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</si>
  <si>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</si>
  <si>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</si>
  <si>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</si>
  <si>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</si>
  <si>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</si>
  <si>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</si>
  <si>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</si>
  <si>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</si>
  <si>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</si>
  <si>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</si>
  <si>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</si>
  <si>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</si>
  <si>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</si>
  <si>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</si>
  <si>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</si>
  <si>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</si>
  <si>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</si>
  <si>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</si>
  <si>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</si>
  <si>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</si>
  <si>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</si>
  <si>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</si>
  <si>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</si>
  <si>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</si>
  <si>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</si>
  <si>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</si>
  <si>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</si>
  <si>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</si>
  <si>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</si>
  <si>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</si>
  <si>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</si>
  <si>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</si>
  <si>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</si>
  <si>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</si>
  <si>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</si>
  <si>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</si>
  <si>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</si>
  <si>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</si>
  <si>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</si>
  <si>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</si>
  <si>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</si>
  <si>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</si>
  <si>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</si>
  <si>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</si>
  <si>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</si>
  <si>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</si>
  <si>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</si>
  <si>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</si>
  <si>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</si>
  <si>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</si>
  <si>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</si>
  <si>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</si>
  <si>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</si>
  <si>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</si>
  <si>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</si>
  <si>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</si>
  <si>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</si>
  <si>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</si>
  <si>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</si>
  <si>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</si>
  <si>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</si>
  <si>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</si>
  <si>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</si>
  <si>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</si>
  <si>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</si>
  <si>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</si>
  <si>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</si>
  <si>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</si>
  <si>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</si>
  <si>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</si>
  <si>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</si>
  <si>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</si>
  <si>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</si>
  <si>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</si>
  <si>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</si>
  <si>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</si>
  <si>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</si>
  <si>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</si>
  <si>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</si>
  <si>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</si>
  <si>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</si>
  <si>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</si>
  <si>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</si>
  <si>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</si>
  <si>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</si>
  <si>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</si>
  <si>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</si>
  <si>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</si>
  <si>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</si>
  <si>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</si>
  <si>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</si>
  <si>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</si>
  <si>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</si>
  <si>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</si>
  <si>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</si>
  <si>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</si>
  <si>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</si>
  <si>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</si>
  <si>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</si>
  <si>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</si>
  <si>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</si>
  <si>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</si>
  <si>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</si>
  <si>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</si>
  <si>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</si>
  <si>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</si>
  <si>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</si>
  <si>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</si>
  <si>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</si>
  <si>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</si>
  <si>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</si>
  <si>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</si>
  <si>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</si>
  <si>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</si>
  <si>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</si>
  <si>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</si>
  <si>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</si>
  <si>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</si>
  <si>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</si>
  <si>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</si>
  <si>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</si>
  <si>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</si>
  <si>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</si>
  <si>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</si>
  <si>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</si>
  <si>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</si>
  <si>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</si>
  <si>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</si>
  <si>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</si>
  <si>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</si>
  <si>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</si>
  <si>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</si>
  <si>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</si>
  <si>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</si>
  <si>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</si>
  <si>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</si>
  <si>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</si>
  <si>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</si>
  <si>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</si>
  <si>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</si>
  <si>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</si>
  <si>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</si>
  <si>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</si>
  <si>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</si>
  <si>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</si>
  <si>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</si>
  <si>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</si>
  <si>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</si>
  <si>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</si>
  <si>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</si>
  <si>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</si>
  <si>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</si>
  <si>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</si>
  <si>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</si>
  <si>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</si>
  <si>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</si>
  <si>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</si>
  <si>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</si>
  <si>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</si>
  <si>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</si>
  <si>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</si>
  <si>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</si>
  <si>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</si>
  <si>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</si>
  <si>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</si>
  <si>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</si>
  <si>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</si>
  <si>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</si>
  <si>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</si>
  <si>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</si>
  <si>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</si>
  <si>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</si>
  <si>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</si>
  <si>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</si>
  <si>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</si>
  <si>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</si>
  <si>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</si>
  <si>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</si>
  <si>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</si>
  <si>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</si>
  <si>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</si>
  <si>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</si>
  <si>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</si>
  <si>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</si>
  <si>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</si>
  <si>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</si>
  <si>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</si>
  <si>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</si>
  <si>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</si>
  <si>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</si>
  <si>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</si>
  <si>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</si>
  <si>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</si>
  <si>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</si>
  <si>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</si>
  <si>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</si>
  <si>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</si>
  <si>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</si>
  <si>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</si>
  <si>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</si>
  <si>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</si>
  <si>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</si>
  <si>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</si>
  <si>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</si>
  <si>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</si>
  <si>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</si>
  <si>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</si>
  <si>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</si>
  <si>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</si>
  <si>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</si>
  <si>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</si>
  <si>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</si>
  <si>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</si>
  <si>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</si>
  <si>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</si>
  <si>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</si>
  <si>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</si>
  <si>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</si>
  <si>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</si>
  <si>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</si>
  <si>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</si>
  <si>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</si>
  <si>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</si>
  <si>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</si>
  <si>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</si>
  <si>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</si>
  <si>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</si>
  <si>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</si>
  <si>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</si>
  <si>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</si>
  <si>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</si>
  <si>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</si>
  <si>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</si>
  <si>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</si>
  <si>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</si>
  <si>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</si>
  <si>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</si>
  <si>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</si>
  <si>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</si>
  <si>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</si>
  <si>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</si>
  <si>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</si>
  <si>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</si>
  <si>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</si>
  <si>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</si>
  <si>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</si>
  <si>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</si>
  <si>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</si>
  <si>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</si>
  <si>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</si>
  <si>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</si>
  <si>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</si>
  <si>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</si>
  <si>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</si>
  <si>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</si>
  <si>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</si>
  <si>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</si>
  <si>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</si>
  <si>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</si>
  <si>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</si>
  <si>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</si>
  <si>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</si>
  <si>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</si>
  <si>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</si>
  <si>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</si>
  <si>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</si>
  <si>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</si>
  <si>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</si>
  <si>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</si>
  <si>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</si>
  <si>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</si>
  <si>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</si>
  <si>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</si>
  <si>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</si>
  <si>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</si>
  <si>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</si>
  <si>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</si>
  <si>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</si>
  <si>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</si>
  <si>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</si>
  <si>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</si>
  <si>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</si>
  <si>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</si>
  <si>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</si>
  <si>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</si>
  <si>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</si>
  <si>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</si>
  <si>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</si>
  <si>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</si>
  <si>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</si>
  <si>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</si>
  <si>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</si>
  <si>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</si>
  <si>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</si>
  <si>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</si>
  <si>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</si>
  <si>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</si>
  <si>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</si>
  <si>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</si>
  <si>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</si>
  <si>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</si>
  <si>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</si>
  <si>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</si>
  <si>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</si>
  <si>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</si>
  <si>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</si>
  <si>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</si>
  <si>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</si>
  <si>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</si>
  <si>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</si>
  <si>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</si>
  <si>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</si>
  <si>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</si>
  <si>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</si>
  <si>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</si>
  <si>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</si>
  <si>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</si>
  <si>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</si>
  <si>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</si>
  <si>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</si>
  <si>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</si>
  <si>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</si>
  <si>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</si>
  <si>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</si>
  <si>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</si>
  <si>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</si>
  <si>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</si>
  <si>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</si>
  <si>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</si>
  <si>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</si>
  <si>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</si>
  <si>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</si>
  <si>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</si>
  <si>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</si>
  <si>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</si>
  <si>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</si>
  <si>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</si>
  <si>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</si>
  <si>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</si>
  <si>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</si>
  <si>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</si>
  <si>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</si>
  <si>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</si>
  <si>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</si>
  <si>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</si>
  <si>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</si>
  <si>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</si>
  <si>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</si>
  <si>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</si>
  <si>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</si>
  <si>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</si>
  <si>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</si>
  <si>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</si>
  <si>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</si>
  <si>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</si>
  <si>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</si>
  <si>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</si>
  <si>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</si>
  <si>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</si>
  <si>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</si>
  <si>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</si>
  <si>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</si>
  <si>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</si>
  <si>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</si>
  <si>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</si>
  <si>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</si>
  <si>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</si>
  <si>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</si>
  <si>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</si>
  <si>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</si>
  <si>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</si>
  <si>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</si>
  <si>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</si>
  <si>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</si>
  <si>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</si>
  <si>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</si>
  <si>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</si>
  <si>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</si>
  <si>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</si>
  <si>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</si>
  <si>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</si>
  <si>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</si>
  <si>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</si>
  <si>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</si>
  <si>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</si>
  <si>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</si>
  <si>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</si>
  <si>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</si>
  <si>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</si>
  <si>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</si>
  <si>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</si>
  <si>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</si>
  <si>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</si>
  <si>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</si>
  <si>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</si>
  <si>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</si>
  <si>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</si>
  <si>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</si>
  <si>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</si>
  <si>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</si>
  <si>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</si>
  <si>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</si>
  <si>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</si>
  <si>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</si>
  <si>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</si>
  <si>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</si>
  <si>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</si>
  <si>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</si>
  <si>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</si>
  <si>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</si>
  <si>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</si>
  <si>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</si>
  <si>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</si>
  <si>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</si>
  <si>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</si>
  <si>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</si>
  <si>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</si>
  <si>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</si>
  <si>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</si>
  <si>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</si>
  <si>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</si>
  <si>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</si>
  <si>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</si>
  <si>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</si>
  <si>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</si>
  <si>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</si>
  <si>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</si>
  <si>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</si>
  <si>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</si>
  <si>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</si>
  <si>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</si>
  <si>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</si>
  <si>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</si>
  <si>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</si>
  <si>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</si>
  <si>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</si>
  <si>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</si>
  <si>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</si>
  <si>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</si>
  <si>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</si>
  <si>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</si>
  <si>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</si>
  <si>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</si>
  <si>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</si>
  <si>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</si>
  <si>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</si>
  <si>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</si>
  <si>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</si>
  <si>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</si>
  <si>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</si>
  <si>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</si>
  <si>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</si>
  <si>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</si>
  <si>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</si>
  <si>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</si>
  <si>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</si>
  <si>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</si>
  <si>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</si>
  <si>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</si>
  <si>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</si>
  <si>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</si>
  <si>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</si>
  <si>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</si>
  <si>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</si>
  <si>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</si>
  <si>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</si>
  <si>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</si>
  <si>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</si>
  <si>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</si>
  <si>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</si>
  <si>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</si>
  <si>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</si>
  <si>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</si>
  <si>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</si>
  <si>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</si>
  <si>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</si>
  <si>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</si>
  <si>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</si>
  <si>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</si>
  <si>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</si>
  <si>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</si>
  <si>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</si>
  <si>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</si>
  <si>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</si>
  <si>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</si>
  <si>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</si>
  <si>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</si>
  <si>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</si>
  <si>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</si>
  <si>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</si>
  <si>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</si>
  <si>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</si>
  <si>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</si>
  <si>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</si>
  <si>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</si>
  <si>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</si>
  <si>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</si>
  <si>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</si>
  <si>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</si>
  <si>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</si>
  <si>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</si>
  <si>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</si>
  <si>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</si>
  <si>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</si>
  <si>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</si>
  <si>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</si>
  <si>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</si>
  <si>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</si>
  <si>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</si>
  <si>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</si>
  <si>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</si>
  <si>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</si>
  <si>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</si>
  <si>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</si>
  <si>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</si>
  <si>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</si>
  <si>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</si>
  <si>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</si>
  <si>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</si>
  <si>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</si>
  <si>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</si>
  <si>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</si>
  <si>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</si>
  <si>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</si>
  <si>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</si>
  <si>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</si>
  <si>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</si>
  <si>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</si>
  <si>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</si>
  <si>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</si>
  <si>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</si>
  <si>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</si>
  <si>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</si>
  <si>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</si>
  <si>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</si>
  <si>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</si>
  <si>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</si>
  <si>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</si>
  <si>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</si>
  <si>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</si>
  <si>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</si>
  <si>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</si>
  <si>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</si>
  <si>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</si>
  <si>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</si>
  <si>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</si>
  <si>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</si>
  <si>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</si>
  <si>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</si>
  <si>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</si>
  <si>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</si>
  <si>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</si>
  <si>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</si>
  <si>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</si>
  <si>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</si>
  <si>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</si>
  <si>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</si>
  <si>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</si>
  <si>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</si>
  <si>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</si>
  <si>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</si>
  <si>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</si>
  <si>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</si>
  <si>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</si>
  <si>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</si>
  <si>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</si>
  <si>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</si>
  <si>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</si>
  <si>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</si>
  <si>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</si>
  <si>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</si>
  <si>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</si>
  <si>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</si>
  <si>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</si>
  <si>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</si>
  <si>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</si>
  <si>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</si>
  <si>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</si>
  <si>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</si>
  <si>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</si>
  <si>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</si>
  <si>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</si>
  <si>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</si>
  <si>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</si>
  <si>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</si>
  <si>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</si>
  <si>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</si>
  <si>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</si>
  <si>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</si>
  <si>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</si>
  <si>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</si>
  <si>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</si>
  <si>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</si>
  <si>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</si>
  <si>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</si>
  <si>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</si>
  <si>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</si>
  <si>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</si>
  <si>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</si>
  <si>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</si>
  <si>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</si>
  <si>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</si>
  <si>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</si>
  <si>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</si>
  <si>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</si>
  <si>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</si>
  <si>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</si>
  <si>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</si>
  <si>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</si>
  <si>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</si>
  <si>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</si>
  <si>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</si>
  <si>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</si>
  <si>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</si>
  <si>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</si>
  <si>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</si>
  <si>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</si>
  <si>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</si>
  <si>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</si>
  <si>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</si>
  <si>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</si>
  <si>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</si>
  <si>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</si>
  <si>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</si>
  <si>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</si>
  <si>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</si>
  <si>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</si>
  <si>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</si>
  <si>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</si>
  <si>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</si>
  <si>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</si>
  <si>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</si>
  <si>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</si>
  <si>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</si>
  <si>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</si>
  <si>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</si>
  <si>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</si>
  <si>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</si>
  <si>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</si>
  <si>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</si>
  <si>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</si>
  <si>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</si>
  <si>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</si>
  <si>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</si>
  <si>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</si>
  <si>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</si>
  <si>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</si>
  <si>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</si>
  <si>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</si>
  <si>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</si>
  <si>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</si>
  <si>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</si>
  <si>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</si>
  <si>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</si>
  <si>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</si>
  <si>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</si>
  <si>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</si>
  <si>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</si>
  <si>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</si>
  <si>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</si>
  <si>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</si>
  <si>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</si>
  <si>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</si>
  <si>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</si>
  <si>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</si>
  <si>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</si>
  <si>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</si>
  <si>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</si>
  <si>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</si>
  <si>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</si>
  <si>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</si>
  <si>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</si>
  <si>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</si>
  <si>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</si>
  <si>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</si>
  <si>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</si>
  <si>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</si>
  <si>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</si>
  <si>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</si>
  <si>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</si>
  <si>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</si>
  <si>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</si>
  <si>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</si>
  <si>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</si>
  <si>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</si>
  <si>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</si>
  <si>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</si>
  <si>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</si>
  <si>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</si>
  <si>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</si>
  <si>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</si>
  <si>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</si>
  <si>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</si>
  <si>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</si>
  <si>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</si>
  <si>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</si>
  <si>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</si>
  <si>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</si>
  <si>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</si>
  <si>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</si>
  <si>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</si>
  <si>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</si>
  <si>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</si>
  <si>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</si>
  <si>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</si>
  <si>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</si>
  <si>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</si>
  <si>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</si>
  <si>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</si>
  <si>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</si>
  <si>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</si>
  <si>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</si>
  <si>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</si>
  <si>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</si>
  <si>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</si>
  <si>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</si>
  <si>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</si>
  <si>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</si>
  <si>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</si>
  <si>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</si>
  <si>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</si>
  <si>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</si>
  <si>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</si>
  <si>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</si>
  <si>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</si>
  <si>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</si>
  <si>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</si>
  <si>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</si>
  <si>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</si>
  <si>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</si>
  <si>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</si>
  <si>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</si>
  <si>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</si>
  <si>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</si>
  <si>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</si>
  <si>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</si>
  <si>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</si>
  <si>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</si>
  <si>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</si>
  <si>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</si>
  <si>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</si>
  <si>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</si>
  <si>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</si>
  <si>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</si>
  <si>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</si>
  <si>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</si>
  <si>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</si>
  <si>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</si>
  <si>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</si>
  <si>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</si>
  <si>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</si>
  <si>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</si>
  <si>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</si>
  <si>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</si>
  <si>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</si>
  <si>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</si>
  <si>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</si>
  <si>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</si>
  <si>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</si>
  <si>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</si>
  <si>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</si>
  <si>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</si>
  <si>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</si>
  <si>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</si>
  <si>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</si>
  <si>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</si>
  <si>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</si>
  <si>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</si>
  <si>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</si>
  <si>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</si>
  <si>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</si>
  <si>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</si>
  <si>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</si>
  <si>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</si>
  <si>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</si>
  <si>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</si>
  <si>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</si>
  <si>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</si>
  <si>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</si>
  <si>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</si>
  <si>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</si>
  <si>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</si>
  <si>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</si>
  <si>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</si>
  <si>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</si>
  <si>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</si>
  <si>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</si>
  <si>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</si>
  <si>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</si>
  <si>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</si>
  <si>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</si>
  <si>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</si>
  <si>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</si>
  <si>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</si>
  <si>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</si>
  <si>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</si>
  <si>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</si>
  <si>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</si>
  <si>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</si>
  <si>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</si>
  <si>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</si>
  <si>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</si>
  <si>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</si>
  <si>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</si>
  <si>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</si>
  <si>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</si>
  <si>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</si>
  <si>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</si>
  <si>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</si>
  <si>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</si>
  <si>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</si>
  <si>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</si>
  <si>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</si>
  <si>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</si>
  <si>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</si>
  <si>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</si>
  <si>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</si>
  <si>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</si>
  <si>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</si>
  <si>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</si>
  <si>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</si>
  <si>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</si>
  <si>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</si>
  <si>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</si>
  <si>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</si>
  <si>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</si>
  <si>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</si>
  <si>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</si>
  <si>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</si>
  <si>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</si>
  <si>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</si>
  <si>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</si>
  <si>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</si>
  <si>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</si>
  <si>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</si>
  <si>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</si>
  <si>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</si>
  <si>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</si>
  <si>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</si>
  <si>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</si>
  <si>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</si>
  <si>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</si>
  <si>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</si>
  <si>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</si>
  <si>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</si>
  <si>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</si>
  <si>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</si>
  <si>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</si>
  <si>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</si>
  <si>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</si>
  <si>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</si>
  <si>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</si>
  <si>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</si>
  <si>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</si>
  <si>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</si>
  <si>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</si>
  <si>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</si>
  <si>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</si>
  <si>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</si>
  <si>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</si>
  <si>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</si>
  <si>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</si>
  <si>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</si>
  <si>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</si>
  <si>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</si>
  <si>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</si>
  <si>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</si>
  <si>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</si>
  <si>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</si>
  <si>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</si>
  <si>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</si>
  <si>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</si>
  <si>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</si>
  <si>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</si>
  <si>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</si>
  <si>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</si>
  <si>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</si>
  <si>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</si>
  <si>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</si>
  <si>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</si>
  <si>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</si>
  <si>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</si>
  <si>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</si>
  <si>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</si>
  <si>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</si>
  <si>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</si>
  <si>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</si>
  <si>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</si>
  <si>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</si>
  <si>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</si>
  <si>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</si>
  <si>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</si>
  <si>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</si>
  <si>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</si>
  <si>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</si>
  <si>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</si>
  <si>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</si>
  <si>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</si>
  <si>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</si>
  <si>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</si>
  <si>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</si>
  <si>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</si>
  <si>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</si>
  <si>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</si>
  <si>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</si>
  <si>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</si>
  <si>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</si>
  <si>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</si>
  <si>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</si>
  <si>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</si>
  <si>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</si>
  <si>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</si>
  <si>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</si>
  <si>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</si>
  <si>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</si>
  <si>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</si>
  <si>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</si>
  <si>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</si>
  <si>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</si>
  <si>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</si>
  <si>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</si>
  <si>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</si>
  <si>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</si>
  <si>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</si>
  <si>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</si>
  <si>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</si>
  <si>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</si>
  <si>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</si>
  <si>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</si>
  <si>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</si>
  <si>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</si>
  <si>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</si>
  <si>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</si>
  <si>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</si>
  <si>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</si>
  <si>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</si>
  <si>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</si>
  <si>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</si>
  <si>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</si>
  <si>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</si>
  <si>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</si>
  <si>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</si>
  <si>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</si>
  <si>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</si>
  <si>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</si>
  <si>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</si>
  <si>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</si>
  <si>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</si>
  <si>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</si>
  <si>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</si>
  <si>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</si>
  <si>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</si>
  <si>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</si>
  <si>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</si>
  <si>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</si>
  <si>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</si>
  <si>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</si>
  <si>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</si>
  <si>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</si>
  <si>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</si>
  <si>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</si>
  <si>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</si>
  <si>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</si>
  <si>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</si>
  <si>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</si>
  <si>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</si>
  <si>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</si>
  <si>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</si>
  <si>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</si>
  <si>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</si>
  <si>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</si>
  <si>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</si>
  <si>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</si>
  <si>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</si>
  <si>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</si>
  <si>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</si>
  <si>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</si>
  <si>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</si>
  <si>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</si>
  <si>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</si>
  <si>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</si>
  <si>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</si>
  <si>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</si>
  <si>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</si>
  <si>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</si>
  <si>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</si>
  <si>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</si>
  <si>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</si>
  <si>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</si>
  <si>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</si>
  <si>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</si>
  <si>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</si>
  <si>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</si>
  <si>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</si>
  <si>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</si>
  <si>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</si>
  <si>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</si>
  <si>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</si>
  <si>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</si>
  <si>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</si>
  <si>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</si>
  <si>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</si>
  <si>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</si>
  <si>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</si>
  <si>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</si>
  <si>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</si>
  <si>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</si>
  <si>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</si>
  <si>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</si>
  <si>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</si>
  <si>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</si>
  <si>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</si>
  <si>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</si>
  <si>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</si>
  <si>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</si>
  <si>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</si>
  <si>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</si>
  <si>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</si>
  <si>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</si>
  <si>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</si>
  <si>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</si>
  <si>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</si>
  <si>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</si>
  <si>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</si>
  <si>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</si>
  <si>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</si>
  <si>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</si>
  <si>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</si>
  <si>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</si>
  <si>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</si>
  <si>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</si>
  <si>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</si>
  <si>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</si>
  <si>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</si>
  <si>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</si>
  <si>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</si>
  <si>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</si>
  <si>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</si>
  <si>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</si>
  <si>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</si>
  <si>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</si>
  <si>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</si>
  <si>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</si>
  <si>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</si>
  <si>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</si>
  <si>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</si>
  <si>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</si>
  <si>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</si>
  <si>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</si>
  <si>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</si>
  <si>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</si>
  <si>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</si>
  <si>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</si>
  <si>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</si>
  <si>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</si>
  <si>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</si>
  <si>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</si>
  <si>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</si>
  <si>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</si>
  <si>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</si>
  <si>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</si>
  <si>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</si>
  <si>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</si>
  <si>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</si>
  <si>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</si>
  <si>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</si>
  <si>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</si>
  <si>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</si>
  <si>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</si>
  <si>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</si>
  <si>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</si>
  <si>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</si>
  <si>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</si>
  <si>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</si>
  <si>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</si>
  <si>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</si>
  <si>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</si>
  <si>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</si>
  <si>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</si>
  <si>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</si>
  <si>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</si>
  <si>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</si>
  <si>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</si>
  <si>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</si>
  <si>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</si>
  <si>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</si>
  <si>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</si>
  <si>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</si>
  <si>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</si>
  <si>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</si>
  <si>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</si>
  <si>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</si>
  <si>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</si>
  <si>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</si>
  <si>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</si>
  <si>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</si>
  <si>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</si>
  <si>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</si>
  <si>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</si>
  <si>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</si>
  <si>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</si>
  <si>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</si>
  <si>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</si>
  <si>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</si>
  <si>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</si>
  <si>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</si>
  <si>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</si>
  <si>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</si>
  <si>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</si>
  <si>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</si>
  <si>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</si>
  <si>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</si>
  <si>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</si>
  <si>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</si>
  <si>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</si>
  <si>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</si>
  <si>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</si>
  <si>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</si>
  <si>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</si>
  <si>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</si>
  <si>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</si>
  <si>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</si>
  <si>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</si>
  <si>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</si>
  <si>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</si>
  <si>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</si>
  <si>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</si>
  <si>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</si>
  <si>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</si>
  <si>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</si>
  <si>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</si>
  <si>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</si>
  <si>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</si>
  <si>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</si>
  <si>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</si>
  <si>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</si>
  <si>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</si>
  <si>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</si>
  <si>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</si>
  <si>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</si>
  <si>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</si>
  <si>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</si>
  <si>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</si>
  <si>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</si>
  <si>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</si>
  <si>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</si>
  <si>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</si>
  <si>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</si>
  <si>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</si>
  <si>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</si>
  <si>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</si>
  <si>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</si>
  <si>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</si>
  <si>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</si>
  <si>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</si>
  <si>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</si>
  <si>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</si>
  <si>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</si>
  <si>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</si>
  <si>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</si>
  <si>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</si>
  <si>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</si>
  <si>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</si>
  <si>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</si>
  <si>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</si>
  <si>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</si>
  <si>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</si>
  <si>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</si>
  <si>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</si>
  <si>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</si>
  <si>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</si>
  <si>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</si>
  <si>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</si>
  <si>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</si>
  <si>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</si>
  <si>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</si>
  <si>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</si>
  <si>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</si>
  <si>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</si>
  <si>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</si>
  <si>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</si>
  <si>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</si>
  <si>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</si>
  <si>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</si>
  <si>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</si>
  <si>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</si>
  <si>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</si>
  <si>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</si>
  <si>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</si>
  <si>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</si>
  <si>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</si>
  <si>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</si>
  <si>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</si>
  <si>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</si>
  <si>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</si>
  <si>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</si>
  <si>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</si>
  <si>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</si>
  <si>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</si>
  <si>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</si>
  <si>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</si>
  <si>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</si>
  <si>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</si>
  <si>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</si>
  <si>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</si>
  <si>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</si>
  <si>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</si>
  <si>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</si>
  <si>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</si>
  <si>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</si>
  <si>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</si>
  <si>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</si>
  <si>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</si>
  <si>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</si>
  <si>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</si>
  <si>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</si>
  <si>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</si>
  <si>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</si>
  <si>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</si>
  <si>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</si>
  <si>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</si>
  <si>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</si>
  <si>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</si>
  <si>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</si>
  <si>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</si>
  <si>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</si>
  <si>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</si>
  <si>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</si>
  <si>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</si>
  <si>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</si>
  <si>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</si>
  <si>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</si>
  <si>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</si>
  <si>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</si>
  <si>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</si>
  <si>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</si>
  <si>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</si>
  <si>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</si>
  <si>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</si>
  <si>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</si>
  <si>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</si>
  <si>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</si>
  <si>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</si>
  <si>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</si>
  <si>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</si>
  <si>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</si>
  <si>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</si>
  <si>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</si>
  <si>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</si>
  <si>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</si>
  <si>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</si>
  <si>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</si>
  <si>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</si>
  <si>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</si>
  <si>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</si>
  <si>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</si>
  <si>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</si>
  <si>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</si>
  <si>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</si>
  <si>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</si>
  <si>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</si>
  <si>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</si>
  <si>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</si>
  <si>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</si>
  <si>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</si>
  <si>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</si>
  <si>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</si>
  <si>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</si>
  <si>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</si>
  <si>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</si>
  <si>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</si>
  <si>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</si>
  <si>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</si>
  <si>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</si>
  <si>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</si>
  <si>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</si>
  <si>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</si>
  <si>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</si>
  <si>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</si>
  <si>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</si>
  <si>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</si>
  <si>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</si>
  <si>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</si>
  <si>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</si>
  <si>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</si>
  <si>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</si>
  <si>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</si>
  <si>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</si>
  <si>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</si>
  <si>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</si>
  <si>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</si>
  <si>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</si>
  <si>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</si>
  <si>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</si>
  <si>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</si>
  <si>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</si>
  <si>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</si>
  <si>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</si>
  <si>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</si>
  <si>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</si>
  <si>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</si>
  <si>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</si>
  <si>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</si>
  <si>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</si>
  <si>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</si>
  <si>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</si>
  <si>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</si>
  <si>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</si>
  <si>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</si>
  <si>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</si>
  <si>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</si>
  <si>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</si>
  <si>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</si>
  <si>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</si>
  <si>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</si>
  <si>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</si>
  <si>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</si>
  <si>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</si>
  <si>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</si>
  <si>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</si>
  <si>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</si>
  <si>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</si>
  <si>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</si>
  <si>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</si>
  <si>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</si>
  <si>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</si>
  <si>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</si>
  <si>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</si>
  <si>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</si>
  <si>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</si>
  <si>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</si>
  <si>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</si>
  <si>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</si>
  <si>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</si>
  <si>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</si>
  <si>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</si>
  <si>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</si>
  <si>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</si>
  <si>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</si>
  <si>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</si>
  <si>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</si>
  <si>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</si>
  <si>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</si>
  <si>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</si>
  <si>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</si>
  <si>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</si>
  <si>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</si>
  <si>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</si>
  <si>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</si>
  <si>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</si>
  <si>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</si>
  <si>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</si>
  <si>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</si>
  <si>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</si>
  <si>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</si>
  <si>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</si>
  <si>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</si>
  <si>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</si>
  <si>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</si>
  <si>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</si>
  <si>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</si>
  <si>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</si>
  <si>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</si>
  <si>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</si>
  <si>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</si>
  <si>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</si>
  <si>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</si>
  <si>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</si>
  <si>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</si>
  <si>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</si>
  <si>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</si>
  <si>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</si>
  <si>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</si>
  <si>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</si>
  <si>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</si>
  <si>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</si>
  <si>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average age</t>
  </si>
  <si>
    <t>attrition count</t>
  </si>
  <si>
    <t>active employees</t>
  </si>
  <si>
    <t>attrition rate</t>
  </si>
  <si>
    <t>Count of Employee Count</t>
  </si>
  <si>
    <t>Row Labels</t>
  </si>
  <si>
    <t>Grand Total</t>
  </si>
  <si>
    <t>female</t>
  </si>
  <si>
    <t>male</t>
  </si>
  <si>
    <t>job role</t>
  </si>
  <si>
    <t>attrition</t>
  </si>
  <si>
    <t>Count of Attrition</t>
  </si>
  <si>
    <t xml:space="preserve">Marital status </t>
  </si>
  <si>
    <t>Average of Job Satisfaction</t>
  </si>
  <si>
    <t>rating</t>
  </si>
  <si>
    <t>remaining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</si>
</sst>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3" x14ac:knownFonts="1">
    <font>
      <sz val="12"/>
      <color theme="1"/>
      <name val="Calibri"/>
      <scheme val="minor"/>
    </font>
    <font>
      <sz val="12"/>
      <color theme="1"/>
      <name val="Calibri"/>
    </font>
    <font>
      <sz val="12"/>
      <color theme="1"/>
      <name val="Calibri"/>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25">
    <xf numFmtId="0" fontId="0" fillId="0" borderId="0" xfId="0" applyFont="1" applyAlignment="1"/>
    <xf numFmtId="0" fontId="1" fillId="0" borderId="0" xfId="0" applyFont="1"/>
    <xf numFmtId="0" fontId="0" fillId="0" borderId="1" xfId="0" pivotButton="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8" xfId="0" applyFont="1" applyBorder="1" applyAlignment="1"/>
    <xf numFmtId="0" fontId="0" fillId="0" borderId="9" xfId="0" applyNumberFormat="1" applyFont="1" applyBorder="1" applyAlignment="1"/>
    <xf numFmtId="9" fontId="0" fillId="0" borderId="0" xfId="1" applyFont="1" applyAlignment="1"/>
    <xf numFmtId="1" fontId="0" fillId="0" borderId="0" xfId="0" applyNumberFormat="1" applyFont="1" applyAlignment="1"/>
    <xf numFmtId="0" fontId="0" fillId="0" borderId="1" xfId="0" applyFont="1" applyBorder="1" applyAlignment="1">
      <alignment horizontal="left"/>
    </xf>
    <xf numFmtId="0" fontId="0" fillId="0" borderId="8" xfId="0" applyNumberFormat="1" applyFont="1" applyBorder="1" applyAlignment="1"/>
    <xf numFmtId="0" fontId="0" fillId="0" borderId="7" xfId="0" applyFont="1" applyBorder="1" applyAlignment="1">
      <alignment horizontal="left"/>
    </xf>
    <xf numFmtId="0" fontId="0" fillId="0" borderId="10" xfId="0" applyNumberFormat="1" applyFont="1" applyBorder="1" applyAlignment="1"/>
    <xf numFmtId="0" fontId="0" fillId="0" borderId="4" xfId="0" applyFont="1" applyBorder="1" applyAlignment="1">
      <alignment horizontal="left"/>
    </xf>
    <xf numFmtId="0" fontId="0" fillId="0" borderId="0" xfId="0" applyFont="1" applyFill="1" applyBorder="1" applyAlignment="1">
      <alignment horizontal="left"/>
    </xf>
    <xf numFmtId="10" fontId="0" fillId="0" borderId="8" xfId="0" applyNumberFormat="1" applyFont="1" applyBorder="1" applyAlignment="1"/>
    <xf numFmtId="10" fontId="0" fillId="0" borderId="10" xfId="0" applyNumberFormat="1" applyFont="1" applyBorder="1" applyAlignment="1"/>
    <xf numFmtId="10" fontId="0" fillId="0" borderId="9" xfId="0" applyNumberFormat="1" applyFont="1" applyBorder="1" applyAlignment="1"/>
    <xf numFmtId="170" fontId="0" fillId="0" borderId="9" xfId="0" applyNumberFormat="1" applyFont="1" applyBorder="1" applyAlignment="1"/>
    <xf numFmtId="2" fontId="0" fillId="0" borderId="0" xfId="0" applyNumberFormat="1" applyFont="1" applyAlignment="1"/>
    <xf numFmtId="170" fontId="0" fillId="0" borderId="0" xfId="0" applyNumberFormat="1" applyFont="1" applyAlignment="1"/>
  </cellXfs>
  <cellStyles count="2">
    <cellStyle name="Normal" xfId="0" builtinId="0"/>
    <cellStyle name="Percent" xfId="1" builtinId="5"/>
  </cellStyles>
  <dxfs count="4">
    <dxf>
      <numFmt numFmtId="170" formatCode="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dashboard.xlsx]GENDER!PivotTable5</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3B-4D95-B0EC-F705DD03B0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3B-4D95-B0EC-F705DD03B0D0}"/>
              </c:ext>
            </c:extLst>
          </c:dPt>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0-777D-4034-801A-B228829751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by age group!PivotTable11</c:name>
    <c:fmtId val="1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gradFill>
            <a:gsLst>
              <a:gs pos="0">
                <a:schemeClr val="accent6">
                  <a:lumMod val="75000"/>
                </a:schemeClr>
              </a:gs>
              <a:gs pos="8000">
                <a:schemeClr val="accent6">
                  <a:lumMod val="75000"/>
                </a:schemeClr>
              </a:gs>
              <a:gs pos="0">
                <a:schemeClr val="accent6">
                  <a:lumMod val="50000"/>
                </a:schemeClr>
              </a:gs>
              <a:gs pos="100000">
                <a:schemeClr val="accent2">
                  <a:lumMod val="75000"/>
                </a:schemeClr>
              </a:gs>
            </a:gsLst>
            <a:lin ang="5400000" scaled="1"/>
          </a:gradFill>
          <a:ln>
            <a:solidFill>
              <a:schemeClr val="tx2">
                <a:lumMod val="75000"/>
                <a:lumOff val="25000"/>
              </a:schemeClr>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3728201023551393E-2"/>
          <c:w val="1"/>
          <c:h val="0.83415751049018894"/>
        </c:manualLayout>
      </c:layout>
      <c:barChart>
        <c:barDir val="col"/>
        <c:grouping val="clustered"/>
        <c:varyColors val="0"/>
        <c:ser>
          <c:idx val="0"/>
          <c:order val="0"/>
          <c:tx>
            <c:strRef>
              <c:f>'attrition by age group'!$B$3</c:f>
              <c:strCache>
                <c:ptCount val="1"/>
                <c:pt idx="0">
                  <c:v>Total</c:v>
                </c:pt>
              </c:strCache>
            </c:strRef>
          </c:tx>
          <c:spPr>
            <a:gradFill>
              <a:gsLst>
                <a:gs pos="0">
                  <a:schemeClr val="accent6">
                    <a:lumMod val="75000"/>
                  </a:schemeClr>
                </a:gs>
                <a:gs pos="8000">
                  <a:schemeClr val="accent6">
                    <a:lumMod val="75000"/>
                  </a:schemeClr>
                </a:gs>
                <a:gs pos="0">
                  <a:schemeClr val="accent6">
                    <a:lumMod val="50000"/>
                  </a:schemeClr>
                </a:gs>
                <a:gs pos="100000">
                  <a:schemeClr val="accent2">
                    <a:lumMod val="75000"/>
                  </a:schemeClr>
                </a:gs>
              </a:gsLst>
              <a:lin ang="5400000" scaled="1"/>
            </a:gradFill>
            <a:ln>
              <a:solidFill>
                <a:schemeClr val="tx2">
                  <a:lumMod val="75000"/>
                  <a:lumOff val="25000"/>
                </a:schemeClr>
              </a:solid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891C-4879-B37D-57D958C2BB56}"/>
            </c:ext>
          </c:extLst>
        </c:ser>
        <c:dLbls>
          <c:showLegendKey val="0"/>
          <c:showVal val="0"/>
          <c:showCatName val="0"/>
          <c:showSerName val="0"/>
          <c:showPercent val="0"/>
          <c:showBubbleSize val="0"/>
        </c:dLbls>
        <c:gapWidth val="124"/>
        <c:overlap val="-27"/>
        <c:axId val="1553732623"/>
        <c:axId val="1265499215"/>
      </c:barChart>
      <c:catAx>
        <c:axId val="155373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99215"/>
        <c:crosses val="autoZero"/>
        <c:auto val="1"/>
        <c:lblAlgn val="ctr"/>
        <c:lblOffset val="100"/>
        <c:noMultiLvlLbl val="0"/>
      </c:catAx>
      <c:valAx>
        <c:axId val="1265499215"/>
        <c:scaling>
          <c:orientation val="minMax"/>
        </c:scaling>
        <c:delete val="1"/>
        <c:axPos val="l"/>
        <c:numFmt formatCode="General" sourceLinked="1"/>
        <c:majorTickMark val="out"/>
        <c:minorTickMark val="none"/>
        <c:tickLblPos val="nextTo"/>
        <c:crossAx val="1553732623"/>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8.0229950661948865E-2"/>
          <c:w val="0.93888888888888888"/>
          <c:h val="0.91571869018254548"/>
        </c:manualLayout>
      </c:layout>
      <c:barChart>
        <c:barDir val="bar"/>
        <c:grouping val="clustered"/>
        <c:varyColors val="0"/>
        <c:ser>
          <c:idx val="0"/>
          <c:order val="0"/>
          <c:tx>
            <c:strRef>
              <c:f>'marital status'!$E$4</c:f>
              <c:strCache>
                <c:ptCount val="1"/>
                <c:pt idx="0">
                  <c:v>Divorced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status'!$F$4</c:f>
              <c:numCache>
                <c:formatCode>General</c:formatCode>
                <c:ptCount val="1"/>
                <c:pt idx="0">
                  <c:v>327</c:v>
                </c:pt>
              </c:numCache>
            </c:numRef>
          </c:val>
          <c:extLst>
            <c:ext xmlns:c16="http://schemas.microsoft.com/office/drawing/2014/chart" uri="{C3380CC4-5D6E-409C-BE32-E72D297353CC}">
              <c16:uniqueId val="{00000000-73AB-4D3C-92E4-9A12F474FB37}"/>
            </c:ext>
          </c:extLst>
        </c:ser>
        <c:ser>
          <c:idx val="1"/>
          <c:order val="1"/>
          <c:tx>
            <c:strRef>
              <c:f>'marital status'!$E$5</c:f>
              <c:strCache>
                <c:ptCount val="1"/>
                <c:pt idx="0">
                  <c:v>Married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status'!$F$5</c:f>
              <c:numCache>
                <c:formatCode>General</c:formatCode>
                <c:ptCount val="1"/>
                <c:pt idx="0">
                  <c:v>673</c:v>
                </c:pt>
              </c:numCache>
            </c:numRef>
          </c:val>
          <c:extLst>
            <c:ext xmlns:c16="http://schemas.microsoft.com/office/drawing/2014/chart" uri="{C3380CC4-5D6E-409C-BE32-E72D297353CC}">
              <c16:uniqueId val="{00000001-73AB-4D3C-92E4-9A12F474FB37}"/>
            </c:ext>
          </c:extLst>
        </c:ser>
        <c:ser>
          <c:idx val="2"/>
          <c:order val="2"/>
          <c:tx>
            <c:strRef>
              <c:f>'marital status'!$E$6</c:f>
              <c:strCache>
                <c:ptCount val="1"/>
                <c:pt idx="0">
                  <c:v>Single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status'!$F$6</c:f>
              <c:numCache>
                <c:formatCode>General</c:formatCode>
                <c:ptCount val="1"/>
                <c:pt idx="0">
                  <c:v>470</c:v>
                </c:pt>
              </c:numCache>
            </c:numRef>
          </c:val>
          <c:extLst>
            <c:ext xmlns:c16="http://schemas.microsoft.com/office/drawing/2014/chart" uri="{C3380CC4-5D6E-409C-BE32-E72D297353CC}">
              <c16:uniqueId val="{00000002-73AB-4D3C-92E4-9A12F474FB37}"/>
            </c:ext>
          </c:extLst>
        </c:ser>
        <c:dLbls>
          <c:dLblPos val="outEnd"/>
          <c:showLegendKey val="0"/>
          <c:showVal val="1"/>
          <c:showCatName val="0"/>
          <c:showSerName val="0"/>
          <c:showPercent val="0"/>
          <c:showBubbleSize val="0"/>
        </c:dLbls>
        <c:gapWidth val="182"/>
        <c:axId val="1545663455"/>
        <c:axId val="1265507375"/>
      </c:barChart>
      <c:catAx>
        <c:axId val="1545663455"/>
        <c:scaling>
          <c:orientation val="minMax"/>
        </c:scaling>
        <c:delete val="1"/>
        <c:axPos val="l"/>
        <c:numFmt formatCode="General" sourceLinked="1"/>
        <c:majorTickMark val="none"/>
        <c:minorTickMark val="none"/>
        <c:tickLblPos val="nextTo"/>
        <c:crossAx val="1265507375"/>
        <c:crosses val="autoZero"/>
        <c:auto val="1"/>
        <c:lblAlgn val="ctr"/>
        <c:lblOffset val="100"/>
        <c:noMultiLvlLbl val="0"/>
      </c:catAx>
      <c:valAx>
        <c:axId val="1265507375"/>
        <c:scaling>
          <c:orientation val="minMax"/>
        </c:scaling>
        <c:delete val="1"/>
        <c:axPos val="b"/>
        <c:numFmt formatCode="General" sourceLinked="1"/>
        <c:majorTickMark val="none"/>
        <c:minorTickMark val="none"/>
        <c:tickLblPos val="nextTo"/>
        <c:crossAx val="1545663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11960457497558"/>
          <c:y val="0.17322834645669291"/>
          <c:w val="0.68749353411115577"/>
          <c:h val="0.74162688325376647"/>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6918-4569-8D0B-523C20281713}"/>
              </c:ext>
            </c:extLst>
          </c:dPt>
          <c:dPt>
            <c:idx val="1"/>
            <c:bubble3D val="0"/>
            <c:spPr>
              <a:solidFill>
                <a:schemeClr val="accent2"/>
              </a:solidFill>
              <a:ln w="19050">
                <a:noFill/>
              </a:ln>
              <a:effectLst/>
            </c:spPr>
            <c:extLst>
              <c:ext xmlns:c16="http://schemas.microsoft.com/office/drawing/2014/chart" uri="{C3380CC4-5D6E-409C-BE32-E72D297353CC}">
                <c16:uniqueId val="{00000003-6918-4569-8D0B-523C20281713}"/>
              </c:ext>
            </c:extLst>
          </c:dPt>
          <c:val>
            <c:numRef>
              <c:f>Rating!$C$7:$C$8</c:f>
              <c:numCache>
                <c:formatCode>0.00</c:formatCode>
                <c:ptCount val="2"/>
                <c:pt idx="0">
                  <c:v>0.65663265306122454</c:v>
                </c:pt>
                <c:pt idx="1">
                  <c:v>0.34336734693877546</c:v>
                </c:pt>
              </c:numCache>
            </c:numRef>
          </c:val>
          <c:extLst>
            <c:ext xmlns:c16="http://schemas.microsoft.com/office/drawing/2014/chart" uri="{C3380CC4-5D6E-409C-BE32-E72D297353CC}">
              <c16:uniqueId val="{00000004-6918-4569-8D0B-523C202817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dashboard.xlsx]education by attrition!PivotTable6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73447069116356"/>
          <c:y val="5.0569856652533822E-2"/>
          <c:w val="0.73198412416662528"/>
          <c:h val="0.93660963052695334"/>
        </c:manualLayout>
      </c:layout>
      <c:barChart>
        <c:barDir val="bar"/>
        <c:grouping val="stack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221B-4EBA-B3C0-1BBF0B7483AE}"/>
            </c:ext>
          </c:extLst>
        </c:ser>
        <c:dLbls>
          <c:dLblPos val="ctr"/>
          <c:showLegendKey val="0"/>
          <c:showVal val="1"/>
          <c:showCatName val="0"/>
          <c:showSerName val="0"/>
          <c:showPercent val="0"/>
          <c:showBubbleSize val="0"/>
        </c:dLbls>
        <c:gapWidth val="150"/>
        <c:overlap val="100"/>
        <c:axId val="1173242127"/>
        <c:axId val="1274246143"/>
      </c:barChart>
      <c:catAx>
        <c:axId val="1173242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46143"/>
        <c:crosses val="autoZero"/>
        <c:auto val="1"/>
        <c:lblAlgn val="ctr"/>
        <c:lblOffset val="100"/>
        <c:noMultiLvlLbl val="0"/>
      </c:catAx>
      <c:valAx>
        <c:axId val="1274246143"/>
        <c:scaling>
          <c:orientation val="minMax"/>
        </c:scaling>
        <c:delete val="1"/>
        <c:axPos val="b"/>
        <c:numFmt formatCode="General" sourceLinked="1"/>
        <c:majorTickMark val="out"/>
        <c:minorTickMark val="none"/>
        <c:tickLblPos val="nextTo"/>
        <c:crossAx val="117324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dashboard.xlsx]departmennt wise attrition!PivotTable10</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'departmennt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19-42A3-B43A-F6F307E8E1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19-42A3-B43A-F6F307E8E1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19-42A3-B43A-F6F307E8E153}"/>
              </c:ext>
            </c:extLst>
          </c:dPt>
          <c:cat>
            <c:strRef>
              <c:f>'departmennt wise attrition'!$A$4:$A$7</c:f>
              <c:strCache>
                <c:ptCount val="3"/>
                <c:pt idx="0">
                  <c:v>HR</c:v>
                </c:pt>
                <c:pt idx="1">
                  <c:v>R&amp;D</c:v>
                </c:pt>
                <c:pt idx="2">
                  <c:v>Sales</c:v>
                </c:pt>
              </c:strCache>
            </c:strRef>
          </c:cat>
          <c:val>
            <c:numRef>
              <c:f>'departmennt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08E-4441-A2EB-9E5E8D06FC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223162729658806"/>
          <c:y val="0.37355242053076698"/>
          <c:w val="0.15110170603674541"/>
          <c:h val="0.24363589967920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dashboard.xlsx]attrition by age group!PivotTable11</c:name>
    <c:fmtId val="1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3-6C70-490F-8162-42FECFB27017}"/>
            </c:ext>
          </c:extLst>
        </c:ser>
        <c:dLbls>
          <c:showLegendKey val="0"/>
          <c:showVal val="0"/>
          <c:showCatName val="0"/>
          <c:showSerName val="0"/>
          <c:showPercent val="0"/>
          <c:showBubbleSize val="0"/>
        </c:dLbls>
        <c:gapWidth val="219"/>
        <c:overlap val="-27"/>
        <c:axId val="1553732623"/>
        <c:axId val="1265499215"/>
      </c:barChart>
      <c:catAx>
        <c:axId val="155373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99215"/>
        <c:crosses val="autoZero"/>
        <c:auto val="1"/>
        <c:lblAlgn val="ctr"/>
        <c:lblOffset val="100"/>
        <c:noMultiLvlLbl val="0"/>
      </c:catAx>
      <c:valAx>
        <c:axId val="1265499215"/>
        <c:scaling>
          <c:orientation val="minMax"/>
        </c:scaling>
        <c:delete val="1"/>
        <c:axPos val="l"/>
        <c:numFmt formatCode="General" sourceLinked="1"/>
        <c:majorTickMark val="out"/>
        <c:minorTickMark val="none"/>
        <c:tickLblPos val="nextTo"/>
        <c:crossAx val="15537326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0000000000001E-2"/>
          <c:y val="0.20370370370370369"/>
          <c:w val="0.93888888888888888"/>
          <c:h val="0.79224482356372117"/>
        </c:manualLayout>
      </c:layout>
      <c:barChart>
        <c:barDir val="bar"/>
        <c:grouping val="clustered"/>
        <c:varyColors val="0"/>
        <c:ser>
          <c:idx val="0"/>
          <c:order val="0"/>
          <c:tx>
            <c:strRef>
              <c:f>'marital status'!$E$4</c:f>
              <c:strCache>
                <c:ptCount val="1"/>
                <c:pt idx="0">
                  <c:v>Divorced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status'!$F$4</c:f>
              <c:numCache>
                <c:formatCode>General</c:formatCode>
                <c:ptCount val="1"/>
                <c:pt idx="0">
                  <c:v>327</c:v>
                </c:pt>
              </c:numCache>
            </c:numRef>
          </c:val>
          <c:extLst>
            <c:ext xmlns:c16="http://schemas.microsoft.com/office/drawing/2014/chart" uri="{C3380CC4-5D6E-409C-BE32-E72D297353CC}">
              <c16:uniqueId val="{00000000-91F9-4EE1-9B8C-211A10EA8980}"/>
            </c:ext>
          </c:extLst>
        </c:ser>
        <c:ser>
          <c:idx val="1"/>
          <c:order val="1"/>
          <c:tx>
            <c:strRef>
              <c:f>'marital status'!$E$5</c:f>
              <c:strCache>
                <c:ptCount val="1"/>
                <c:pt idx="0">
                  <c:v>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status'!$F$5</c:f>
              <c:numCache>
                <c:formatCode>General</c:formatCode>
                <c:ptCount val="1"/>
                <c:pt idx="0">
                  <c:v>673</c:v>
                </c:pt>
              </c:numCache>
            </c:numRef>
          </c:val>
          <c:extLst>
            <c:ext xmlns:c16="http://schemas.microsoft.com/office/drawing/2014/chart" uri="{C3380CC4-5D6E-409C-BE32-E72D297353CC}">
              <c16:uniqueId val="{00000001-91F9-4EE1-9B8C-211A10EA8980}"/>
            </c:ext>
          </c:extLst>
        </c:ser>
        <c:ser>
          <c:idx val="2"/>
          <c:order val="2"/>
          <c:tx>
            <c:strRef>
              <c:f>'marital status'!$E$6</c:f>
              <c:strCache>
                <c:ptCount val="1"/>
                <c:pt idx="0">
                  <c:v>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status'!$F$3</c:f>
              <c:strCache>
                <c:ptCount val="1"/>
                <c:pt idx="0">
                  <c:v>attrition</c:v>
                </c:pt>
              </c:strCache>
            </c:strRef>
          </c:cat>
          <c:val>
            <c:numRef>
              <c:f>'marital status'!$F$6</c:f>
              <c:numCache>
                <c:formatCode>General</c:formatCode>
                <c:ptCount val="1"/>
                <c:pt idx="0">
                  <c:v>470</c:v>
                </c:pt>
              </c:numCache>
            </c:numRef>
          </c:val>
          <c:extLst>
            <c:ext xmlns:c16="http://schemas.microsoft.com/office/drawing/2014/chart" uri="{C3380CC4-5D6E-409C-BE32-E72D297353CC}">
              <c16:uniqueId val="{00000002-91F9-4EE1-9B8C-211A10EA8980}"/>
            </c:ext>
          </c:extLst>
        </c:ser>
        <c:dLbls>
          <c:dLblPos val="outEnd"/>
          <c:showLegendKey val="0"/>
          <c:showVal val="1"/>
          <c:showCatName val="0"/>
          <c:showSerName val="0"/>
          <c:showPercent val="0"/>
          <c:showBubbleSize val="0"/>
        </c:dLbls>
        <c:gapWidth val="182"/>
        <c:axId val="1545663455"/>
        <c:axId val="1265507375"/>
      </c:barChart>
      <c:catAx>
        <c:axId val="1545663455"/>
        <c:scaling>
          <c:orientation val="minMax"/>
        </c:scaling>
        <c:delete val="1"/>
        <c:axPos val="l"/>
        <c:numFmt formatCode="General" sourceLinked="1"/>
        <c:majorTickMark val="none"/>
        <c:minorTickMark val="none"/>
        <c:tickLblPos val="nextTo"/>
        <c:crossAx val="1265507375"/>
        <c:crosses val="autoZero"/>
        <c:auto val="1"/>
        <c:lblAlgn val="ctr"/>
        <c:lblOffset val="100"/>
        <c:noMultiLvlLbl val="0"/>
      </c:catAx>
      <c:valAx>
        <c:axId val="1265507375"/>
        <c:scaling>
          <c:orientation val="minMax"/>
        </c:scaling>
        <c:delete val="1"/>
        <c:axPos val="b"/>
        <c:numFmt formatCode="General" sourceLinked="1"/>
        <c:majorTickMark val="none"/>
        <c:minorTickMark val="none"/>
        <c:tickLblPos val="nextTo"/>
        <c:crossAx val="1545663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11960457497558"/>
          <c:y val="0.17322834645669291"/>
          <c:w val="0.68749353411115577"/>
          <c:h val="0.74162688325376647"/>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Rating!$C$7:$C$8</c:f>
              <c:numCache>
                <c:formatCode>0.00</c:formatCode>
                <c:ptCount val="2"/>
                <c:pt idx="0">
                  <c:v>0.65663265306122454</c:v>
                </c:pt>
                <c:pt idx="1">
                  <c:v>0.34336734693877546</c:v>
                </c:pt>
              </c:numCache>
            </c:numRef>
          </c:val>
          <c:extLst>
            <c:ext xmlns:c16="http://schemas.microsoft.com/office/drawing/2014/chart" uri="{C3380CC4-5D6E-409C-BE32-E72D297353CC}">
              <c16:uniqueId val="{00000000-9C4D-4210-A645-773D7462D5F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dashboard.xlsx]GENDER!PivotTable5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4192274557175993E-2"/>
          <c:y val="0.16843936315712599"/>
          <c:w val="0.58355794021322571"/>
          <c:h val="0.76975152425013038"/>
        </c:manualLayout>
      </c:layout>
      <c:doughnutChart>
        <c:varyColors val="1"/>
        <c:ser>
          <c:idx val="0"/>
          <c:order val="0"/>
          <c:tx>
            <c:strRef>
              <c:f>GENDER!$B$3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209-42F3-BDD9-170455D5819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209-42F3-BDD9-170455D581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4-C209-42F3-BDD9-170455D5819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dashboard.xlsx]education by attrition!PivotTable6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1224">
                <a:srgbClr val="587C32"/>
              </a:gs>
              <a:gs pos="0">
                <a:schemeClr val="accent6">
                  <a:lumMod val="75000"/>
                </a:schemeClr>
              </a:gs>
              <a:gs pos="9000">
                <a:schemeClr val="accent6">
                  <a:lumMod val="75000"/>
                </a:schemeClr>
              </a:gs>
              <a:gs pos="14000">
                <a:schemeClr val="accent6">
                  <a:lumMod val="75000"/>
                </a:schemeClr>
              </a:gs>
              <a:gs pos="98000">
                <a:schemeClr val="accent2">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55493705757477"/>
          <c:y val="6.3390369473046632E-2"/>
          <c:w val="0.73198412416662528"/>
          <c:h val="0.93660963052695334"/>
        </c:manualLayout>
      </c:layout>
      <c:barChart>
        <c:barDir val="bar"/>
        <c:grouping val="stacked"/>
        <c:varyColors val="0"/>
        <c:ser>
          <c:idx val="0"/>
          <c:order val="0"/>
          <c:tx>
            <c:strRef>
              <c:f>'education by attrition'!$B$3</c:f>
              <c:strCache>
                <c:ptCount val="1"/>
                <c:pt idx="0">
                  <c:v>Total</c:v>
                </c:pt>
              </c:strCache>
            </c:strRef>
          </c:tx>
          <c:spPr>
            <a:gradFill>
              <a:gsLst>
                <a:gs pos="21224">
                  <a:srgbClr val="587C32"/>
                </a:gs>
                <a:gs pos="0">
                  <a:schemeClr val="accent6">
                    <a:lumMod val="75000"/>
                  </a:schemeClr>
                </a:gs>
                <a:gs pos="9000">
                  <a:schemeClr val="accent6">
                    <a:lumMod val="75000"/>
                  </a:schemeClr>
                </a:gs>
                <a:gs pos="14000">
                  <a:schemeClr val="accent6">
                    <a:lumMod val="75000"/>
                  </a:schemeClr>
                </a:gs>
                <a:gs pos="98000">
                  <a:schemeClr val="accent2">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84A-4E93-A2A3-A8BAE14C3C47}"/>
            </c:ext>
          </c:extLst>
        </c:ser>
        <c:dLbls>
          <c:dLblPos val="ctr"/>
          <c:showLegendKey val="0"/>
          <c:showVal val="1"/>
          <c:showCatName val="0"/>
          <c:showSerName val="0"/>
          <c:showPercent val="0"/>
          <c:showBubbleSize val="0"/>
        </c:dLbls>
        <c:gapWidth val="150"/>
        <c:overlap val="100"/>
        <c:axId val="1173242127"/>
        <c:axId val="1274246143"/>
      </c:barChart>
      <c:catAx>
        <c:axId val="1173242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46143"/>
        <c:crosses val="autoZero"/>
        <c:auto val="1"/>
        <c:lblAlgn val="ctr"/>
        <c:lblOffset val="100"/>
        <c:noMultiLvlLbl val="0"/>
      </c:catAx>
      <c:valAx>
        <c:axId val="1274246143"/>
        <c:scaling>
          <c:orientation val="minMax"/>
        </c:scaling>
        <c:delete val="1"/>
        <c:axPos val="b"/>
        <c:numFmt formatCode="General" sourceLinked="1"/>
        <c:majorTickMark val="out"/>
        <c:minorTickMark val="none"/>
        <c:tickLblPos val="nextTo"/>
        <c:crossAx val="117324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2225" cap="flat" cmpd="sng" algn="ctr">
      <a:gradFill>
        <a:gsLst>
          <a:gs pos="0">
            <a:schemeClr val="accent1">
              <a:lumMod val="5000"/>
              <a:lumOff val="95000"/>
            </a:schemeClr>
          </a:gs>
          <a:gs pos="8000">
            <a:schemeClr val="accent6">
              <a:lumMod val="75000"/>
            </a:schemeClr>
          </a:gs>
          <a:gs pos="0">
            <a:schemeClr val="accent6">
              <a:lumMod val="50000"/>
            </a:schemeClr>
          </a:gs>
          <a:gs pos="100000">
            <a:schemeClr val="accent2">
              <a:lumMod val="5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dashboard.xlsx]departmennt wise attrition!PivotTable10</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6">
              <a:lumMod val="75000"/>
            </a:schemeClr>
          </a:solidFill>
          <a:ln>
            <a:noFill/>
          </a:ln>
          <a:effectLst/>
        </c:spPr>
      </c:pivotFmt>
      <c:pivotFmt>
        <c:idx val="8"/>
        <c:spPr>
          <a:solidFill>
            <a:schemeClr val="tx1">
              <a:lumMod val="65000"/>
              <a:lumOff val="35000"/>
            </a:schemeClr>
          </a:solidFill>
          <a:ln>
            <a:noFill/>
          </a:ln>
          <a:effectLst/>
        </c:spPr>
      </c:pivotFmt>
    </c:pivotFmts>
    <c:plotArea>
      <c:layout/>
      <c:pieChart>
        <c:varyColors val="1"/>
        <c:ser>
          <c:idx val="0"/>
          <c:order val="0"/>
          <c:tx>
            <c:strRef>
              <c:f>'departmennt wise attrition'!$B$3</c:f>
              <c:strCache>
                <c:ptCount val="1"/>
                <c:pt idx="0">
                  <c:v>Total</c:v>
                </c:pt>
              </c:strCache>
            </c:strRef>
          </c:tx>
          <c:spPr>
            <a:solidFill>
              <a:schemeClr val="lt1"/>
            </a:solidFill>
          </c:spPr>
          <c:dPt>
            <c:idx val="0"/>
            <c:bubble3D val="0"/>
            <c:spPr>
              <a:solidFill>
                <a:schemeClr val="accent2">
                  <a:lumMod val="75000"/>
                </a:schemeClr>
              </a:solidFill>
              <a:ln>
                <a:noFill/>
              </a:ln>
              <a:effectLst/>
            </c:spPr>
            <c:extLst>
              <c:ext xmlns:c16="http://schemas.microsoft.com/office/drawing/2014/chart" uri="{C3380CC4-5D6E-409C-BE32-E72D297353CC}">
                <c16:uniqueId val="{00000001-1D63-4999-974C-821F8261040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1D63-4999-974C-821F8261040F}"/>
              </c:ext>
            </c:extLst>
          </c:dPt>
          <c:dPt>
            <c:idx val="2"/>
            <c:bubble3D val="0"/>
            <c:spPr>
              <a:solidFill>
                <a:schemeClr val="tx1">
                  <a:lumMod val="65000"/>
                  <a:lumOff val="35000"/>
                </a:schemeClr>
              </a:solidFill>
              <a:ln>
                <a:noFill/>
              </a:ln>
              <a:effectLst/>
            </c:spPr>
            <c:extLst>
              <c:ext xmlns:c16="http://schemas.microsoft.com/office/drawing/2014/chart" uri="{C3380CC4-5D6E-409C-BE32-E72D297353CC}">
                <c16:uniqueId val="{00000005-1D63-4999-974C-821F8261040F}"/>
              </c:ext>
            </c:extLst>
          </c:dPt>
          <c:cat>
            <c:strRef>
              <c:f>'departmennt wise attrition'!$A$4:$A$7</c:f>
              <c:strCache>
                <c:ptCount val="3"/>
                <c:pt idx="0">
                  <c:v>HR</c:v>
                </c:pt>
                <c:pt idx="1">
                  <c:v>R&amp;D</c:v>
                </c:pt>
                <c:pt idx="2">
                  <c:v>Sales</c:v>
                </c:pt>
              </c:strCache>
            </c:strRef>
          </c:cat>
          <c:val>
            <c:numRef>
              <c:f>'departmennt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1D63-4999-974C-821F826104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223162729658806"/>
          <c:y val="0.37355242053076698"/>
          <c:w val="0.15110170603674541"/>
          <c:h val="0.24363589967920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C195AFE-7CD3-43FD-B5B5-FDFA3578E027}">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5C195AFE-7CD3-43FD-B5B5-FDFA3578E027}">
          <cx:spPr>
            <a:ln>
              <a:noFill/>
            </a:ln>
          </cx:spPr>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3" Type="http://schemas.microsoft.com/office/2014/relationships/chartEx" Target="../charts/chartEx2.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285750</xdr:colOff>
      <xdr:row>7</xdr:row>
      <xdr:rowOff>44450</xdr:rowOff>
    </xdr:from>
    <xdr:to>
      <xdr:col>8</xdr:col>
      <xdr:colOff>133350</xdr:colOff>
      <xdr:row>21</xdr:row>
      <xdr:rowOff>3169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DECBE96-2616-97BD-1B4B-8F62BB974D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70750" y="142240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444500</xdr:colOff>
      <xdr:row>3</xdr:row>
      <xdr:rowOff>165100</xdr:rowOff>
    </xdr:from>
    <xdr:to>
      <xdr:col>10</xdr:col>
      <xdr:colOff>292100</xdr:colOff>
      <xdr:row>17</xdr:row>
      <xdr:rowOff>123819</xdr:rowOff>
    </xdr:to>
    <mc:AlternateContent xmlns:mc="http://schemas.openxmlformats.org/markup-compatibility/2006" xmlns:a14="http://schemas.microsoft.com/office/drawing/2010/main">
      <mc:Choice Requires="a14">
        <xdr:graphicFrame macro="">
          <xdr:nvGraphicFramePr>
            <xdr:cNvPr id="2" name="Education Field">
              <a:extLst>
                <a:ext uri="{FF2B5EF4-FFF2-40B4-BE49-F238E27FC236}">
                  <a16:creationId xmlns:a16="http://schemas.microsoft.com/office/drawing/2014/main" id="{00DB2EFF-AD72-055D-F558-E8616FBA6D8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343650" y="75565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431800</xdr:colOff>
      <xdr:row>2</xdr:row>
      <xdr:rowOff>57150</xdr:rowOff>
    </xdr:from>
    <xdr:to>
      <xdr:col>13</xdr:col>
      <xdr:colOff>279400</xdr:colOff>
      <xdr:row>16</xdr:row>
      <xdr:rowOff>15869</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F4735CB-FB24-0701-8DE0-CDE4979BCD6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12150" y="45085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56</xdr:row>
      <xdr:rowOff>96087</xdr:rowOff>
    </xdr:from>
    <xdr:to>
      <xdr:col>17</xdr:col>
      <xdr:colOff>361950</xdr:colOff>
      <xdr:row>70</xdr:row>
      <xdr:rowOff>113501</xdr:rowOff>
    </xdr:to>
    <xdr:pic>
      <xdr:nvPicPr>
        <xdr:cNvPr id="5" name="Picture 4">
          <a:extLst>
            <a:ext uri="{FF2B5EF4-FFF2-40B4-BE49-F238E27FC236}">
              <a16:creationId xmlns:a16="http://schemas.microsoft.com/office/drawing/2014/main" id="{5351CC66-21A2-9975-92EB-40759A5CB32B}"/>
            </a:ext>
          </a:extLst>
        </xdr:cNvPr>
        <xdr:cNvPicPr>
          <a:picLocks noChangeAspect="1"/>
        </xdr:cNvPicPr>
      </xdr:nvPicPr>
      <xdr:blipFill rotWithShape="1">
        <a:blip xmlns:r="http://schemas.openxmlformats.org/officeDocument/2006/relationships" r:embed="rId1"/>
        <a:srcRect l="22608" t="41425" r="48952" b="9064"/>
        <a:stretch/>
      </xdr:blipFill>
      <xdr:spPr>
        <a:xfrm>
          <a:off x="10033000" y="11119687"/>
          <a:ext cx="2832100" cy="2773314"/>
        </a:xfrm>
        <a:prstGeom prst="rect">
          <a:avLst/>
        </a:prstGeom>
      </xdr:spPr>
    </xdr:pic>
    <xdr:clientData/>
  </xdr:twoCellAnchor>
  <xdr:twoCellAnchor>
    <xdr:from>
      <xdr:col>1</xdr:col>
      <xdr:colOff>793750</xdr:colOff>
      <xdr:row>11</xdr:row>
      <xdr:rowOff>127000</xdr:rowOff>
    </xdr:from>
    <xdr:to>
      <xdr:col>7</xdr:col>
      <xdr:colOff>381000</xdr:colOff>
      <xdr:row>25</xdr:row>
      <xdr:rowOff>114300</xdr:rowOff>
    </xdr:to>
    <xdr:graphicFrame macro="">
      <xdr:nvGraphicFramePr>
        <xdr:cNvPr id="6" name="Chart 5">
          <a:extLst>
            <a:ext uri="{FF2B5EF4-FFF2-40B4-BE49-F238E27FC236}">
              <a16:creationId xmlns:a16="http://schemas.microsoft.com/office/drawing/2014/main" id="{A72969CE-D8F4-3D23-1E23-2B5D48DA7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346075</xdr:colOff>
      <xdr:row>11</xdr:row>
      <xdr:rowOff>133350</xdr:rowOff>
    </xdr:from>
    <xdr:to>
      <xdr:col>5</xdr:col>
      <xdr:colOff>203200</xdr:colOff>
      <xdr:row>21</xdr:row>
      <xdr:rowOff>146050</xdr:rowOff>
    </xdr:to>
    <xdr:graphicFrame macro="">
      <xdr:nvGraphicFramePr>
        <xdr:cNvPr id="2" name="Chart 1">
          <a:extLst>
            <a:ext uri="{FF2B5EF4-FFF2-40B4-BE49-F238E27FC236}">
              <a16:creationId xmlns:a16="http://schemas.microsoft.com/office/drawing/2014/main" id="{4C5C29AB-CF69-E100-E410-A001D931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596900</xdr:colOff>
      <xdr:row>9</xdr:row>
      <xdr:rowOff>63500</xdr:rowOff>
    </xdr:from>
    <xdr:to>
      <xdr:col>13</xdr:col>
      <xdr:colOff>12700</xdr:colOff>
      <xdr:row>19</xdr:row>
      <xdr:rowOff>69850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64A910-775B-7956-A000-774353F1C9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10650" y="1835150"/>
              <a:ext cx="3378200" cy="1974850"/>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1114425</xdr:colOff>
      <xdr:row>7</xdr:row>
      <xdr:rowOff>95250</xdr:rowOff>
    </xdr:from>
    <xdr:to>
      <xdr:col>8</xdr:col>
      <xdr:colOff>41275</xdr:colOff>
      <xdr:row>21</xdr:row>
      <xdr:rowOff>82550</xdr:rowOff>
    </xdr:to>
    <xdr:graphicFrame macro="">
      <xdr:nvGraphicFramePr>
        <xdr:cNvPr id="2" name="Chart 1">
          <a:extLst>
            <a:ext uri="{FF2B5EF4-FFF2-40B4-BE49-F238E27FC236}">
              <a16:creationId xmlns:a16="http://schemas.microsoft.com/office/drawing/2014/main" id="{DD3F91A5-D32D-F65A-6764-0E9C44901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53975</xdr:colOff>
      <xdr:row>6</xdr:row>
      <xdr:rowOff>184150</xdr:rowOff>
    </xdr:from>
    <xdr:to>
      <xdr:col>9</xdr:col>
      <xdr:colOff>3175</xdr:colOff>
      <xdr:row>20</xdr:row>
      <xdr:rowOff>171450</xdr:rowOff>
    </xdr:to>
    <xdr:graphicFrame macro="">
      <xdr:nvGraphicFramePr>
        <xdr:cNvPr id="2" name="Chart 1">
          <a:extLst>
            <a:ext uri="{FF2B5EF4-FFF2-40B4-BE49-F238E27FC236}">
              <a16:creationId xmlns:a16="http://schemas.microsoft.com/office/drawing/2014/main" id="{D86FA721-B09E-573B-CB59-DDDE3B013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171450</xdr:colOff>
      <xdr:row>4</xdr:row>
      <xdr:rowOff>69850</xdr:rowOff>
    </xdr:from>
    <xdr:to>
      <xdr:col>10</xdr:col>
      <xdr:colOff>222250</xdr:colOff>
      <xdr:row>18</xdr:row>
      <xdr:rowOff>57150</xdr:rowOff>
    </xdr:to>
    <xdr:graphicFrame macro="">
      <xdr:nvGraphicFramePr>
        <xdr:cNvPr id="3" name="Chart 2">
          <a:extLst>
            <a:ext uri="{FF2B5EF4-FFF2-40B4-BE49-F238E27FC236}">
              <a16:creationId xmlns:a16="http://schemas.microsoft.com/office/drawing/2014/main" id="{F8DD5414-71FC-F961-4D18-CBFA48856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0</xdr:row>
      <xdr:rowOff>38100</xdr:rowOff>
    </xdr:from>
    <xdr:to>
      <xdr:col>12</xdr:col>
      <xdr:colOff>0</xdr:colOff>
      <xdr:row>13</xdr:row>
      <xdr:rowOff>193669</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99B50289-AA30-0C54-50B5-1E8E8226164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416800" y="3810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330200</xdr:colOff>
      <xdr:row>1</xdr:row>
      <xdr:rowOff>146050</xdr:rowOff>
    </xdr:from>
    <xdr:to>
      <xdr:col>13</xdr:col>
      <xdr:colOff>177800</xdr:colOff>
      <xdr:row>15</xdr:row>
      <xdr:rowOff>104769</xdr:rowOff>
    </xdr:to>
    <mc:AlternateContent xmlns:mc="http://schemas.openxmlformats.org/markup-compatibility/2006" xmlns:a14="http://schemas.microsoft.com/office/drawing/2010/main">
      <mc:Choice Requires="a14">
        <xdr:graphicFrame macro="">
          <xdr:nvGraphicFramePr>
            <xdr:cNvPr id="5" name="Education Field 1">
              <a:extLst>
                <a:ext uri="{FF2B5EF4-FFF2-40B4-BE49-F238E27FC236}">
                  <a16:creationId xmlns:a16="http://schemas.microsoft.com/office/drawing/2014/main" id="{93AAAEA1-0935-DD90-D56C-A81E8C5EF537}"/>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8255000" y="34290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1047750</xdr:colOff>
      <xdr:row>9</xdr:row>
      <xdr:rowOff>133350</xdr:rowOff>
    </xdr:from>
    <xdr:to>
      <xdr:col>4</xdr:col>
      <xdr:colOff>387350</xdr:colOff>
      <xdr:row>23</xdr:row>
      <xdr:rowOff>92069</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8829EFD8-65C7-EB74-9A24-6DAF012D937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962150" y="190500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241300</xdr:colOff>
      <xdr:row>4</xdr:row>
      <xdr:rowOff>184150</xdr:rowOff>
    </xdr:from>
    <xdr:to>
      <xdr:col>7</xdr:col>
      <xdr:colOff>450850</xdr:colOff>
      <xdr:row>9</xdr:row>
      <xdr:rowOff>6350</xdr:rowOff>
    </xdr:to>
    <xdr:graphicFrame macro="">
      <xdr:nvGraphicFramePr>
        <xdr:cNvPr id="3" name="Chart 2">
          <a:extLst>
            <a:ext uri="{FF2B5EF4-FFF2-40B4-BE49-F238E27FC236}">
              <a16:creationId xmlns:a16="http://schemas.microsoft.com/office/drawing/2014/main" id="{1DD36BBE-BCB0-9B7B-7DA1-BC49DEDC8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234950</xdr:colOff>
      <xdr:row>3</xdr:row>
      <xdr:rowOff>165100</xdr:rowOff>
    </xdr:from>
    <xdr:to>
      <xdr:col>12</xdr:col>
      <xdr:colOff>82550</xdr:colOff>
      <xdr:row>17</xdr:row>
      <xdr:rowOff>123819</xdr:rowOff>
    </xdr:to>
    <mc:AlternateContent xmlns:mc="http://schemas.openxmlformats.org/markup-compatibility/2006">
      <mc:Choice xmlns:a14="http://schemas.microsoft.com/office/drawing/2010/main" Requires="a14">
        <xdr:graphicFrame macro="">
          <xdr:nvGraphicFramePr>
            <xdr:cNvPr id="4" name="Gender 4">
              <a:extLst>
                <a:ext uri="{FF2B5EF4-FFF2-40B4-BE49-F238E27FC236}">
                  <a16:creationId xmlns:a16="http://schemas.microsoft.com/office/drawing/2014/main" id="{C3612180-C233-BC9A-616F-49E8CE795B10}"/>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7270750" y="755650"/>
              <a:ext cx="1828800" cy="27146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1</xdr:col>
      <xdr:colOff>631666</xdr:colOff>
      <xdr:row>2</xdr:row>
      <xdr:rowOff>9244</xdr:rowOff>
    </xdr:from>
    <xdr:ext cx="10696575" cy="7496175"/>
    <xdr:grpSp>
      <xdr:nvGrpSpPr>
        <xdr:cNvPr id="2" name="Shape 2" title="Drawing">
          <a:extLst>
            <a:ext uri="{FF2B5EF4-FFF2-40B4-BE49-F238E27FC236}">
              <a16:creationId xmlns:a16="http://schemas.microsoft.com/office/drawing/2014/main" id="{00000000-0008-0000-0400-000002000000}"/>
            </a:ext>
          </a:extLst>
        </xdr:cNvPr>
        <xdr:cNvGrpSpPr/>
      </xdr:nvGrpSpPr>
      <xdr:grpSpPr>
        <a:xfrm>
          <a:off x="1283828" y="386812"/>
          <a:ext cx="10696575" cy="7496175"/>
          <a:chOff x="0" y="41438"/>
          <a:chExt cx="10692000" cy="7477125"/>
        </a:xfrm>
      </xdr:grpSpPr>
      <xdr:grpSp>
        <xdr:nvGrpSpPr>
          <xdr:cNvPr id="3" name="Shape 3">
            <a:extLst>
              <a:ext uri="{FF2B5EF4-FFF2-40B4-BE49-F238E27FC236}">
                <a16:creationId xmlns:a16="http://schemas.microsoft.com/office/drawing/2014/main" id="{00000000-0008-0000-0400-000003000000}"/>
              </a:ext>
            </a:extLst>
          </xdr:cNvPr>
          <xdr:cNvGrpSpPr/>
        </xdr:nvGrpSpPr>
        <xdr:grpSpPr>
          <a:xfrm>
            <a:off x="0" y="41438"/>
            <a:ext cx="10692000" cy="7477125"/>
            <a:chOff x="0" y="41438"/>
            <a:chExt cx="10692000" cy="7477125"/>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0" y="41438"/>
              <a:ext cx="10692000" cy="7477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400-000005000000}"/>
                </a:ext>
              </a:extLst>
            </xdr:cNvPr>
            <xdr:cNvGrpSpPr/>
          </xdr:nvGrpSpPr>
          <xdr:grpSpPr>
            <a:xfrm>
              <a:off x="0" y="41438"/>
              <a:ext cx="10692000" cy="7477125"/>
              <a:chOff x="1752600" y="190500"/>
              <a:chExt cx="13468350" cy="7776000"/>
            </a:xfrm>
          </xdr:grpSpPr>
          <xdr:sp macro="" textlink="">
            <xdr:nvSpPr>
              <xdr:cNvPr id="6" name="Shape 6">
                <a:extLst>
                  <a:ext uri="{FF2B5EF4-FFF2-40B4-BE49-F238E27FC236}">
                    <a16:creationId xmlns:a16="http://schemas.microsoft.com/office/drawing/2014/main" id="{00000000-0008-0000-0400-000006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00000000-0008-0000-0400-000007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a:t>
                </a:r>
                <a:endParaRPr sz="1400"/>
              </a:p>
            </xdr:txBody>
          </xdr:sp>
          <xdr:sp macro="" textlink="">
            <xdr:nvSpPr>
              <xdr:cNvPr id="8" name="Shape 8">
                <a:extLst>
                  <a:ext uri="{FF2B5EF4-FFF2-40B4-BE49-F238E27FC236}">
                    <a16:creationId xmlns:a16="http://schemas.microsoft.com/office/drawing/2014/main" id="{00000000-0008-0000-0400-000008000000}"/>
                  </a:ext>
                </a:extLst>
              </xdr:cNvPr>
              <xdr:cNvSpPr/>
            </xdr:nvSpPr>
            <xdr:spPr>
              <a:xfrm>
                <a:off x="1892426" y="290660"/>
                <a:ext cx="7691601" cy="834001"/>
              </a:xfrm>
              <a:prstGeom prst="roundRect">
                <a:avLst>
                  <a:gd name="adj" fmla="val 10000"/>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3800"/>
                  <a:buFont typeface="Arial"/>
                  <a:buNone/>
                </a:pPr>
                <a:endParaRPr sz="3800">
                  <a:solidFill>
                    <a:srgbClr val="7030A0"/>
                  </a:solidFill>
                  <a:latin typeface="Lato"/>
                  <a:ea typeface="Lato"/>
                  <a:cs typeface="Lato"/>
                  <a:sym typeface="Lato"/>
                </a:endParaRPr>
              </a:p>
            </xdr:txBody>
          </xdr:sp>
          <xdr:sp macro="" textlink="">
            <xdr:nvSpPr>
              <xdr:cNvPr id="9" name="Shape 9">
                <a:extLst>
                  <a:ext uri="{FF2B5EF4-FFF2-40B4-BE49-F238E27FC236}">
                    <a16:creationId xmlns:a16="http://schemas.microsoft.com/office/drawing/2014/main" id="{00000000-0008-0000-0400-000009000000}"/>
                  </a:ext>
                </a:extLst>
              </xdr:cNvPr>
              <xdr:cNvSpPr/>
            </xdr:nvSpPr>
            <xdr:spPr>
              <a:xfrm>
                <a:off x="9658349" y="270899"/>
                <a:ext cx="5467351" cy="834001"/>
              </a:xfrm>
              <a:prstGeom prst="roundRect">
                <a:avLst>
                  <a:gd name="adj" fmla="val 10000"/>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400-00000A000000}"/>
                  </a:ext>
                </a:extLst>
              </xdr:cNvPr>
              <xdr:cNvSpPr/>
            </xdr:nvSpPr>
            <xdr:spPr>
              <a:xfrm>
                <a:off x="5819774" y="2304895"/>
                <a:ext cx="4819651" cy="2772878"/>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grpSp>
            <xdr:nvGrpSpPr>
              <xdr:cNvPr id="11" name="Shape 11">
                <a:extLst>
                  <a:ext uri="{FF2B5EF4-FFF2-40B4-BE49-F238E27FC236}">
                    <a16:creationId xmlns:a16="http://schemas.microsoft.com/office/drawing/2014/main" id="{00000000-0008-0000-0400-00000B000000}"/>
                  </a:ext>
                </a:extLst>
              </xdr:cNvPr>
              <xdr:cNvGrpSpPr/>
            </xdr:nvGrpSpPr>
            <xdr:grpSpPr>
              <a:xfrm>
                <a:off x="1846116" y="1215714"/>
                <a:ext cx="13289109" cy="998848"/>
                <a:chOff x="1846116" y="1215714"/>
                <a:chExt cx="13403409" cy="998848"/>
              </a:xfrm>
            </xdr:grpSpPr>
            <xdr:sp macro="" textlink="">
              <xdr:nvSpPr>
                <xdr:cNvPr id="12" name="Shape 12">
                  <a:extLst>
                    <a:ext uri="{FF2B5EF4-FFF2-40B4-BE49-F238E27FC236}">
                      <a16:creationId xmlns:a16="http://schemas.microsoft.com/office/drawing/2014/main" id="{00000000-0008-0000-0400-00000C000000}"/>
                    </a:ext>
                  </a:extLst>
                </xdr:cNvPr>
                <xdr:cNvSpPr/>
              </xdr:nvSpPr>
              <xdr:spPr>
                <a:xfrm>
                  <a:off x="1846116" y="1215714"/>
                  <a:ext cx="2602058" cy="998848"/>
                </a:xfrm>
                <a:prstGeom prst="roundRect">
                  <a:avLst>
                    <a:gd name="adj" fmla="val 6048"/>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3" name="Shape 13">
                  <a:extLst>
                    <a:ext uri="{FF2B5EF4-FFF2-40B4-BE49-F238E27FC236}">
                      <a16:creationId xmlns:a16="http://schemas.microsoft.com/office/drawing/2014/main" id="{00000000-0008-0000-0400-00000D000000}"/>
                    </a:ext>
                  </a:extLst>
                </xdr:cNvPr>
                <xdr:cNvSpPr/>
              </xdr:nvSpPr>
              <xdr:spPr>
                <a:xfrm>
                  <a:off x="4546454" y="1215714"/>
                  <a:ext cx="2602058" cy="998848"/>
                </a:xfrm>
                <a:prstGeom prst="roundRect">
                  <a:avLst>
                    <a:gd name="adj" fmla="val 6048"/>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4" name="Shape 14">
                  <a:extLst>
                    <a:ext uri="{FF2B5EF4-FFF2-40B4-BE49-F238E27FC236}">
                      <a16:creationId xmlns:a16="http://schemas.microsoft.com/office/drawing/2014/main" id="{00000000-0008-0000-0400-00000E000000}"/>
                    </a:ext>
                  </a:extLst>
                </xdr:cNvPr>
                <xdr:cNvSpPr/>
              </xdr:nvSpPr>
              <xdr:spPr>
                <a:xfrm>
                  <a:off x="7246792" y="1215714"/>
                  <a:ext cx="2602058" cy="998848"/>
                </a:xfrm>
                <a:prstGeom prst="roundRect">
                  <a:avLst>
                    <a:gd name="adj" fmla="val 6048"/>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5" name="Shape 15">
                  <a:extLst>
                    <a:ext uri="{FF2B5EF4-FFF2-40B4-BE49-F238E27FC236}">
                      <a16:creationId xmlns:a16="http://schemas.microsoft.com/office/drawing/2014/main" id="{00000000-0008-0000-0400-00000F000000}"/>
                    </a:ext>
                  </a:extLst>
                </xdr:cNvPr>
                <xdr:cNvSpPr/>
              </xdr:nvSpPr>
              <xdr:spPr>
                <a:xfrm>
                  <a:off x="9947130" y="1215714"/>
                  <a:ext cx="2602058" cy="998848"/>
                </a:xfrm>
                <a:prstGeom prst="roundRect">
                  <a:avLst>
                    <a:gd name="adj" fmla="val 6048"/>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6" name="Shape 16">
                  <a:extLst>
                    <a:ext uri="{FF2B5EF4-FFF2-40B4-BE49-F238E27FC236}">
                      <a16:creationId xmlns:a16="http://schemas.microsoft.com/office/drawing/2014/main" id="{00000000-0008-0000-0400-000010000000}"/>
                    </a:ext>
                  </a:extLst>
                </xdr:cNvPr>
                <xdr:cNvSpPr/>
              </xdr:nvSpPr>
              <xdr:spPr>
                <a:xfrm>
                  <a:off x="12647467" y="1215714"/>
                  <a:ext cx="2602058" cy="998848"/>
                </a:xfrm>
                <a:prstGeom prst="roundRect">
                  <a:avLst>
                    <a:gd name="adj" fmla="val 6048"/>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grpSp>
          <xdr:grpSp>
            <xdr:nvGrpSpPr>
              <xdr:cNvPr id="17" name="Shape 17">
                <a:extLst>
                  <a:ext uri="{FF2B5EF4-FFF2-40B4-BE49-F238E27FC236}">
                    <a16:creationId xmlns:a16="http://schemas.microsoft.com/office/drawing/2014/main" id="{00000000-0008-0000-0400-000011000000}"/>
                  </a:ext>
                </a:extLst>
              </xdr:cNvPr>
              <xdr:cNvGrpSpPr/>
            </xdr:nvGrpSpPr>
            <xdr:grpSpPr>
              <a:xfrm>
                <a:off x="1847145" y="5162550"/>
                <a:ext cx="3867930" cy="2709509"/>
                <a:chOff x="1847145" y="2304895"/>
                <a:chExt cx="3867930" cy="2772878"/>
              </a:xfrm>
            </xdr:grpSpPr>
            <xdr:sp macro="" textlink="">
              <xdr:nvSpPr>
                <xdr:cNvPr id="18" name="Shape 18">
                  <a:extLst>
                    <a:ext uri="{FF2B5EF4-FFF2-40B4-BE49-F238E27FC236}">
                      <a16:creationId xmlns:a16="http://schemas.microsoft.com/office/drawing/2014/main" id="{00000000-0008-0000-0400-000012000000}"/>
                    </a:ext>
                  </a:extLst>
                </xdr:cNvPr>
                <xdr:cNvSpPr/>
              </xdr:nvSpPr>
              <xdr:spPr>
                <a:xfrm>
                  <a:off x="1847145" y="2304895"/>
                  <a:ext cx="3867930" cy="2772878"/>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19" name="Shape 19">
                  <a:extLst>
                    <a:ext uri="{FF2B5EF4-FFF2-40B4-BE49-F238E27FC236}">
                      <a16:creationId xmlns:a16="http://schemas.microsoft.com/office/drawing/2014/main" id="{00000000-0008-0000-0400-000013000000}"/>
                    </a:ext>
                  </a:extLst>
                </xdr:cNvPr>
                <xdr:cNvCxnSpPr/>
              </xdr:nvCxnSpPr>
              <xdr:spPr>
                <a:xfrm rot="10800000" flipH="1">
                  <a:off x="1995688" y="2786495"/>
                  <a:ext cx="3608419" cy="5301"/>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20" name="Shape 20">
                <a:extLst>
                  <a:ext uri="{FF2B5EF4-FFF2-40B4-BE49-F238E27FC236}">
                    <a16:creationId xmlns:a16="http://schemas.microsoft.com/office/drawing/2014/main" id="{00000000-0008-0000-0400-000014000000}"/>
                  </a:ext>
                </a:extLst>
              </xdr:cNvPr>
              <xdr:cNvCxnSpPr/>
            </xdr:nvCxnSpPr>
            <xdr:spPr>
              <a:xfrm flipH="1" flipV="1">
                <a:off x="6078143" y="2960350"/>
                <a:ext cx="4397502" cy="13174"/>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400-000015000000}"/>
                  </a:ext>
                </a:extLst>
              </xdr:cNvPr>
              <xdr:cNvSpPr/>
            </xdr:nvSpPr>
            <xdr:spPr>
              <a:xfrm>
                <a:off x="10744199" y="2304895"/>
                <a:ext cx="4381501" cy="2772878"/>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22" name="Shape 22">
                <a:extLst>
                  <a:ext uri="{FF2B5EF4-FFF2-40B4-BE49-F238E27FC236}">
                    <a16:creationId xmlns:a16="http://schemas.microsoft.com/office/drawing/2014/main" id="{00000000-0008-0000-0400-000016000000}"/>
                  </a:ext>
                </a:extLst>
              </xdr:cNvPr>
              <xdr:cNvCxnSpPr/>
            </xdr:nvCxnSpPr>
            <xdr:spPr>
              <a:xfrm rot="10800000" flipH="1">
                <a:off x="10925200" y="2830139"/>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400-000017000000}"/>
                  </a:ext>
                </a:extLst>
              </xdr:cNvPr>
              <xdr:cNvSpPr/>
            </xdr:nvSpPr>
            <xdr:spPr>
              <a:xfrm>
                <a:off x="1847145" y="2347511"/>
                <a:ext cx="3867930" cy="2754668"/>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24" name="Shape 24">
                <a:extLst>
                  <a:ext uri="{FF2B5EF4-FFF2-40B4-BE49-F238E27FC236}">
                    <a16:creationId xmlns:a16="http://schemas.microsoft.com/office/drawing/2014/main" id="{00000000-0008-0000-0400-000018000000}"/>
                  </a:ext>
                </a:extLst>
              </xdr:cNvPr>
              <xdr:cNvCxnSpPr/>
            </xdr:nvCxnSpPr>
            <xdr:spPr>
              <a:xfrm rot="10800000" flipH="1">
                <a:off x="1955711" y="3259646"/>
                <a:ext cx="3608418"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400-000019000000}"/>
                  </a:ext>
                </a:extLst>
              </xdr:cNvPr>
              <xdr:cNvSpPr/>
            </xdr:nvSpPr>
            <xdr:spPr>
              <a:xfrm>
                <a:off x="5774782" y="5200736"/>
                <a:ext cx="3564000" cy="2709509"/>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26" name="Shape 26">
                <a:extLst>
                  <a:ext uri="{FF2B5EF4-FFF2-40B4-BE49-F238E27FC236}">
                    <a16:creationId xmlns:a16="http://schemas.microsoft.com/office/drawing/2014/main" id="{00000000-0008-0000-0400-00001A000000}"/>
                  </a:ext>
                </a:extLst>
              </xdr:cNvPr>
              <xdr:cNvCxnSpPr/>
            </xdr:nvCxnSpPr>
            <xdr:spPr>
              <a:xfrm rot="10800000" flipH="1">
                <a:off x="5963219" y="5639056"/>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400-00001B000000}"/>
                  </a:ext>
                </a:extLst>
              </xdr:cNvPr>
              <xdr:cNvSpPr/>
            </xdr:nvSpPr>
            <xdr:spPr>
              <a:xfrm>
                <a:off x="9467145" y="5162550"/>
                <a:ext cx="2844000" cy="2700000"/>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28" name="Shape 28">
                <a:extLst>
                  <a:ext uri="{FF2B5EF4-FFF2-40B4-BE49-F238E27FC236}">
                    <a16:creationId xmlns:a16="http://schemas.microsoft.com/office/drawing/2014/main" id="{00000000-0008-0000-0400-00001C000000}"/>
                  </a:ext>
                </a:extLst>
              </xdr:cNvPr>
              <xdr:cNvCxnSpPr/>
            </xdr:nvCxnSpPr>
            <xdr:spPr>
              <a:xfrm rot="10800000" flipH="1">
                <a:off x="9581929" y="5820438"/>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9" name="Shape 29">
                <a:extLst>
                  <a:ext uri="{FF2B5EF4-FFF2-40B4-BE49-F238E27FC236}">
                    <a16:creationId xmlns:a16="http://schemas.microsoft.com/office/drawing/2014/main" id="{00000000-0008-0000-0400-00001D000000}"/>
                  </a:ext>
                </a:extLst>
              </xdr:cNvPr>
              <xdr:cNvSpPr/>
            </xdr:nvSpPr>
            <xdr:spPr>
              <a:xfrm>
                <a:off x="12419895" y="5162550"/>
                <a:ext cx="2700000" cy="2700000"/>
              </a:xfrm>
              <a:prstGeom prst="roundRect">
                <a:avLst>
                  <a:gd name="adj" fmla="val 3303"/>
                </a:avLst>
              </a:prstGeom>
              <a:solidFill>
                <a:srgbClr val="F7CAAC">
                  <a:alpha val="94509"/>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xnSp macro="">
            <xdr:nvCxnSpPr>
              <xdr:cNvPr id="30" name="Shape 30">
                <a:extLst>
                  <a:ext uri="{FF2B5EF4-FFF2-40B4-BE49-F238E27FC236}">
                    <a16:creationId xmlns:a16="http://schemas.microsoft.com/office/drawing/2014/main" id="{00000000-0008-0000-0400-00001E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sp macro="" textlink="">
        <xdr:nvSpPr>
          <xdr:cNvPr id="31" name="Shape 31">
            <a:extLst>
              <a:ext uri="{FF2B5EF4-FFF2-40B4-BE49-F238E27FC236}">
                <a16:creationId xmlns:a16="http://schemas.microsoft.com/office/drawing/2014/main" id="{00000000-0008-0000-0400-00001F000000}"/>
              </a:ext>
            </a:extLst>
          </xdr:cNvPr>
          <xdr:cNvSpPr txBox="1"/>
        </xdr:nvSpPr>
        <xdr:spPr>
          <a:xfrm>
            <a:off x="1410773" y="232875"/>
            <a:ext cx="4638876" cy="554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2400" b="1"/>
              <a:t>       HR ANALYTICS DASHBOARD</a:t>
            </a:r>
            <a:endParaRPr sz="2400" b="1"/>
          </a:p>
        </xdr:txBody>
      </xdr:sp>
      <xdr:sp macro="" textlink="">
        <xdr:nvSpPr>
          <xdr:cNvPr id="32" name="Shape 32">
            <a:extLst>
              <a:ext uri="{FF2B5EF4-FFF2-40B4-BE49-F238E27FC236}">
                <a16:creationId xmlns:a16="http://schemas.microsoft.com/office/drawing/2014/main" id="{00000000-0008-0000-0400-000020000000}"/>
              </a:ext>
            </a:extLst>
          </xdr:cNvPr>
          <xdr:cNvSpPr txBox="1"/>
        </xdr:nvSpPr>
        <xdr:spPr>
          <a:xfrm>
            <a:off x="141750" y="1068175"/>
            <a:ext cx="19287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b="1"/>
              <a:t>TOTAL EMPLOYEES</a:t>
            </a:r>
            <a:endParaRPr sz="1400" b="1"/>
          </a:p>
        </xdr:txBody>
      </xdr:sp>
      <xdr:sp macro="" textlink="pivot1!$A$9">
        <xdr:nvSpPr>
          <xdr:cNvPr id="33" name="Shape 33">
            <a:extLst>
              <a:ext uri="{FF2B5EF4-FFF2-40B4-BE49-F238E27FC236}">
                <a16:creationId xmlns:a16="http://schemas.microsoft.com/office/drawing/2014/main" id="{00000000-0008-0000-0400-000021000000}"/>
              </a:ext>
            </a:extLst>
          </xdr:cNvPr>
          <xdr:cNvSpPr txBox="1"/>
        </xdr:nvSpPr>
        <xdr:spPr>
          <a:xfrm>
            <a:off x="463352" y="1406385"/>
            <a:ext cx="710896" cy="418035"/>
          </a:xfrm>
          <a:prstGeom prst="rect">
            <a:avLst/>
          </a:prstGeom>
          <a:solidFill>
            <a:schemeClr val="accent1">
              <a:lumMod val="60000"/>
              <a:lumOff val="40000"/>
            </a:schemeClr>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200" b="0" i="0" u="none" strike="noStrike">
                <a:solidFill>
                  <a:srgbClr val="000000"/>
                </a:solidFill>
                <a:latin typeface="Calibri"/>
                <a:cs typeface="Calibri"/>
              </a:rPr>
              <a:t>    </a:t>
            </a:r>
            <a:fld id="{B143EE8E-DBE0-4E08-91B6-7D91E5A63982}" type="TxLink">
              <a:rPr lang="en-US" sz="1200" b="0" i="0" u="none" strike="noStrike">
                <a:solidFill>
                  <a:srgbClr val="000000"/>
                </a:solidFill>
                <a:latin typeface="Calibri"/>
                <a:cs typeface="Calibri"/>
              </a:rPr>
              <a:pPr marL="0" lvl="0" indent="0" algn="l" rtl="0">
                <a:spcBef>
                  <a:spcPts val="0"/>
                </a:spcBef>
                <a:spcAft>
                  <a:spcPts val="0"/>
                </a:spcAft>
                <a:buNone/>
              </a:pPr>
              <a:t>1470</a:t>
            </a:fld>
            <a:endParaRPr sz="1400"/>
          </a:p>
        </xdr:txBody>
      </xdr:sp>
    </xdr:grpSp>
    <xdr:clientData fLocksWithSheet="0"/>
  </xdr:oneCellAnchor>
  <xdr:twoCellAnchor>
    <xdr:from>
      <xdr:col>5</xdr:col>
      <xdr:colOff>476250</xdr:colOff>
      <xdr:row>7</xdr:row>
      <xdr:rowOff>63500</xdr:rowOff>
    </xdr:from>
    <xdr:to>
      <xdr:col>7</xdr:col>
      <xdr:colOff>406400</xdr:colOff>
      <xdr:row>9</xdr:row>
      <xdr:rowOff>38100</xdr:rowOff>
    </xdr:to>
    <xdr:sp macro="" textlink="">
      <xdr:nvSpPr>
        <xdr:cNvPr id="34" name="TextBox 33">
          <a:extLst>
            <a:ext uri="{FF2B5EF4-FFF2-40B4-BE49-F238E27FC236}">
              <a16:creationId xmlns:a16="http://schemas.microsoft.com/office/drawing/2014/main" id="{F69C5E2D-84EA-4424-3130-C310CDAA7B97}"/>
            </a:ext>
          </a:extLst>
        </xdr:cNvPr>
        <xdr:cNvSpPr txBox="1"/>
      </xdr:nvSpPr>
      <xdr:spPr>
        <a:xfrm>
          <a:off x="3746500" y="1397000"/>
          <a:ext cx="12382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a:t>  </a:t>
          </a:r>
          <a:r>
            <a:rPr lang="en-AE" sz="1200" b="1"/>
            <a:t>ATTRITION</a:t>
          </a:r>
        </a:p>
      </xdr:txBody>
    </xdr:sp>
    <xdr:clientData/>
  </xdr:twoCellAnchor>
  <xdr:twoCellAnchor>
    <xdr:from>
      <xdr:col>5</xdr:col>
      <xdr:colOff>615950</xdr:colOff>
      <xdr:row>9</xdr:row>
      <xdr:rowOff>107950</xdr:rowOff>
    </xdr:from>
    <xdr:to>
      <xdr:col>7</xdr:col>
      <xdr:colOff>12700</xdr:colOff>
      <xdr:row>11</xdr:row>
      <xdr:rowOff>76200</xdr:rowOff>
    </xdr:to>
    <xdr:sp macro="" textlink="pivot1!$C$9">
      <xdr:nvSpPr>
        <xdr:cNvPr id="35" name="TextBox 34">
          <a:extLst>
            <a:ext uri="{FF2B5EF4-FFF2-40B4-BE49-F238E27FC236}">
              <a16:creationId xmlns:a16="http://schemas.microsoft.com/office/drawing/2014/main" id="{44BAF32C-63DF-82FA-A4DD-E67831F0BACE}"/>
            </a:ext>
          </a:extLst>
        </xdr:cNvPr>
        <xdr:cNvSpPr txBox="1"/>
      </xdr:nvSpPr>
      <xdr:spPr>
        <a:xfrm>
          <a:off x="3886200" y="1822450"/>
          <a:ext cx="704850" cy="34925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43F7CC-7E6F-4862-837B-338004E3457A}" type="TxLink">
            <a:rPr lang="en-US" sz="1200" b="0" i="0" u="none" strike="noStrike">
              <a:solidFill>
                <a:srgbClr val="000000"/>
              </a:solidFill>
              <a:latin typeface="Calibri"/>
              <a:cs typeface="Calibri"/>
            </a:rPr>
            <a:pPr/>
            <a:t>237</a:t>
          </a:fld>
          <a:endParaRPr lang="en-AE" sz="1100"/>
        </a:p>
      </xdr:txBody>
    </xdr:sp>
    <xdr:clientData/>
  </xdr:twoCellAnchor>
  <xdr:twoCellAnchor>
    <xdr:from>
      <xdr:col>8</xdr:col>
      <xdr:colOff>501650</xdr:colOff>
      <xdr:row>7</xdr:row>
      <xdr:rowOff>44450</xdr:rowOff>
    </xdr:from>
    <xdr:to>
      <xdr:col>11</xdr:col>
      <xdr:colOff>44450</xdr:colOff>
      <xdr:row>9</xdr:row>
      <xdr:rowOff>44450</xdr:rowOff>
    </xdr:to>
    <xdr:sp macro="" textlink="">
      <xdr:nvSpPr>
        <xdr:cNvPr id="36" name="TextBox 35">
          <a:extLst>
            <a:ext uri="{FF2B5EF4-FFF2-40B4-BE49-F238E27FC236}">
              <a16:creationId xmlns:a16="http://schemas.microsoft.com/office/drawing/2014/main" id="{165FE36A-A131-FD33-C34B-AF7169016060}"/>
            </a:ext>
          </a:extLst>
        </xdr:cNvPr>
        <xdr:cNvSpPr txBox="1"/>
      </xdr:nvSpPr>
      <xdr:spPr>
        <a:xfrm>
          <a:off x="5734050" y="1377950"/>
          <a:ext cx="150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200" b="1"/>
            <a:t>ACTIVE EMPLOYEES</a:t>
          </a:r>
        </a:p>
      </xdr:txBody>
    </xdr:sp>
    <xdr:clientData/>
  </xdr:twoCellAnchor>
  <xdr:twoCellAnchor>
    <xdr:from>
      <xdr:col>9</xdr:col>
      <xdr:colOff>101600</xdr:colOff>
      <xdr:row>9</xdr:row>
      <xdr:rowOff>63500</xdr:rowOff>
    </xdr:from>
    <xdr:to>
      <xdr:col>10</xdr:col>
      <xdr:colOff>190500</xdr:colOff>
      <xdr:row>11</xdr:row>
      <xdr:rowOff>57150</xdr:rowOff>
    </xdr:to>
    <xdr:sp macro="" textlink="pivot1!$D$9">
      <xdr:nvSpPr>
        <xdr:cNvPr id="37" name="TextBox 36">
          <a:extLst>
            <a:ext uri="{FF2B5EF4-FFF2-40B4-BE49-F238E27FC236}">
              <a16:creationId xmlns:a16="http://schemas.microsoft.com/office/drawing/2014/main" id="{1C722F2F-4307-3B66-AA8C-6B9D1AF98564}"/>
            </a:ext>
          </a:extLst>
        </xdr:cNvPr>
        <xdr:cNvSpPr txBox="1"/>
      </xdr:nvSpPr>
      <xdr:spPr>
        <a:xfrm>
          <a:off x="5988050" y="1778000"/>
          <a:ext cx="742950" cy="37465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FA1B40-2BFA-4487-914D-8473F043AD82}" type="TxLink">
            <a:rPr lang="en-US" sz="1200" b="0" i="0" u="none" strike="noStrike">
              <a:solidFill>
                <a:srgbClr val="000000"/>
              </a:solidFill>
              <a:latin typeface="Calibri"/>
              <a:cs typeface="Calibri"/>
            </a:rPr>
            <a:pPr/>
            <a:t>1233</a:t>
          </a:fld>
          <a:endParaRPr lang="en-AE" sz="1100"/>
        </a:p>
      </xdr:txBody>
    </xdr:sp>
    <xdr:clientData/>
  </xdr:twoCellAnchor>
  <xdr:twoCellAnchor>
    <xdr:from>
      <xdr:col>12</xdr:col>
      <xdr:colOff>114300</xdr:colOff>
      <xdr:row>7</xdr:row>
      <xdr:rowOff>76200</xdr:rowOff>
    </xdr:from>
    <xdr:to>
      <xdr:col>14</xdr:col>
      <xdr:colOff>222250</xdr:colOff>
      <xdr:row>9</xdr:row>
      <xdr:rowOff>63500</xdr:rowOff>
    </xdr:to>
    <xdr:sp macro="" textlink="">
      <xdr:nvSpPr>
        <xdr:cNvPr id="38" name="TextBox 37">
          <a:extLst>
            <a:ext uri="{FF2B5EF4-FFF2-40B4-BE49-F238E27FC236}">
              <a16:creationId xmlns:a16="http://schemas.microsoft.com/office/drawing/2014/main" id="{41F3F6C0-290C-461E-A99F-8C1E2BC9BB5B}"/>
            </a:ext>
          </a:extLst>
        </xdr:cNvPr>
        <xdr:cNvSpPr txBox="1"/>
      </xdr:nvSpPr>
      <xdr:spPr>
        <a:xfrm>
          <a:off x="7962900" y="1409700"/>
          <a:ext cx="14160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200" b="1"/>
            <a:t>ATTRITION RATE</a:t>
          </a:r>
        </a:p>
      </xdr:txBody>
    </xdr:sp>
    <xdr:clientData/>
  </xdr:twoCellAnchor>
  <xdr:twoCellAnchor>
    <xdr:from>
      <xdr:col>12</xdr:col>
      <xdr:colOff>368300</xdr:colOff>
      <xdr:row>9</xdr:row>
      <xdr:rowOff>120650</xdr:rowOff>
    </xdr:from>
    <xdr:to>
      <xdr:col>13</xdr:col>
      <xdr:colOff>463550</xdr:colOff>
      <xdr:row>11</xdr:row>
      <xdr:rowOff>31750</xdr:rowOff>
    </xdr:to>
    <xdr:sp macro="" textlink="">
      <xdr:nvSpPr>
        <xdr:cNvPr id="39" name="TextBox 38">
          <a:extLst>
            <a:ext uri="{FF2B5EF4-FFF2-40B4-BE49-F238E27FC236}">
              <a16:creationId xmlns:a16="http://schemas.microsoft.com/office/drawing/2014/main" id="{D24D2769-CC81-7F83-B301-3488F6186471}"/>
            </a:ext>
          </a:extLst>
        </xdr:cNvPr>
        <xdr:cNvSpPr txBox="1"/>
      </xdr:nvSpPr>
      <xdr:spPr>
        <a:xfrm>
          <a:off x="8216900" y="1835150"/>
          <a:ext cx="749300" cy="29210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16%</a:t>
          </a:r>
        </a:p>
      </xdr:txBody>
    </xdr:sp>
    <xdr:clientData/>
  </xdr:twoCellAnchor>
  <xdr:twoCellAnchor>
    <xdr:from>
      <xdr:col>15</xdr:col>
      <xdr:colOff>279400</xdr:colOff>
      <xdr:row>7</xdr:row>
      <xdr:rowOff>69850</xdr:rowOff>
    </xdr:from>
    <xdr:to>
      <xdr:col>17</xdr:col>
      <xdr:colOff>95250</xdr:colOff>
      <xdr:row>8</xdr:row>
      <xdr:rowOff>152400</xdr:rowOff>
    </xdr:to>
    <xdr:sp macro="" textlink="">
      <xdr:nvSpPr>
        <xdr:cNvPr id="40" name="TextBox 39">
          <a:extLst>
            <a:ext uri="{FF2B5EF4-FFF2-40B4-BE49-F238E27FC236}">
              <a16:creationId xmlns:a16="http://schemas.microsoft.com/office/drawing/2014/main" id="{3A7FA929-E05B-DD8C-1C94-9C6D8A23674F}"/>
            </a:ext>
          </a:extLst>
        </xdr:cNvPr>
        <xdr:cNvSpPr txBox="1"/>
      </xdr:nvSpPr>
      <xdr:spPr>
        <a:xfrm>
          <a:off x="10090150" y="1403350"/>
          <a:ext cx="11239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200" b="1"/>
            <a:t>AVERAGE AGE</a:t>
          </a:r>
        </a:p>
      </xdr:txBody>
    </xdr:sp>
    <xdr:clientData/>
  </xdr:twoCellAnchor>
  <xdr:twoCellAnchor>
    <xdr:from>
      <xdr:col>15</xdr:col>
      <xdr:colOff>425450</xdr:colOff>
      <xdr:row>9</xdr:row>
      <xdr:rowOff>38100</xdr:rowOff>
    </xdr:from>
    <xdr:to>
      <xdr:col>16</xdr:col>
      <xdr:colOff>450850</xdr:colOff>
      <xdr:row>10</xdr:row>
      <xdr:rowOff>184150</xdr:rowOff>
    </xdr:to>
    <xdr:sp macro="" textlink="pivot1!B9">
      <xdr:nvSpPr>
        <xdr:cNvPr id="41" name="TextBox 40">
          <a:extLst>
            <a:ext uri="{FF2B5EF4-FFF2-40B4-BE49-F238E27FC236}">
              <a16:creationId xmlns:a16="http://schemas.microsoft.com/office/drawing/2014/main" id="{F0198988-D38C-F85F-0BA1-350531A5F8B8}"/>
            </a:ext>
          </a:extLst>
        </xdr:cNvPr>
        <xdr:cNvSpPr txBox="1"/>
      </xdr:nvSpPr>
      <xdr:spPr>
        <a:xfrm>
          <a:off x="10236200" y="1752600"/>
          <a:ext cx="679450" cy="33655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8BFB62-CA16-463A-A440-8DD5F8EFFE3C}" type="TxLink">
            <a:rPr lang="en-US" sz="1200" b="0" i="0" u="none" strike="noStrike">
              <a:solidFill>
                <a:srgbClr val="000000"/>
              </a:solidFill>
              <a:latin typeface="Calibri"/>
              <a:cs typeface="Calibri"/>
            </a:rPr>
            <a:pPr/>
            <a:t>37</a:t>
          </a:fld>
          <a:endParaRPr lang="en-AE" sz="1100"/>
        </a:p>
      </xdr:txBody>
    </xdr:sp>
    <xdr:clientData/>
  </xdr:twoCellAnchor>
  <xdr:twoCellAnchor>
    <xdr:from>
      <xdr:col>2</xdr:col>
      <xdr:colOff>193260</xdr:colOff>
      <xdr:row>16</xdr:row>
      <xdr:rowOff>158751</xdr:rowOff>
    </xdr:from>
    <xdr:to>
      <xdr:col>6</xdr:col>
      <xdr:colOff>220869</xdr:colOff>
      <xdr:row>25</xdr:row>
      <xdr:rowOff>76201</xdr:rowOff>
    </xdr:to>
    <xdr:graphicFrame macro="">
      <xdr:nvGraphicFramePr>
        <xdr:cNvPr id="42" name="Chart 41">
          <a:extLst>
            <a:ext uri="{FF2B5EF4-FFF2-40B4-BE49-F238E27FC236}">
              <a16:creationId xmlns:a16="http://schemas.microsoft.com/office/drawing/2014/main" id="{7A06B89D-9FC8-4216-930A-4606258C9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349250</xdr:colOff>
      <xdr:row>13</xdr:row>
      <xdr:rowOff>133350</xdr:rowOff>
    </xdr:from>
    <xdr:to>
      <xdr:col>6</xdr:col>
      <xdr:colOff>355600</xdr:colOff>
      <xdr:row>17</xdr:row>
      <xdr:rowOff>44450</xdr:rowOff>
    </xdr:to>
    <xdr:sp macro="" textlink="">
      <xdr:nvSpPr>
        <xdr:cNvPr id="45" name="TextBox 44">
          <a:extLst>
            <a:ext uri="{FF2B5EF4-FFF2-40B4-BE49-F238E27FC236}">
              <a16:creationId xmlns:a16="http://schemas.microsoft.com/office/drawing/2014/main" id="{10BF9B88-EA34-51F5-E6EB-D74C22499A21}"/>
            </a:ext>
          </a:extLst>
        </xdr:cNvPr>
        <xdr:cNvSpPr txBox="1"/>
      </xdr:nvSpPr>
      <xdr:spPr>
        <a:xfrm>
          <a:off x="1657350" y="2609850"/>
          <a:ext cx="262255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400" b="1"/>
            <a:t>TOTAL EMPLOYEES</a:t>
          </a:r>
          <a:r>
            <a:rPr lang="en-AE" sz="1400" b="1" baseline="0"/>
            <a:t> GENDER WISE</a:t>
          </a:r>
          <a:endParaRPr lang="en-AE" sz="1400" b="1"/>
        </a:p>
      </xdr:txBody>
    </xdr:sp>
    <xdr:clientData/>
  </xdr:twoCellAnchor>
  <xdr:twoCellAnchor>
    <xdr:from>
      <xdr:col>7</xdr:col>
      <xdr:colOff>19051</xdr:colOff>
      <xdr:row>16</xdr:row>
      <xdr:rowOff>69851</xdr:rowOff>
    </xdr:from>
    <xdr:to>
      <xdr:col>12</xdr:col>
      <xdr:colOff>368301</xdr:colOff>
      <xdr:row>26</xdr:row>
      <xdr:rowOff>6351</xdr:rowOff>
    </xdr:to>
    <xdr:graphicFrame macro="">
      <xdr:nvGraphicFramePr>
        <xdr:cNvPr id="46" name="Chart 45">
          <a:extLst>
            <a:ext uri="{FF2B5EF4-FFF2-40B4-BE49-F238E27FC236}">
              <a16:creationId xmlns:a16="http://schemas.microsoft.com/office/drawing/2014/main" id="{755E72C7-5878-4BA8-AAA2-A58255D75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184150</xdr:colOff>
      <xdr:row>13</xdr:row>
      <xdr:rowOff>152400</xdr:rowOff>
    </xdr:from>
    <xdr:to>
      <xdr:col>12</xdr:col>
      <xdr:colOff>323850</xdr:colOff>
      <xdr:row>16</xdr:row>
      <xdr:rowOff>57150</xdr:rowOff>
    </xdr:to>
    <xdr:sp macro="" textlink="">
      <xdr:nvSpPr>
        <xdr:cNvPr id="47" name="TextBox 46">
          <a:extLst>
            <a:ext uri="{FF2B5EF4-FFF2-40B4-BE49-F238E27FC236}">
              <a16:creationId xmlns:a16="http://schemas.microsoft.com/office/drawing/2014/main" id="{52AF21DA-424F-3584-B3EE-E1F5EA50752D}"/>
            </a:ext>
          </a:extLst>
        </xdr:cNvPr>
        <xdr:cNvSpPr txBox="1"/>
      </xdr:nvSpPr>
      <xdr:spPr>
        <a:xfrm>
          <a:off x="4762500" y="2628900"/>
          <a:ext cx="34099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400" b="1"/>
            <a:t>EDUCATION WISE ATTRITION</a:t>
          </a:r>
        </a:p>
      </xdr:txBody>
    </xdr:sp>
    <xdr:clientData/>
  </xdr:twoCellAnchor>
  <xdr:twoCellAnchor>
    <xdr:from>
      <xdr:col>12</xdr:col>
      <xdr:colOff>565150</xdr:colOff>
      <xdr:row>15</xdr:row>
      <xdr:rowOff>142875</xdr:rowOff>
    </xdr:from>
    <xdr:to>
      <xdr:col>18</xdr:col>
      <xdr:colOff>139700</xdr:colOff>
      <xdr:row>26</xdr:row>
      <xdr:rowOff>22225</xdr:rowOff>
    </xdr:to>
    <mc:AlternateContent xmlns:mc="http://schemas.openxmlformats.org/markup-compatibility/2006">
      <mc:Choice xmlns:cx1="http://schemas.microsoft.com/office/drawing/2015/9/8/chartex" Requires="cx1">
        <xdr:graphicFrame macro="">
          <xdr:nvGraphicFramePr>
            <xdr:cNvPr id="50" name="Chart 49">
              <a:extLst>
                <a:ext uri="{FF2B5EF4-FFF2-40B4-BE49-F238E27FC236}">
                  <a16:creationId xmlns:a16="http://schemas.microsoft.com/office/drawing/2014/main" id="{7292BB1B-FFE7-4322-A051-C98B00D899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13750" y="3000375"/>
              <a:ext cx="3498850" cy="1974850"/>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107950</xdr:colOff>
      <xdr:row>13</xdr:row>
      <xdr:rowOff>82550</xdr:rowOff>
    </xdr:from>
    <xdr:to>
      <xdr:col>17</xdr:col>
      <xdr:colOff>508000</xdr:colOff>
      <xdr:row>14</xdr:row>
      <xdr:rowOff>139700</xdr:rowOff>
    </xdr:to>
    <xdr:sp macro="" textlink="">
      <xdr:nvSpPr>
        <xdr:cNvPr id="51" name="TextBox 50">
          <a:extLst>
            <a:ext uri="{FF2B5EF4-FFF2-40B4-BE49-F238E27FC236}">
              <a16:creationId xmlns:a16="http://schemas.microsoft.com/office/drawing/2014/main" id="{9DF78C8B-89A7-C597-7D45-AB36971E7E05}"/>
            </a:ext>
          </a:extLst>
        </xdr:cNvPr>
        <xdr:cNvSpPr txBox="1"/>
      </xdr:nvSpPr>
      <xdr:spPr>
        <a:xfrm>
          <a:off x="8610600" y="2559050"/>
          <a:ext cx="3016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400" b="1"/>
            <a:t>ATTRITION BY JOB ROLE</a:t>
          </a:r>
        </a:p>
      </xdr:txBody>
    </xdr:sp>
    <xdr:clientData/>
  </xdr:twoCellAnchor>
  <xdr:twoCellAnchor>
    <xdr:from>
      <xdr:col>2</xdr:col>
      <xdr:colOff>165100</xdr:colOff>
      <xdr:row>29</xdr:row>
      <xdr:rowOff>107950</xdr:rowOff>
    </xdr:from>
    <xdr:to>
      <xdr:col>6</xdr:col>
      <xdr:colOff>330200</xdr:colOff>
      <xdr:row>39</xdr:row>
      <xdr:rowOff>184150</xdr:rowOff>
    </xdr:to>
    <xdr:graphicFrame macro="">
      <xdr:nvGraphicFramePr>
        <xdr:cNvPr id="52" name="Chart 51">
          <a:extLst>
            <a:ext uri="{FF2B5EF4-FFF2-40B4-BE49-F238E27FC236}">
              <a16:creationId xmlns:a16="http://schemas.microsoft.com/office/drawing/2014/main" id="{23CCBEF2-758B-4A5B-B7A7-7521680F4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260350</xdr:colOff>
      <xdr:row>27</xdr:row>
      <xdr:rowOff>31750</xdr:rowOff>
    </xdr:from>
    <xdr:to>
      <xdr:col>6</xdr:col>
      <xdr:colOff>215900</xdr:colOff>
      <xdr:row>29</xdr:row>
      <xdr:rowOff>19050</xdr:rowOff>
    </xdr:to>
    <xdr:sp macro="" textlink="">
      <xdr:nvSpPr>
        <xdr:cNvPr id="53" name="TextBox 52">
          <a:extLst>
            <a:ext uri="{FF2B5EF4-FFF2-40B4-BE49-F238E27FC236}">
              <a16:creationId xmlns:a16="http://schemas.microsoft.com/office/drawing/2014/main" id="{1117BEC9-AB10-D8C3-49F5-D67948F2CFB8}"/>
            </a:ext>
          </a:extLst>
        </xdr:cNvPr>
        <xdr:cNvSpPr txBox="1"/>
      </xdr:nvSpPr>
      <xdr:spPr>
        <a:xfrm>
          <a:off x="1568450" y="5175250"/>
          <a:ext cx="25717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200" b="1"/>
            <a:t>DEPARTMENT WISE ATTRITION</a:t>
          </a:r>
        </a:p>
      </xdr:txBody>
    </xdr:sp>
    <xdr:clientData/>
  </xdr:twoCellAnchor>
  <xdr:twoCellAnchor>
    <xdr:from>
      <xdr:col>6</xdr:col>
      <xdr:colOff>496955</xdr:colOff>
      <xdr:row>30</xdr:row>
      <xdr:rowOff>0</xdr:rowOff>
    </xdr:from>
    <xdr:to>
      <xdr:col>11</xdr:col>
      <xdr:colOff>184057</xdr:colOff>
      <xdr:row>39</xdr:row>
      <xdr:rowOff>119638</xdr:rowOff>
    </xdr:to>
    <xdr:graphicFrame macro="">
      <xdr:nvGraphicFramePr>
        <xdr:cNvPr id="57" name="Chart 56">
          <a:extLst>
            <a:ext uri="{FF2B5EF4-FFF2-40B4-BE49-F238E27FC236}">
              <a16:creationId xmlns:a16="http://schemas.microsoft.com/office/drawing/2014/main" id="{837A0104-9753-4CA7-9533-7730C0E5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128840</xdr:colOff>
      <xdr:row>27</xdr:row>
      <xdr:rowOff>0</xdr:rowOff>
    </xdr:from>
    <xdr:to>
      <xdr:col>10</xdr:col>
      <xdr:colOff>441739</xdr:colOff>
      <xdr:row>28</xdr:row>
      <xdr:rowOff>73624</xdr:rowOff>
    </xdr:to>
    <xdr:sp macro="" textlink="">
      <xdr:nvSpPr>
        <xdr:cNvPr id="58" name="TextBox 57">
          <a:extLst>
            <a:ext uri="{FF2B5EF4-FFF2-40B4-BE49-F238E27FC236}">
              <a16:creationId xmlns:a16="http://schemas.microsoft.com/office/drawing/2014/main" id="{4DE1739A-D837-1072-D3E5-83BD6BCA739A}"/>
            </a:ext>
          </a:extLst>
        </xdr:cNvPr>
        <xdr:cNvSpPr txBox="1"/>
      </xdr:nvSpPr>
      <xdr:spPr>
        <a:xfrm>
          <a:off x="4702681" y="5218043"/>
          <a:ext cx="2273116" cy="26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400" b="1"/>
            <a:t>ATTRITION BY</a:t>
          </a:r>
          <a:r>
            <a:rPr lang="en-AE" sz="1400" b="1" baseline="0"/>
            <a:t> AGE GROUP</a:t>
          </a:r>
          <a:endParaRPr lang="en-AE" sz="1400" b="1"/>
        </a:p>
      </xdr:txBody>
    </xdr:sp>
    <xdr:clientData/>
  </xdr:twoCellAnchor>
  <xdr:twoCellAnchor>
    <xdr:from>
      <xdr:col>11</xdr:col>
      <xdr:colOff>184058</xdr:colOff>
      <xdr:row>30</xdr:row>
      <xdr:rowOff>128841</xdr:rowOff>
    </xdr:from>
    <xdr:to>
      <xdr:col>14</xdr:col>
      <xdr:colOff>450942</xdr:colOff>
      <xdr:row>39</xdr:row>
      <xdr:rowOff>138042</xdr:rowOff>
    </xdr:to>
    <xdr:graphicFrame macro="">
      <xdr:nvGraphicFramePr>
        <xdr:cNvPr id="59" name="Chart 58">
          <a:extLst>
            <a:ext uri="{FF2B5EF4-FFF2-40B4-BE49-F238E27FC236}">
              <a16:creationId xmlns:a16="http://schemas.microsoft.com/office/drawing/2014/main" id="{942CB5BD-953D-4EB4-A89D-393C42B9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423333</xdr:colOff>
      <xdr:row>27</xdr:row>
      <xdr:rowOff>55218</xdr:rowOff>
    </xdr:from>
    <xdr:to>
      <xdr:col>14</xdr:col>
      <xdr:colOff>285290</xdr:colOff>
      <xdr:row>30</xdr:row>
      <xdr:rowOff>9202</xdr:rowOff>
    </xdr:to>
    <xdr:sp macro="" textlink="">
      <xdr:nvSpPr>
        <xdr:cNvPr id="60" name="TextBox 59">
          <a:extLst>
            <a:ext uri="{FF2B5EF4-FFF2-40B4-BE49-F238E27FC236}">
              <a16:creationId xmlns:a16="http://schemas.microsoft.com/office/drawing/2014/main" id="{EACB8E58-E84E-EC37-62C2-92CF29992AC9}"/>
            </a:ext>
          </a:extLst>
        </xdr:cNvPr>
        <xdr:cNvSpPr txBox="1"/>
      </xdr:nvSpPr>
      <xdr:spPr>
        <a:xfrm>
          <a:off x="7610797" y="5273261"/>
          <a:ext cx="1822174" cy="533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400" b="1"/>
            <a:t>ATTRITION</a:t>
          </a:r>
          <a:r>
            <a:rPr lang="en-AE" sz="1400" b="1" baseline="0"/>
            <a:t> BY  MARITAL STATUS</a:t>
          </a:r>
          <a:endParaRPr lang="en-AE" sz="1400" b="1"/>
        </a:p>
      </xdr:txBody>
    </xdr:sp>
    <xdr:clientData/>
  </xdr:twoCellAnchor>
  <xdr:twoCellAnchor editAs="oneCell">
    <xdr:from>
      <xdr:col>14</xdr:col>
      <xdr:colOff>569095</xdr:colOff>
      <xdr:row>27</xdr:row>
      <xdr:rowOff>144826</xdr:rowOff>
    </xdr:from>
    <xdr:to>
      <xdr:col>16</xdr:col>
      <xdr:colOff>382331</xdr:colOff>
      <xdr:row>35</xdr:row>
      <xdr:rowOff>182750</xdr:rowOff>
    </xdr:to>
    <mc:AlternateContent xmlns:mc="http://schemas.openxmlformats.org/markup-compatibility/2006">
      <mc:Choice xmlns:a14="http://schemas.microsoft.com/office/drawing/2010/main" Requires="a14">
        <xdr:graphicFrame macro="">
          <xdr:nvGraphicFramePr>
            <xdr:cNvPr id="61" name="Department 1">
              <a:extLst>
                <a:ext uri="{FF2B5EF4-FFF2-40B4-BE49-F238E27FC236}">
                  <a16:creationId xmlns:a16="http://schemas.microsoft.com/office/drawing/2014/main" id="{2E9E526A-E0CC-441E-B3E2-5F2112288BF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699365" y="5241988"/>
              <a:ext cx="1117561" cy="154819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366283</xdr:colOff>
      <xdr:row>27</xdr:row>
      <xdr:rowOff>111404</xdr:rowOff>
    </xdr:from>
    <xdr:to>
      <xdr:col>18</xdr:col>
      <xdr:colOff>111403</xdr:colOff>
      <xdr:row>41</xdr:row>
      <xdr:rowOff>100263</xdr:rowOff>
    </xdr:to>
    <mc:AlternateContent xmlns:mc="http://schemas.openxmlformats.org/markup-compatibility/2006">
      <mc:Choice xmlns:a14="http://schemas.microsoft.com/office/drawing/2010/main" Requires="a14">
        <xdr:graphicFrame macro="">
          <xdr:nvGraphicFramePr>
            <xdr:cNvPr id="63" name="Education Field 2">
              <a:extLst>
                <a:ext uri="{FF2B5EF4-FFF2-40B4-BE49-F238E27FC236}">
                  <a16:creationId xmlns:a16="http://schemas.microsoft.com/office/drawing/2014/main" id="{1CC89A19-DE1C-4C1B-A1A3-0BB1091955A2}"/>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0800878" y="5208566"/>
              <a:ext cx="1049444" cy="263183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564328</xdr:colOff>
      <xdr:row>35</xdr:row>
      <xdr:rowOff>144392</xdr:rowOff>
    </xdr:from>
    <xdr:to>
      <xdr:col>16</xdr:col>
      <xdr:colOff>382328</xdr:colOff>
      <xdr:row>41</xdr:row>
      <xdr:rowOff>76038</xdr:rowOff>
    </xdr:to>
    <mc:AlternateContent xmlns:mc="http://schemas.openxmlformats.org/markup-compatibility/2006">
      <mc:Choice xmlns:a14="http://schemas.microsoft.com/office/drawing/2010/main" Requires="a14">
        <xdr:graphicFrame macro="">
          <xdr:nvGraphicFramePr>
            <xdr:cNvPr id="64" name="Gender 3">
              <a:extLst>
                <a:ext uri="{FF2B5EF4-FFF2-40B4-BE49-F238E27FC236}">
                  <a16:creationId xmlns:a16="http://schemas.microsoft.com/office/drawing/2014/main" id="{3F99EEDC-627B-4A6B-8EA0-FF9E280229A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694598" y="6751824"/>
              <a:ext cx="1122325" cy="10643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167105</xdr:colOff>
      <xdr:row>2</xdr:row>
      <xdr:rowOff>155661</xdr:rowOff>
    </xdr:from>
    <xdr:to>
      <xdr:col>17</xdr:col>
      <xdr:colOff>486195</xdr:colOff>
      <xdr:row>6</xdr:row>
      <xdr:rowOff>47745</xdr:rowOff>
    </xdr:to>
    <xdr:graphicFrame macro="">
      <xdr:nvGraphicFramePr>
        <xdr:cNvPr id="43" name="Chart 42">
          <a:extLst>
            <a:ext uri="{FF2B5EF4-FFF2-40B4-BE49-F238E27FC236}">
              <a16:creationId xmlns:a16="http://schemas.microsoft.com/office/drawing/2014/main" id="{45CF6F94-EBF6-4D09-9258-78A8E1462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66842</xdr:colOff>
      <xdr:row>2</xdr:row>
      <xdr:rowOff>66842</xdr:rowOff>
    </xdr:from>
    <xdr:to>
      <xdr:col>16</xdr:col>
      <xdr:colOff>222807</xdr:colOff>
      <xdr:row>6</xdr:row>
      <xdr:rowOff>122544</xdr:rowOff>
    </xdr:to>
    <xdr:sp macro="" textlink="">
      <xdr:nvSpPr>
        <xdr:cNvPr id="44" name="TextBox 43">
          <a:extLst>
            <a:ext uri="{FF2B5EF4-FFF2-40B4-BE49-F238E27FC236}">
              <a16:creationId xmlns:a16="http://schemas.microsoft.com/office/drawing/2014/main" id="{35C81A90-164B-629D-7B8B-74A39E264404}"/>
            </a:ext>
          </a:extLst>
        </xdr:cNvPr>
        <xdr:cNvSpPr txBox="1"/>
      </xdr:nvSpPr>
      <xdr:spPr>
        <a:xfrm>
          <a:off x="8611491" y="445614"/>
          <a:ext cx="2127807" cy="813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600" b="1">
              <a:latin typeface="Arial" panose="020B0604020202020204" pitchFamily="34" charset="0"/>
              <a:cs typeface="Arial" panose="020B0604020202020204" pitchFamily="34" charset="0"/>
            </a:rPr>
            <a:t>JOB</a:t>
          </a:r>
          <a:r>
            <a:rPr lang="en-AE" sz="1600" b="1" baseline="0">
              <a:latin typeface="Arial" panose="020B0604020202020204" pitchFamily="34" charset="0"/>
              <a:cs typeface="Arial" panose="020B0604020202020204" pitchFamily="34" charset="0"/>
            </a:rPr>
            <a:t> SATISFACTION RATING</a:t>
          </a:r>
          <a:endParaRPr lang="en-AE" sz="1600" b="1">
            <a:latin typeface="Arial" panose="020B0604020202020204" pitchFamily="34" charset="0"/>
            <a:cs typeface="Arial" panose="020B0604020202020204" pitchFamily="34" charset="0"/>
          </a:endParaRPr>
        </a:p>
      </xdr:txBody>
    </xdr:sp>
    <xdr:clientData/>
  </xdr:twoCellAnchor>
  <xdr:oneCellAnchor>
    <xdr:from>
      <xdr:col>11</xdr:col>
      <xdr:colOff>531403</xdr:colOff>
      <xdr:row>2</xdr:row>
      <xdr:rowOff>165209</xdr:rowOff>
    </xdr:from>
    <xdr:ext cx="723900" cy="628650"/>
    <xdr:pic>
      <xdr:nvPicPr>
        <xdr:cNvPr id="123" name="image2.png">
          <a:extLst>
            <a:ext uri="{FF2B5EF4-FFF2-40B4-BE49-F238E27FC236}">
              <a16:creationId xmlns:a16="http://schemas.microsoft.com/office/drawing/2014/main" id="{80775C2B-C42C-4606-BE3A-C3990F8D9EC7}"/>
            </a:ext>
          </a:extLst>
        </xdr:cNvPr>
        <xdr:cNvPicPr preferRelativeResize="0"/>
      </xdr:nvPicPr>
      <xdr:blipFill>
        <a:blip xmlns:r="http://schemas.openxmlformats.org/officeDocument/2006/relationships" r:embed="rId8" cstate="print"/>
        <a:stretch>
          <a:fillRect/>
        </a:stretch>
      </xdr:blipFill>
      <xdr:spPr>
        <a:xfrm>
          <a:off x="7761491" y="543981"/>
          <a:ext cx="723900" cy="628650"/>
        </a:xfrm>
        <a:prstGeom prst="rect">
          <a:avLst/>
        </a:prstGeom>
        <a:pattFill prst="pct20">
          <a:fgClr>
            <a:schemeClr val="lt1"/>
          </a:fgClr>
          <a:bgClr>
            <a:schemeClr val="bg1"/>
          </a:bgClr>
        </a:pattFill>
        <a:effectLst>
          <a:reflection stA="10000" endPos="65000" dist="50800" dir="5400000" sy="-100000" algn="bl" rotWithShape="0"/>
        </a:effectLst>
      </xdr:spPr>
    </xdr:pic>
    <xdr:clientData fLocksWithSheet="0"/>
  </xdr:oneCellAnchor>
  <xdr:twoCellAnchor editAs="oneCell">
    <xdr:from>
      <xdr:col>2</xdr:col>
      <xdr:colOff>276086</xdr:colOff>
      <xdr:row>2</xdr:row>
      <xdr:rowOff>145406</xdr:rowOff>
    </xdr:from>
    <xdr:to>
      <xdr:col>4</xdr:col>
      <xdr:colOff>234674</xdr:colOff>
      <xdr:row>6</xdr:row>
      <xdr:rowOff>124239</xdr:rowOff>
    </xdr:to>
    <xdr:pic>
      <xdr:nvPicPr>
        <xdr:cNvPr id="124" name="Picture 123">
          <a:extLst>
            <a:ext uri="{FF2B5EF4-FFF2-40B4-BE49-F238E27FC236}">
              <a16:creationId xmlns:a16="http://schemas.microsoft.com/office/drawing/2014/main" id="{D91CB4C5-B019-0CCB-6362-53E1DF009FCA}"/>
            </a:ext>
          </a:extLst>
        </xdr:cNvPr>
        <xdr:cNvPicPr>
          <a:picLocks noChangeAspect="1"/>
        </xdr:cNvPicPr>
      </xdr:nvPicPr>
      <xdr:blipFill rotWithShape="1">
        <a:blip xmlns:r="http://schemas.openxmlformats.org/officeDocument/2006/relationships" r:embed="rId9"/>
        <a:srcRect l="9509" t="35394" r="40188" b="18163"/>
        <a:stretch/>
      </xdr:blipFill>
      <xdr:spPr>
        <a:xfrm>
          <a:off x="1573695" y="531928"/>
          <a:ext cx="1256196" cy="7518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3.843730671295" createdVersion="8" refreshedVersion="8" minRefreshableVersion="3" recordCount="1470" xr:uid="{953D162C-B81A-4198-93ED-04C24E70A18A}">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72936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46FF8-C110-441E-AA2E-E6BB2D53E6B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Average of Age" fld="16" subtotal="average" baseField="0" baseItem="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661D3-7F38-40BD-889D-F983AFA5D1C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0" baseItem="9"/>
  </dataFields>
  <chartFormats count="6">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8" count="1" selected="0">
            <x v="0"/>
          </reference>
        </references>
      </pivotArea>
    </chartFormat>
    <chartFormat chart="9" format="2">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5EC32-D3DE-4157-B2F3-5206A4CAE63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D6550-3BD1-4267-819E-22BE929C135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258AEF-EEC2-47F4-8450-98D8B86F7A2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07D8F9-BE52-44C1-85CB-DC6DFE368E7E}"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11"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F6575B-0DC6-4FC4-B49B-72D6D75C5C1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707963-AD1C-48E6-B934-99E44719C9C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9" numFmtId="170"/>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B2B203B-8825-40A4-8AE4-12D015C15E74}" sourceName="Department">
  <pivotTables>
    <pivotTable tabId="15" name="PivotTable12"/>
    <pivotTable tabId="14" name="PivotTable11"/>
    <pivotTable tabId="12" name="PivotTable7"/>
    <pivotTable tabId="13" name="PivotTable10"/>
    <pivotTable tabId="11" name="PivotTable6"/>
    <pivotTable tabId="10" name="PivotTable5"/>
    <pivotTable tabId="9" name="PivotTable4"/>
    <pivotTable tabId="26" name="PivotTable1"/>
  </pivotTables>
  <data>
    <tabular pivotCacheId="5729366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FA6049A0-09F8-493D-9B64-5BADD2BC7132}" sourceName="Education Field">
  <pivotTables>
    <pivotTable tabId="15" name="PivotTable12"/>
    <pivotTable tabId="14" name="PivotTable11"/>
    <pivotTable tabId="12" name="PivotTable7"/>
    <pivotTable tabId="13" name="PivotTable10"/>
    <pivotTable tabId="11" name="PivotTable6"/>
    <pivotTable tabId="10" name="PivotTable5"/>
    <pivotTable tabId="9" name="PivotTable4"/>
    <pivotTable tabId="26" name="PivotTable1"/>
  </pivotTables>
  <data>
    <tabular pivotCacheId="57293660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2035C5E4-D1CE-424F-9898-C2145D0009F5}" sourceName="Gender">
  <pivotTables>
    <pivotTable tabId="15" name="PivotTable12"/>
    <pivotTable tabId="14" name="PivotTable11"/>
    <pivotTable tabId="12" name="PivotTable7"/>
    <pivotTable tabId="13" name="PivotTable10"/>
    <pivotTable tabId="11" name="PivotTable6"/>
    <pivotTable tabId="10" name="PivotTable5"/>
    <pivotTable tabId="9" name="PivotTable4"/>
    <pivotTable tabId="26" name="PivotTable1"/>
  </pivotTables>
  <data>
    <tabular pivotCacheId="5729366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B88ADE0-896D-4373-BD40-3528CC3007EB}" cache="Slicer_Gender2" caption="Gend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A2675796-48E3-4746-B1B3-FBC43DD8316D}" cache="Slicer_Education_Field1" caption="Education Field" rowHeight="262466"/>
  <slicer name="Gender 1" xr10:uid="{EC89BC21-7902-4C72-9864-65FBDE9CFE6D}" cache="Slicer_Gender2" caption="Gende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156C870-D1BB-4689-B18D-CC0B1B82145E}" cache="Slicer_Department" caption="Department" rowHeight="262466"/>
  <slicer name="Education Field 1" xr10:uid="{7A25F8F1-7BCD-43E9-AD5D-72053D7D9D9B}" cache="Slicer_Education_Field1" caption="Education Field" rowHeight="262466"/>
  <slicer name="Gender 2" xr10:uid="{D784EAAA-1C13-48C4-A9ED-BD7756B35D2C}" cache="Slicer_Gender2" caption="Gender"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D600FA03-E3E3-4ABD-9FAE-A3336BE23269}" cache="Slicer_Gender2" caption="Gender"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6D2E15B-E2FA-4F1D-BA52-A195A4138625}" cache="Slicer_Department" caption="Department" style="SlicerStyleLight2" rowHeight="262466"/>
  <slicer name="Education Field 2" xr10:uid="{D814988F-857F-43C8-9108-CBB5554CDA02}" cache="Slicer_Education_Field1" caption="Education Field" style="SlicerStyleOther1" rowHeight="262466"/>
  <slicer name="Gender 3" xr10:uid="{42504055-1A8B-41F4-AEB2-5EF9D7B6626C}" cache="Slicer_Gender2" caption="Gend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20F2-656F-4424-8E0A-E3C493123FDE}">
  <dimension ref="A3:E9"/>
  <sheetViews>
    <sheetView workbookViewId="0">
      <selection activeCell="D8" sqref="D8"/>
    </sheetView>
  </sheetViews>
  <sheetFormatPr defaultRowHeight="15.5" x14ac:dyDescent="0.35"/>
  <cols>
    <col min="1" max="1" width="23.83203125" bestFit="1" customWidth="1"/>
    <col min="2" max="2" width="13.08203125" bestFit="1" customWidth="1"/>
    <col min="3" max="3" width="22.08203125" bestFit="1" customWidth="1"/>
    <col min="4" max="4" width="17.25" customWidth="1"/>
    <col min="5" max="5" width="15.4140625" customWidth="1"/>
  </cols>
  <sheetData>
    <row r="3" spans="1:5" x14ac:dyDescent="0.35">
      <c r="A3" s="3" t="s">
        <v>1554</v>
      </c>
      <c r="B3" s="4" t="s">
        <v>1556</v>
      </c>
      <c r="C3" s="5" t="s">
        <v>1555</v>
      </c>
    </row>
    <row r="4" spans="1:5" x14ac:dyDescent="0.35">
      <c r="A4" s="6">
        <v>1470</v>
      </c>
      <c r="B4" s="7">
        <v>36.923809523809524</v>
      </c>
      <c r="C4" s="8">
        <v>237</v>
      </c>
    </row>
    <row r="8" spans="1:5" x14ac:dyDescent="0.35">
      <c r="A8" t="s">
        <v>1557</v>
      </c>
      <c r="B8" t="s">
        <v>1558</v>
      </c>
      <c r="C8" t="s">
        <v>1559</v>
      </c>
      <c r="D8" t="s">
        <v>1560</v>
      </c>
      <c r="E8" t="s">
        <v>1561</v>
      </c>
    </row>
    <row r="9" spans="1:5" x14ac:dyDescent="0.35">
      <c r="A9">
        <f>GETPIVOTDATA("Count of Employee Number",$A$3)</f>
        <v>1470</v>
      </c>
      <c r="B9" s="12">
        <f>GETPIVOTDATA("Average of Age",$A$3)</f>
        <v>36.923809523809524</v>
      </c>
      <c r="C9">
        <f>GETPIVOTDATA("Sum of CF_attrition count",$A$3)</f>
        <v>237</v>
      </c>
      <c r="D9">
        <f>A9-C9</f>
        <v>1233</v>
      </c>
      <c r="E9" s="11">
        <f>C9/A9</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37" zoomScaleNormal="42" workbookViewId="0">
      <selection activeCell="L59" sqref="L59"/>
    </sheetView>
  </sheetViews>
  <sheetFormatPr defaultColWidth="11.25" defaultRowHeight="15" customHeight="1" x14ac:dyDescent="0.35"/>
  <cols>
    <col min="1" max="26" width="8.5820312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0481E-F8EC-48B4-A12B-56FF2A0D0BE9}">
  <dimension ref="A3:C10"/>
  <sheetViews>
    <sheetView tabSelected="1" workbookViewId="0">
      <selection activeCell="L18" sqref="L18"/>
    </sheetView>
  </sheetViews>
  <sheetFormatPr defaultRowHeight="15.5" x14ac:dyDescent="0.35"/>
  <cols>
    <col min="1" max="1" width="12" bestFit="1" customWidth="1"/>
    <col min="2" max="2" width="22.08203125" bestFit="1" customWidth="1"/>
  </cols>
  <sheetData>
    <row r="3" spans="1:3" x14ac:dyDescent="0.35">
      <c r="A3" s="2" t="s">
        <v>1563</v>
      </c>
      <c r="B3" s="9" t="s">
        <v>1562</v>
      </c>
    </row>
    <row r="4" spans="1:3" x14ac:dyDescent="0.35">
      <c r="A4" s="13" t="s">
        <v>51</v>
      </c>
      <c r="B4" s="14">
        <v>588</v>
      </c>
    </row>
    <row r="5" spans="1:3" x14ac:dyDescent="0.35">
      <c r="A5" s="15" t="s">
        <v>62</v>
      </c>
      <c r="B5" s="16">
        <v>882</v>
      </c>
    </row>
    <row r="6" spans="1:3" x14ac:dyDescent="0.35">
      <c r="A6" s="17" t="s">
        <v>1564</v>
      </c>
      <c r="B6" s="10">
        <v>1470</v>
      </c>
    </row>
    <row r="9" spans="1:3" x14ac:dyDescent="0.35">
      <c r="A9" s="18" t="s">
        <v>1565</v>
      </c>
      <c r="B9">
        <f>IFERROR(GETPIVOTDATA("Employee Count",$A$3,"Gender","Female"),0)</f>
        <v>588</v>
      </c>
      <c r="C9" s="11">
        <f>B9/GETPIVOTDATA("Employee Count",$A$3)</f>
        <v>0.4</v>
      </c>
    </row>
    <row r="10" spans="1:3" x14ac:dyDescent="0.35">
      <c r="A10" s="18" t="s">
        <v>1566</v>
      </c>
      <c r="B10">
        <f>IFERROR(GETPIVOTDATA("Employee Count",$A$3,"Gender","Male"),0)</f>
        <v>882</v>
      </c>
      <c r="C10" s="11">
        <f>B10/GETPIVOTDATA("Employee Count",$A$3)</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59C5-A3E0-4757-8405-0A53BA70C926}">
  <dimension ref="A3:B9"/>
  <sheetViews>
    <sheetView topLeftCell="A8" workbookViewId="0">
      <selection activeCell="G17" sqref="G17"/>
    </sheetView>
  </sheetViews>
  <sheetFormatPr defaultRowHeight="15.5" x14ac:dyDescent="0.35"/>
  <cols>
    <col min="1" max="1" width="15.58203125" bestFit="1" customWidth="1"/>
    <col min="2" max="2" width="22.08203125" bestFit="1" customWidth="1"/>
  </cols>
  <sheetData>
    <row r="3" spans="1:2" x14ac:dyDescent="0.35">
      <c r="A3" s="2" t="s">
        <v>1563</v>
      </c>
      <c r="B3" s="9" t="s">
        <v>1555</v>
      </c>
    </row>
    <row r="4" spans="1:2" x14ac:dyDescent="0.35">
      <c r="A4" s="13" t="s">
        <v>134</v>
      </c>
      <c r="B4" s="14">
        <v>5</v>
      </c>
    </row>
    <row r="5" spans="1:2" x14ac:dyDescent="0.35">
      <c r="A5" s="15" t="s">
        <v>65</v>
      </c>
      <c r="B5" s="16">
        <v>31</v>
      </c>
    </row>
    <row r="6" spans="1:2" x14ac:dyDescent="0.35">
      <c r="A6" s="15" t="s">
        <v>55</v>
      </c>
      <c r="B6" s="16">
        <v>44</v>
      </c>
    </row>
    <row r="7" spans="1:2" x14ac:dyDescent="0.35">
      <c r="A7" s="15" t="s">
        <v>71</v>
      </c>
      <c r="B7" s="16">
        <v>58</v>
      </c>
    </row>
    <row r="8" spans="1:2" x14ac:dyDescent="0.35">
      <c r="A8" s="15" t="s">
        <v>77</v>
      </c>
      <c r="B8" s="16">
        <v>99</v>
      </c>
    </row>
    <row r="9" spans="1:2" x14ac:dyDescent="0.35">
      <c r="A9" s="17" t="s">
        <v>1564</v>
      </c>
      <c r="B9" s="10">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849D-5C2A-4DDD-AC2D-77563802598F}">
  <dimension ref="A3:F13"/>
  <sheetViews>
    <sheetView topLeftCell="C1" workbookViewId="0">
      <selection activeCell="L21" sqref="L21"/>
    </sheetView>
  </sheetViews>
  <sheetFormatPr defaultRowHeight="15.5" x14ac:dyDescent="0.35"/>
  <cols>
    <col min="1" max="1" width="22.83203125" bestFit="1" customWidth="1"/>
    <col min="2" max="2" width="22.08203125" bestFit="1" customWidth="1"/>
    <col min="5" max="5" width="24.5" customWidth="1"/>
    <col min="6" max="6" width="15" customWidth="1"/>
  </cols>
  <sheetData>
    <row r="3" spans="1:6" x14ac:dyDescent="0.35">
      <c r="A3" s="2" t="s">
        <v>1563</v>
      </c>
      <c r="B3" s="9" t="s">
        <v>1555</v>
      </c>
    </row>
    <row r="4" spans="1:6" x14ac:dyDescent="0.35">
      <c r="A4" s="13" t="s">
        <v>83</v>
      </c>
      <c r="B4" s="14">
        <v>9</v>
      </c>
      <c r="E4" t="s">
        <v>1567</v>
      </c>
      <c r="F4" t="s">
        <v>1568</v>
      </c>
    </row>
    <row r="5" spans="1:6" x14ac:dyDescent="0.35">
      <c r="A5" s="15" t="s">
        <v>163</v>
      </c>
      <c r="B5" s="16">
        <v>12</v>
      </c>
      <c r="E5" t="str">
        <f>A4</f>
        <v>Healthcare Representative</v>
      </c>
      <c r="F5">
        <f>GETPIVOTDATA("CF_attrition count",$A$3,"Job Role",A4)</f>
        <v>9</v>
      </c>
    </row>
    <row r="6" spans="1:6" x14ac:dyDescent="0.35">
      <c r="A6" s="15" t="s">
        <v>68</v>
      </c>
      <c r="B6" s="16">
        <v>62</v>
      </c>
      <c r="E6" t="str">
        <f t="shared" ref="E6:E12" si="0">A5</f>
        <v>Human Resources</v>
      </c>
      <c r="F6">
        <f t="shared" ref="F6:F13" si="1">GETPIVOTDATA("CF_attrition count",$A$3,"Job Role",A5)</f>
        <v>12</v>
      </c>
    </row>
    <row r="7" spans="1:6" x14ac:dyDescent="0.35">
      <c r="A7" s="15" t="s">
        <v>95</v>
      </c>
      <c r="B7" s="16">
        <v>5</v>
      </c>
      <c r="E7" t="str">
        <f t="shared" si="0"/>
        <v>Laboratory Technician</v>
      </c>
      <c r="F7">
        <f t="shared" si="1"/>
        <v>62</v>
      </c>
    </row>
    <row r="8" spans="1:6" x14ac:dyDescent="0.35">
      <c r="A8" s="15" t="s">
        <v>81</v>
      </c>
      <c r="B8" s="16">
        <v>10</v>
      </c>
      <c r="E8" t="str">
        <f t="shared" si="0"/>
        <v>Manager</v>
      </c>
      <c r="F8">
        <f t="shared" si="1"/>
        <v>5</v>
      </c>
    </row>
    <row r="9" spans="1:6" x14ac:dyDescent="0.35">
      <c r="A9" s="15" t="s">
        <v>101</v>
      </c>
      <c r="B9" s="16">
        <v>2</v>
      </c>
      <c r="E9" t="str">
        <f t="shared" si="0"/>
        <v>Manufacturing Director</v>
      </c>
      <c r="F9">
        <f t="shared" si="1"/>
        <v>10</v>
      </c>
    </row>
    <row r="10" spans="1:6" x14ac:dyDescent="0.35">
      <c r="A10" s="15" t="s">
        <v>63</v>
      </c>
      <c r="B10" s="16">
        <v>47</v>
      </c>
      <c r="E10" t="str">
        <f t="shared" si="0"/>
        <v>Research Director</v>
      </c>
      <c r="F10">
        <f t="shared" si="1"/>
        <v>2</v>
      </c>
    </row>
    <row r="11" spans="1:6" x14ac:dyDescent="0.35">
      <c r="A11" s="15" t="s">
        <v>52</v>
      </c>
      <c r="B11" s="16">
        <v>57</v>
      </c>
      <c r="E11" t="str">
        <f t="shared" si="0"/>
        <v>Research Scientist</v>
      </c>
      <c r="F11">
        <f t="shared" si="1"/>
        <v>47</v>
      </c>
    </row>
    <row r="12" spans="1:6" x14ac:dyDescent="0.35">
      <c r="A12" s="15" t="s">
        <v>99</v>
      </c>
      <c r="B12" s="16">
        <v>33</v>
      </c>
      <c r="E12" t="str">
        <f t="shared" si="0"/>
        <v>Sales Executive</v>
      </c>
      <c r="F12">
        <f t="shared" si="1"/>
        <v>57</v>
      </c>
    </row>
    <row r="13" spans="1:6" x14ac:dyDescent="0.35">
      <c r="A13" s="17" t="s">
        <v>1564</v>
      </c>
      <c r="B13" s="10">
        <v>237</v>
      </c>
      <c r="E13" t="str">
        <f>A12</f>
        <v>Sales Representative</v>
      </c>
      <c r="F13">
        <f t="shared" si="1"/>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D7F3-4AD2-4505-A98E-E024536BBDF7}">
  <dimension ref="A3:B7"/>
  <sheetViews>
    <sheetView topLeftCell="B1" workbookViewId="0">
      <selection activeCell="J15" sqref="J15"/>
    </sheetView>
  </sheetViews>
  <sheetFormatPr defaultRowHeight="15.5" x14ac:dyDescent="0.35"/>
  <cols>
    <col min="1" max="1" width="12" bestFit="1" customWidth="1"/>
    <col min="2" max="2" width="22.08203125" bestFit="1" customWidth="1"/>
  </cols>
  <sheetData>
    <row r="3" spans="1:2" x14ac:dyDescent="0.35">
      <c r="A3" s="2" t="s">
        <v>1563</v>
      </c>
      <c r="B3" s="9" t="s">
        <v>1555</v>
      </c>
    </row>
    <row r="4" spans="1:2" x14ac:dyDescent="0.35">
      <c r="A4" s="13" t="s">
        <v>161</v>
      </c>
      <c r="B4" s="19">
        <v>5.0632911392405063E-2</v>
      </c>
    </row>
    <row r="5" spans="1:2" x14ac:dyDescent="0.35">
      <c r="A5" s="15" t="s">
        <v>60</v>
      </c>
      <c r="B5" s="20">
        <v>0.56118143459915615</v>
      </c>
    </row>
    <row r="6" spans="1:2" x14ac:dyDescent="0.35">
      <c r="A6" s="15" t="s">
        <v>48</v>
      </c>
      <c r="B6" s="20">
        <v>0.3881856540084388</v>
      </c>
    </row>
    <row r="7" spans="1:2" x14ac:dyDescent="0.35">
      <c r="A7" s="17" t="s">
        <v>1564</v>
      </c>
      <c r="B7" s="2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48BDF-3729-4FB2-92AD-4CA491BB7B47}">
  <dimension ref="A3:B9"/>
  <sheetViews>
    <sheetView workbookViewId="0">
      <selection activeCell="F5" sqref="F5"/>
    </sheetView>
  </sheetViews>
  <sheetFormatPr defaultRowHeight="15.5" x14ac:dyDescent="0.35"/>
  <cols>
    <col min="1" max="1" width="12" bestFit="1" customWidth="1"/>
    <col min="2" max="2" width="22.08203125" bestFit="1" customWidth="1"/>
  </cols>
  <sheetData>
    <row r="3" spans="1:2" x14ac:dyDescent="0.35">
      <c r="A3" s="2" t="s">
        <v>1563</v>
      </c>
      <c r="B3" s="9" t="s">
        <v>1555</v>
      </c>
    </row>
    <row r="4" spans="1:2" x14ac:dyDescent="0.35">
      <c r="A4" s="13" t="s">
        <v>69</v>
      </c>
      <c r="B4" s="14">
        <v>112</v>
      </c>
    </row>
    <row r="5" spans="1:2" x14ac:dyDescent="0.35">
      <c r="A5" s="15" t="s">
        <v>46</v>
      </c>
      <c r="B5" s="16">
        <v>51</v>
      </c>
    </row>
    <row r="6" spans="1:2" x14ac:dyDescent="0.35">
      <c r="A6" s="15" t="s">
        <v>92</v>
      </c>
      <c r="B6" s="16">
        <v>38</v>
      </c>
    </row>
    <row r="7" spans="1:2" x14ac:dyDescent="0.35">
      <c r="A7" s="15" t="s">
        <v>58</v>
      </c>
      <c r="B7" s="16">
        <v>25</v>
      </c>
    </row>
    <row r="8" spans="1:2" x14ac:dyDescent="0.35">
      <c r="A8" s="15" t="s">
        <v>75</v>
      </c>
      <c r="B8" s="16">
        <v>11</v>
      </c>
    </row>
    <row r="9" spans="1:2" x14ac:dyDescent="0.35">
      <c r="A9" s="17" t="s">
        <v>1564</v>
      </c>
      <c r="B9" s="10">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367C-4DB0-4124-B0E2-1B14B2BEAFBC}">
  <dimension ref="A3:F7"/>
  <sheetViews>
    <sheetView topLeftCell="A2" workbookViewId="0">
      <selection activeCell="B4" sqref="B4"/>
    </sheetView>
  </sheetViews>
  <sheetFormatPr defaultRowHeight="15.5" x14ac:dyDescent="0.35"/>
  <cols>
    <col min="1" max="1" width="12" bestFit="1" customWidth="1"/>
    <col min="2" max="2" width="15.33203125" bestFit="1" customWidth="1"/>
    <col min="5" max="5" width="12.58203125" bestFit="1" customWidth="1"/>
    <col min="6" max="6" width="12.08203125" customWidth="1"/>
  </cols>
  <sheetData>
    <row r="3" spans="1:6" x14ac:dyDescent="0.35">
      <c r="A3" s="2" t="s">
        <v>1563</v>
      </c>
      <c r="B3" s="9" t="s">
        <v>1569</v>
      </c>
      <c r="E3" t="s">
        <v>1570</v>
      </c>
      <c r="F3" t="s">
        <v>1568</v>
      </c>
    </row>
    <row r="4" spans="1:6" x14ac:dyDescent="0.35">
      <c r="A4" s="13" t="s">
        <v>79</v>
      </c>
      <c r="B4" s="14">
        <v>327</v>
      </c>
      <c r="E4" t="str">
        <f>A4</f>
        <v>Divorced</v>
      </c>
      <c r="F4">
        <f>GETPIVOTDATA("Attrition",$A$3,"Marital Status",A4)</f>
        <v>327</v>
      </c>
    </row>
    <row r="5" spans="1:6" x14ac:dyDescent="0.35">
      <c r="A5" s="15" t="s">
        <v>64</v>
      </c>
      <c r="B5" s="16">
        <v>673</v>
      </c>
      <c r="E5" t="str">
        <f t="shared" ref="E5:E6" si="0">A5</f>
        <v>Married</v>
      </c>
      <c r="F5">
        <f t="shared" ref="F5:F6" si="1">GETPIVOTDATA("Attrition",$A$3,"Marital Status",A5)</f>
        <v>673</v>
      </c>
    </row>
    <row r="6" spans="1:6" x14ac:dyDescent="0.35">
      <c r="A6" s="15" t="s">
        <v>53</v>
      </c>
      <c r="B6" s="16">
        <v>470</v>
      </c>
      <c r="E6" t="str">
        <f t="shared" si="0"/>
        <v>Single</v>
      </c>
      <c r="F6">
        <f t="shared" si="1"/>
        <v>470</v>
      </c>
    </row>
    <row r="7" spans="1:6" x14ac:dyDescent="0.35">
      <c r="A7" s="17" t="s">
        <v>1564</v>
      </c>
      <c r="B7" s="10">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C1DE-FAC6-4733-A47E-D1C9F65342F0}">
  <dimension ref="A3:C8"/>
  <sheetViews>
    <sheetView workbookViewId="0">
      <selection activeCell="H11" sqref="H11"/>
    </sheetView>
  </sheetViews>
  <sheetFormatPr defaultRowHeight="15.5" x14ac:dyDescent="0.35"/>
  <cols>
    <col min="1" max="1" width="23" bestFit="1" customWidth="1"/>
  </cols>
  <sheetData>
    <row r="3" spans="1:3" x14ac:dyDescent="0.35">
      <c r="A3" s="9" t="s">
        <v>1571</v>
      </c>
    </row>
    <row r="4" spans="1:3" x14ac:dyDescent="0.35">
      <c r="A4" s="22">
        <v>2.6265306122448981</v>
      </c>
    </row>
    <row r="7" spans="1:3" x14ac:dyDescent="0.35">
      <c r="A7" t="s">
        <v>1572</v>
      </c>
      <c r="B7" s="24">
        <f>GETPIVOTDATA("Job Satisfaction",$A$3)</f>
        <v>2.6265306122448981</v>
      </c>
      <c r="C7" s="23">
        <f>B7/4</f>
        <v>0.65663265306122454</v>
      </c>
    </row>
    <row r="8" spans="1:3" x14ac:dyDescent="0.35">
      <c r="A8" t="s">
        <v>1573</v>
      </c>
      <c r="B8" s="24">
        <f>4-B7</f>
        <v>1.3734693877551019</v>
      </c>
      <c r="C8" s="23">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A3" sqref="A3"/>
    </sheetView>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pivot1</vt:lpstr>
      <vt:lpstr>GENDER</vt:lpstr>
      <vt:lpstr>education by attrition</vt:lpstr>
      <vt:lpstr>attrition by job</vt:lpstr>
      <vt:lpstr>departmennt wise attrition</vt:lpstr>
      <vt:lpstr>attrition by age group</vt:lpstr>
      <vt:lpstr>marital status</vt:lpstr>
      <vt:lpstr>Rating</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2022-12-29T16:02:46Z</dcterms:created>
  <dcterms:modified xsi:type="dcterms:W3CDTF">2023-10-15T06:01:33Z</dcterms:modified>
</cp:coreProperties>
</file>