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hwi\Desktop\"/>
    </mc:Choice>
  </mc:AlternateContent>
  <xr:revisionPtr revIDLastSave="0" documentId="13_ncr:1_{CF135605-0D25-4E4F-AD6E-1A10FD511C4A}"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Dashboard" sheetId="8" r:id="rId2"/>
    <sheet name="KPIs" sheetId="5" r:id="rId3"/>
    <sheet name="Visual Analysis" sheetId="7" r:id="rId4"/>
  </sheets>
  <definedNames>
    <definedName name="_xlnm._FilterDatabase" localSheetId="0" hidden="1">data!$A$1:$AB$501</definedName>
    <definedName name="_xlchart.v2.0" hidden="1">'Visual Analysis'!$A$28:$A$35</definedName>
    <definedName name="_xlchart.v2.1" hidden="1">'Visual Analysis'!$B$28:$B$35</definedName>
    <definedName name="cop">#REF!</definedName>
    <definedName name="NativeTimeline_Order_Date">#N/A</definedName>
    <definedName name="Slicer_City">#N/A</definedName>
    <definedName name="Slicer_Gender">#N/A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 r="C22" i="5"/>
  <c r="C19" i="5"/>
  <c r="C15" i="5"/>
  <c r="C12" i="5"/>
  <c r="C1" i="5"/>
  <c r="AA501" i="1"/>
  <c r="AB501" i="1" s="1"/>
  <c r="V501" i="1"/>
  <c r="S501" i="1"/>
  <c r="Q501" i="1"/>
  <c r="D501" i="1"/>
  <c r="AB500" i="1"/>
  <c r="AA500" i="1"/>
  <c r="V500" i="1"/>
  <c r="S500" i="1"/>
  <c r="Q500" i="1"/>
  <c r="D500" i="1"/>
  <c r="AB499" i="1"/>
  <c r="AA499" i="1"/>
  <c r="V499" i="1"/>
  <c r="S499" i="1"/>
  <c r="Q499" i="1"/>
  <c r="D499" i="1"/>
  <c r="AB498" i="1"/>
  <c r="AA498" i="1"/>
  <c r="S498" i="1"/>
  <c r="Q498" i="1"/>
  <c r="V498" i="1" s="1"/>
  <c r="D498" i="1"/>
  <c r="AA497" i="1"/>
  <c r="AB497" i="1" s="1"/>
  <c r="X497" i="1"/>
  <c r="W497" i="1"/>
  <c r="V497" i="1"/>
  <c r="S497" i="1"/>
  <c r="Q497" i="1"/>
  <c r="D497" i="1"/>
  <c r="AB496" i="1"/>
  <c r="AA496" i="1"/>
  <c r="S496" i="1"/>
  <c r="Q496" i="1"/>
  <c r="V496" i="1" s="1"/>
  <c r="W496" i="1" s="1"/>
  <c r="D496" i="1"/>
  <c r="AB495" i="1"/>
  <c r="AA495" i="1"/>
  <c r="V495" i="1"/>
  <c r="S495" i="1"/>
  <c r="Q495" i="1"/>
  <c r="D495" i="1"/>
  <c r="AB494" i="1"/>
  <c r="AA494" i="1"/>
  <c r="V494" i="1"/>
  <c r="S494" i="1"/>
  <c r="Q494" i="1"/>
  <c r="D494" i="1"/>
  <c r="AA493" i="1"/>
  <c r="AB493" i="1" s="1"/>
  <c r="V493" i="1"/>
  <c r="S493" i="1"/>
  <c r="Q493" i="1"/>
  <c r="D493" i="1"/>
  <c r="AB492" i="1"/>
  <c r="AA492" i="1"/>
  <c r="S492" i="1"/>
  <c r="Q492" i="1"/>
  <c r="V492" i="1" s="1"/>
  <c r="D492" i="1"/>
  <c r="AB491" i="1"/>
  <c r="AA491" i="1"/>
  <c r="X491" i="1"/>
  <c r="V491" i="1"/>
  <c r="W491" i="1" s="1"/>
  <c r="S491" i="1"/>
  <c r="Q491" i="1"/>
  <c r="D491" i="1"/>
  <c r="AB490" i="1"/>
  <c r="AA490" i="1"/>
  <c r="S490" i="1"/>
  <c r="Q490" i="1"/>
  <c r="V490" i="1" s="1"/>
  <c r="D490" i="1"/>
  <c r="AB489" i="1"/>
  <c r="AA489" i="1"/>
  <c r="V489" i="1"/>
  <c r="S489" i="1"/>
  <c r="Q489" i="1"/>
  <c r="D489" i="1"/>
  <c r="AB488" i="1"/>
  <c r="AA488" i="1"/>
  <c r="V488" i="1"/>
  <c r="S488" i="1"/>
  <c r="Q488" i="1"/>
  <c r="D488" i="1"/>
  <c r="AB487" i="1"/>
  <c r="AA487" i="1"/>
  <c r="V487" i="1"/>
  <c r="S487" i="1"/>
  <c r="Q487" i="1"/>
  <c r="D487" i="1"/>
  <c r="AB486" i="1"/>
  <c r="AA486" i="1"/>
  <c r="S486" i="1"/>
  <c r="Q486" i="1"/>
  <c r="V486" i="1" s="1"/>
  <c r="D486" i="1"/>
  <c r="AB485" i="1"/>
  <c r="AA485" i="1"/>
  <c r="X485" i="1"/>
  <c r="W485" i="1"/>
  <c r="V485" i="1"/>
  <c r="S485" i="1"/>
  <c r="Q485" i="1"/>
  <c r="D485" i="1"/>
  <c r="AB484" i="1"/>
  <c r="AA484" i="1"/>
  <c r="S484" i="1"/>
  <c r="Q484" i="1"/>
  <c r="V484" i="1" s="1"/>
  <c r="D484" i="1"/>
  <c r="AB483" i="1"/>
  <c r="AA483" i="1"/>
  <c r="V483" i="1"/>
  <c r="S483" i="1"/>
  <c r="Q483" i="1"/>
  <c r="D483" i="1"/>
  <c r="AB482" i="1"/>
  <c r="AA482" i="1"/>
  <c r="V482" i="1"/>
  <c r="S482" i="1"/>
  <c r="Q482" i="1"/>
  <c r="D482" i="1"/>
  <c r="AB481" i="1"/>
  <c r="AA481" i="1"/>
  <c r="V481" i="1"/>
  <c r="S481" i="1"/>
  <c r="Q481" i="1"/>
  <c r="D481" i="1"/>
  <c r="AA480" i="1"/>
  <c r="AB480" i="1" s="1"/>
  <c r="S480" i="1"/>
  <c r="Q480" i="1"/>
  <c r="V480" i="1" s="1"/>
  <c r="D480" i="1"/>
  <c r="AB479" i="1"/>
  <c r="AA479" i="1"/>
  <c r="X479" i="1"/>
  <c r="W479" i="1"/>
  <c r="V479" i="1"/>
  <c r="S479" i="1"/>
  <c r="Q479" i="1"/>
  <c r="D479" i="1"/>
  <c r="AB478" i="1"/>
  <c r="AA478" i="1"/>
  <c r="X478" i="1"/>
  <c r="S478" i="1"/>
  <c r="Q478" i="1"/>
  <c r="V478" i="1" s="1"/>
  <c r="W478" i="1" s="1"/>
  <c r="D478" i="1"/>
  <c r="AB477" i="1"/>
  <c r="AA477" i="1"/>
  <c r="S477" i="1"/>
  <c r="Q477" i="1"/>
  <c r="V477" i="1" s="1"/>
  <c r="D477" i="1"/>
  <c r="AB476" i="1"/>
  <c r="AA476" i="1"/>
  <c r="V476" i="1"/>
  <c r="S476" i="1"/>
  <c r="Q476" i="1"/>
  <c r="D476" i="1"/>
  <c r="AA475" i="1"/>
  <c r="AB475" i="1" s="1"/>
  <c r="V475" i="1"/>
  <c r="S475" i="1"/>
  <c r="Q475" i="1"/>
  <c r="D475" i="1"/>
  <c r="AB474" i="1"/>
  <c r="AA474" i="1"/>
  <c r="S474" i="1"/>
  <c r="Q474" i="1"/>
  <c r="V474" i="1" s="1"/>
  <c r="D474" i="1"/>
  <c r="AB473" i="1"/>
  <c r="AA473" i="1"/>
  <c r="X473" i="1"/>
  <c r="V473" i="1"/>
  <c r="W473" i="1" s="1"/>
  <c r="S473" i="1"/>
  <c r="Q473" i="1"/>
  <c r="D473" i="1"/>
  <c r="AB472" i="1"/>
  <c r="AA472" i="1"/>
  <c r="S472" i="1"/>
  <c r="Q472" i="1"/>
  <c r="V472" i="1" s="1"/>
  <c r="D472" i="1"/>
  <c r="AB471" i="1"/>
  <c r="AA471" i="1"/>
  <c r="V471" i="1"/>
  <c r="S471" i="1"/>
  <c r="Q471" i="1"/>
  <c r="D471" i="1"/>
  <c r="AB470" i="1"/>
  <c r="AA470" i="1"/>
  <c r="V470" i="1"/>
  <c r="W470" i="1" s="1"/>
  <c r="S470" i="1"/>
  <c r="Q470" i="1"/>
  <c r="D470" i="1"/>
  <c r="AB469" i="1"/>
  <c r="AA469" i="1"/>
  <c r="S469" i="1"/>
  <c r="Q469" i="1"/>
  <c r="V469" i="1" s="1"/>
  <c r="D469" i="1"/>
  <c r="AB468" i="1"/>
  <c r="AA468" i="1"/>
  <c r="S468" i="1"/>
  <c r="Q468" i="1"/>
  <c r="V468" i="1" s="1"/>
  <c r="D468" i="1"/>
  <c r="AB467" i="1"/>
  <c r="AA467" i="1"/>
  <c r="V467" i="1"/>
  <c r="X467" i="1" s="1"/>
  <c r="S467" i="1"/>
  <c r="Q467" i="1"/>
  <c r="D467" i="1"/>
  <c r="AB466" i="1"/>
  <c r="AA466" i="1"/>
  <c r="S466" i="1"/>
  <c r="Q466" i="1"/>
  <c r="V466" i="1" s="1"/>
  <c r="W466" i="1" s="1"/>
  <c r="D466" i="1"/>
  <c r="AB465" i="1"/>
  <c r="AA465" i="1"/>
  <c r="V465" i="1"/>
  <c r="S465" i="1"/>
  <c r="Q465" i="1"/>
  <c r="D465" i="1"/>
  <c r="AB464" i="1"/>
  <c r="AA464" i="1"/>
  <c r="V464" i="1"/>
  <c r="S464" i="1"/>
  <c r="Q464" i="1"/>
  <c r="D464" i="1"/>
  <c r="AB463" i="1"/>
  <c r="AA463" i="1"/>
  <c r="V463" i="1"/>
  <c r="S463" i="1"/>
  <c r="Q463" i="1"/>
  <c r="D463" i="1"/>
  <c r="AA462" i="1"/>
  <c r="AB462" i="1" s="1"/>
  <c r="S462" i="1"/>
  <c r="Q462" i="1"/>
  <c r="V462" i="1" s="1"/>
  <c r="D462" i="1"/>
  <c r="AB461" i="1"/>
  <c r="AA461" i="1"/>
  <c r="X461" i="1"/>
  <c r="V461" i="1"/>
  <c r="W461" i="1" s="1"/>
  <c r="S461" i="1"/>
  <c r="Q461" i="1"/>
  <c r="D461" i="1"/>
  <c r="AB460" i="1"/>
  <c r="AA460" i="1"/>
  <c r="S460" i="1"/>
  <c r="Q460" i="1"/>
  <c r="V460" i="1" s="1"/>
  <c r="W460" i="1" s="1"/>
  <c r="D460" i="1"/>
  <c r="AB459" i="1"/>
  <c r="AA459" i="1"/>
  <c r="V459" i="1"/>
  <c r="S459" i="1"/>
  <c r="Q459" i="1"/>
  <c r="D459" i="1"/>
  <c r="AB458" i="1"/>
  <c r="AA458" i="1"/>
  <c r="V458" i="1"/>
  <c r="S458" i="1"/>
  <c r="Q458" i="1"/>
  <c r="D458" i="1"/>
  <c r="AA457" i="1"/>
  <c r="AB457" i="1" s="1"/>
  <c r="V457" i="1"/>
  <c r="W457" i="1" s="1"/>
  <c r="S457" i="1"/>
  <c r="Q457" i="1"/>
  <c r="D457" i="1"/>
  <c r="AB456" i="1"/>
  <c r="AA456" i="1"/>
  <c r="V456" i="1"/>
  <c r="S456" i="1"/>
  <c r="Q456" i="1"/>
  <c r="D456" i="1"/>
  <c r="AB455" i="1"/>
  <c r="AA455" i="1"/>
  <c r="X455" i="1"/>
  <c r="V455" i="1"/>
  <c r="W455" i="1" s="1"/>
  <c r="S455" i="1"/>
  <c r="Q455" i="1"/>
  <c r="D455" i="1"/>
  <c r="AB454" i="1"/>
  <c r="AA454" i="1"/>
  <c r="S454" i="1"/>
  <c r="Q454" i="1"/>
  <c r="V454" i="1" s="1"/>
  <c r="W454" i="1" s="1"/>
  <c r="D454" i="1"/>
  <c r="AB453" i="1"/>
  <c r="AA453" i="1"/>
  <c r="V453" i="1"/>
  <c r="S453" i="1"/>
  <c r="Q453" i="1"/>
  <c r="D453" i="1"/>
  <c r="AB452" i="1"/>
  <c r="AA452" i="1"/>
  <c r="V452" i="1"/>
  <c r="S452" i="1"/>
  <c r="Q452" i="1"/>
  <c r="D452" i="1"/>
  <c r="AB451" i="1"/>
  <c r="AA451" i="1"/>
  <c r="V451" i="1"/>
  <c r="S451" i="1"/>
  <c r="Q451" i="1"/>
  <c r="D451" i="1"/>
  <c r="AB450" i="1"/>
  <c r="AA450" i="1"/>
  <c r="S450" i="1"/>
  <c r="Q450" i="1"/>
  <c r="V450" i="1" s="1"/>
  <c r="D450" i="1"/>
  <c r="AB449" i="1"/>
  <c r="AA449" i="1"/>
  <c r="X449" i="1"/>
  <c r="W449" i="1"/>
  <c r="V449" i="1"/>
  <c r="S449" i="1"/>
  <c r="Q449" i="1"/>
  <c r="D449" i="1"/>
  <c r="AB448" i="1"/>
  <c r="AA448" i="1"/>
  <c r="S448" i="1"/>
  <c r="Q448" i="1"/>
  <c r="V448" i="1" s="1"/>
  <c r="D448" i="1"/>
  <c r="AB447" i="1"/>
  <c r="AA447" i="1"/>
  <c r="V447" i="1"/>
  <c r="S447" i="1"/>
  <c r="Q447" i="1"/>
  <c r="D447" i="1"/>
  <c r="AB446" i="1"/>
  <c r="AA446" i="1"/>
  <c r="V446" i="1"/>
  <c r="S446" i="1"/>
  <c r="Q446" i="1"/>
  <c r="D446" i="1"/>
  <c r="AB445" i="1"/>
  <c r="AA445" i="1"/>
  <c r="S445" i="1"/>
  <c r="Q445" i="1"/>
  <c r="V445" i="1" s="1"/>
  <c r="D445" i="1"/>
  <c r="AA444" i="1"/>
  <c r="AB444" i="1" s="1"/>
  <c r="S444" i="1"/>
  <c r="Q444" i="1"/>
  <c r="V444" i="1" s="1"/>
  <c r="D444" i="1"/>
  <c r="AB443" i="1"/>
  <c r="AA443" i="1"/>
  <c r="V443" i="1"/>
  <c r="W443" i="1" s="1"/>
  <c r="S443" i="1"/>
  <c r="Q443" i="1"/>
  <c r="D443" i="1"/>
  <c r="AB442" i="1"/>
  <c r="AA442" i="1"/>
  <c r="S442" i="1"/>
  <c r="Q442" i="1"/>
  <c r="V442" i="1" s="1"/>
  <c r="W442" i="1" s="1"/>
  <c r="D442" i="1"/>
  <c r="AB441" i="1"/>
  <c r="AA441" i="1"/>
  <c r="S441" i="1"/>
  <c r="Q441" i="1"/>
  <c r="V441" i="1" s="1"/>
  <c r="D441" i="1"/>
  <c r="AB440" i="1"/>
  <c r="AA440" i="1"/>
  <c r="V440" i="1"/>
  <c r="S440" i="1"/>
  <c r="Q440" i="1"/>
  <c r="D440" i="1"/>
  <c r="AB439" i="1"/>
  <c r="AA439" i="1"/>
  <c r="V439" i="1"/>
  <c r="S439" i="1"/>
  <c r="Q439" i="1"/>
  <c r="D439" i="1"/>
  <c r="AB438" i="1"/>
  <c r="AA438" i="1"/>
  <c r="S438" i="1"/>
  <c r="Q438" i="1"/>
  <c r="V438" i="1" s="1"/>
  <c r="D438" i="1"/>
  <c r="AB437" i="1"/>
  <c r="AA437" i="1"/>
  <c r="X437" i="1"/>
  <c r="V437" i="1"/>
  <c r="W437" i="1" s="1"/>
  <c r="S437" i="1"/>
  <c r="Q437" i="1"/>
  <c r="D437" i="1"/>
  <c r="AB436" i="1"/>
  <c r="AA436" i="1"/>
  <c r="V436" i="1"/>
  <c r="W436" i="1" s="1"/>
  <c r="S436" i="1"/>
  <c r="Q436" i="1"/>
  <c r="D436" i="1"/>
  <c r="AB435" i="1"/>
  <c r="AA435" i="1"/>
  <c r="S435" i="1"/>
  <c r="Q435" i="1"/>
  <c r="V435" i="1" s="1"/>
  <c r="D435" i="1"/>
  <c r="AA434" i="1"/>
  <c r="AB434" i="1" s="1"/>
  <c r="X434" i="1"/>
  <c r="V434" i="1"/>
  <c r="W434" i="1" s="1"/>
  <c r="S434" i="1"/>
  <c r="Q434" i="1"/>
  <c r="D434" i="1"/>
  <c r="AB433" i="1"/>
  <c r="AA433" i="1"/>
  <c r="S433" i="1"/>
  <c r="Q433" i="1"/>
  <c r="V433" i="1" s="1"/>
  <c r="D433" i="1"/>
  <c r="AB432" i="1"/>
  <c r="AA432" i="1"/>
  <c r="S432" i="1"/>
  <c r="Q432" i="1"/>
  <c r="V432" i="1" s="1"/>
  <c r="D432" i="1"/>
  <c r="AB431" i="1"/>
  <c r="AA431" i="1"/>
  <c r="V431" i="1"/>
  <c r="W431" i="1" s="1"/>
  <c r="S431" i="1"/>
  <c r="Q431" i="1"/>
  <c r="D431" i="1"/>
  <c r="AB430" i="1"/>
  <c r="AA430" i="1"/>
  <c r="V430" i="1"/>
  <c r="W430" i="1" s="1"/>
  <c r="S430" i="1"/>
  <c r="Q430" i="1"/>
  <c r="D430" i="1"/>
  <c r="AB429" i="1"/>
  <c r="AA429" i="1"/>
  <c r="V429" i="1"/>
  <c r="S429" i="1"/>
  <c r="Q429" i="1"/>
  <c r="D429" i="1"/>
  <c r="AB428" i="1"/>
  <c r="AA428" i="1"/>
  <c r="X428" i="1"/>
  <c r="V428" i="1"/>
  <c r="S428" i="1"/>
  <c r="Q428" i="1"/>
  <c r="D428" i="1"/>
  <c r="AB427" i="1"/>
  <c r="AA427" i="1"/>
  <c r="V427" i="1"/>
  <c r="S427" i="1"/>
  <c r="Q427" i="1"/>
  <c r="D427" i="1"/>
  <c r="AA426" i="1"/>
  <c r="AB426" i="1" s="1"/>
  <c r="S426" i="1"/>
  <c r="Q426" i="1"/>
  <c r="V426" i="1" s="1"/>
  <c r="D426" i="1"/>
  <c r="AB425" i="1"/>
  <c r="AA425" i="1"/>
  <c r="X425" i="1"/>
  <c r="V425" i="1"/>
  <c r="W425" i="1" s="1"/>
  <c r="S425" i="1"/>
  <c r="Q425" i="1"/>
  <c r="D425" i="1"/>
  <c r="AB424" i="1"/>
  <c r="AA424" i="1"/>
  <c r="S424" i="1"/>
  <c r="Q424" i="1"/>
  <c r="V424" i="1" s="1"/>
  <c r="W424" i="1" s="1"/>
  <c r="D424" i="1"/>
  <c r="AB423" i="1"/>
  <c r="AA423" i="1"/>
  <c r="V423" i="1"/>
  <c r="S423" i="1"/>
  <c r="Q423" i="1"/>
  <c r="D423" i="1"/>
  <c r="AB422" i="1"/>
  <c r="AA422" i="1"/>
  <c r="V422" i="1"/>
  <c r="S422" i="1"/>
  <c r="Q422" i="1"/>
  <c r="D422" i="1"/>
  <c r="AA421" i="1"/>
  <c r="AB421" i="1" s="1"/>
  <c r="X421" i="1"/>
  <c r="V421" i="1"/>
  <c r="W421" i="1" s="1"/>
  <c r="S421" i="1"/>
  <c r="Q421" i="1"/>
  <c r="D421" i="1"/>
  <c r="AB420" i="1"/>
  <c r="AA420" i="1"/>
  <c r="S420" i="1"/>
  <c r="Q420" i="1"/>
  <c r="V420" i="1" s="1"/>
  <c r="D420" i="1"/>
  <c r="AB419" i="1"/>
  <c r="AA419" i="1"/>
  <c r="X419" i="1"/>
  <c r="V419" i="1"/>
  <c r="W419" i="1" s="1"/>
  <c r="S419" i="1"/>
  <c r="Q419" i="1"/>
  <c r="D419" i="1"/>
  <c r="AB418" i="1"/>
  <c r="AA418" i="1"/>
  <c r="S418" i="1"/>
  <c r="Q418" i="1"/>
  <c r="V418" i="1" s="1"/>
  <c r="D418" i="1"/>
  <c r="AB417" i="1"/>
  <c r="AA417" i="1"/>
  <c r="V417" i="1"/>
  <c r="S417" i="1"/>
  <c r="Q417" i="1"/>
  <c r="D417" i="1"/>
  <c r="AA416" i="1"/>
  <c r="AB416" i="1" s="1"/>
  <c r="V416" i="1"/>
  <c r="W416" i="1" s="1"/>
  <c r="S416" i="1"/>
  <c r="Q416" i="1"/>
  <c r="D416" i="1"/>
  <c r="AB415" i="1"/>
  <c r="AA415" i="1"/>
  <c r="S415" i="1"/>
  <c r="Q415" i="1"/>
  <c r="V415" i="1" s="1"/>
  <c r="D415" i="1"/>
  <c r="AB414" i="1"/>
  <c r="AA414" i="1"/>
  <c r="S414" i="1"/>
  <c r="Q414" i="1"/>
  <c r="V414" i="1" s="1"/>
  <c r="D414" i="1"/>
  <c r="AB413" i="1"/>
  <c r="AA413" i="1"/>
  <c r="V413" i="1"/>
  <c r="X413" i="1" s="1"/>
  <c r="S413" i="1"/>
  <c r="Q413" i="1"/>
  <c r="D413" i="1"/>
  <c r="AB412" i="1"/>
  <c r="AA412" i="1"/>
  <c r="S412" i="1"/>
  <c r="Q412" i="1"/>
  <c r="V412" i="1" s="1"/>
  <c r="D412" i="1"/>
  <c r="AB411" i="1"/>
  <c r="AA411" i="1"/>
  <c r="V411" i="1"/>
  <c r="S411" i="1"/>
  <c r="Q411" i="1"/>
  <c r="D411" i="1"/>
  <c r="AB410" i="1"/>
  <c r="AA410" i="1"/>
  <c r="V410" i="1"/>
  <c r="S410" i="1"/>
  <c r="Q410" i="1"/>
  <c r="D410" i="1"/>
  <c r="AB409" i="1"/>
  <c r="AA409" i="1"/>
  <c r="S409" i="1"/>
  <c r="Q409" i="1"/>
  <c r="V409" i="1" s="1"/>
  <c r="D409" i="1"/>
  <c r="AA408" i="1"/>
  <c r="AB408" i="1" s="1"/>
  <c r="S408" i="1"/>
  <c r="Q408" i="1"/>
  <c r="V408" i="1" s="1"/>
  <c r="D408" i="1"/>
  <c r="AB407" i="1"/>
  <c r="AA407" i="1"/>
  <c r="V407" i="1"/>
  <c r="W407" i="1" s="1"/>
  <c r="S407" i="1"/>
  <c r="Q407" i="1"/>
  <c r="D407" i="1"/>
  <c r="AB406" i="1"/>
  <c r="AA406" i="1"/>
  <c r="S406" i="1"/>
  <c r="Q406" i="1"/>
  <c r="V406" i="1" s="1"/>
  <c r="W406" i="1" s="1"/>
  <c r="D406" i="1"/>
  <c r="AB405" i="1"/>
  <c r="AA405" i="1"/>
  <c r="S405" i="1"/>
  <c r="Q405" i="1"/>
  <c r="V405" i="1" s="1"/>
  <c r="D405" i="1"/>
  <c r="AB404" i="1"/>
  <c r="AA404" i="1"/>
  <c r="V404" i="1"/>
  <c r="S404" i="1"/>
  <c r="Q404" i="1"/>
  <c r="D404" i="1"/>
  <c r="AB403" i="1"/>
  <c r="AA403" i="1"/>
  <c r="V403" i="1"/>
  <c r="W403" i="1" s="1"/>
  <c r="S403" i="1"/>
  <c r="Q403" i="1"/>
  <c r="D403" i="1"/>
  <c r="AB402" i="1"/>
  <c r="AA402" i="1"/>
  <c r="S402" i="1"/>
  <c r="Q402" i="1"/>
  <c r="V402" i="1" s="1"/>
  <c r="D402" i="1"/>
  <c r="AB401" i="1"/>
  <c r="AA401" i="1"/>
  <c r="X401" i="1"/>
  <c r="V401" i="1"/>
  <c r="W401" i="1" s="1"/>
  <c r="S401" i="1"/>
  <c r="Q401" i="1"/>
  <c r="D401" i="1"/>
  <c r="AB400" i="1"/>
  <c r="AA400" i="1"/>
  <c r="V400" i="1"/>
  <c r="X400" i="1" s="1"/>
  <c r="S400" i="1"/>
  <c r="Q400" i="1"/>
  <c r="D400" i="1"/>
  <c r="AB399" i="1"/>
  <c r="AA399" i="1"/>
  <c r="S399" i="1"/>
  <c r="Q399" i="1"/>
  <c r="V399" i="1" s="1"/>
  <c r="D399" i="1"/>
  <c r="AB398" i="1"/>
  <c r="AA398" i="1"/>
  <c r="V398" i="1"/>
  <c r="W398" i="1" s="1"/>
  <c r="S398" i="1"/>
  <c r="Q398" i="1"/>
  <c r="D398" i="1"/>
  <c r="AB397" i="1"/>
  <c r="AA397" i="1"/>
  <c r="V397" i="1"/>
  <c r="S397" i="1"/>
  <c r="Q397" i="1"/>
  <c r="D397" i="1"/>
  <c r="AB396" i="1"/>
  <c r="AA396" i="1"/>
  <c r="S396" i="1"/>
  <c r="Q396" i="1"/>
  <c r="V396" i="1" s="1"/>
  <c r="D396" i="1"/>
  <c r="AB395" i="1"/>
  <c r="AA395" i="1"/>
  <c r="V395" i="1"/>
  <c r="X395" i="1" s="1"/>
  <c r="S395" i="1"/>
  <c r="Q395" i="1"/>
  <c r="D395" i="1"/>
  <c r="AB394" i="1"/>
  <c r="AA394" i="1"/>
  <c r="V394" i="1"/>
  <c r="W394" i="1" s="1"/>
  <c r="S394" i="1"/>
  <c r="Q394" i="1"/>
  <c r="D394" i="1"/>
  <c r="AB393" i="1"/>
  <c r="AA393" i="1"/>
  <c r="V393" i="1"/>
  <c r="S393" i="1"/>
  <c r="Q393" i="1"/>
  <c r="D393" i="1"/>
  <c r="AB392" i="1"/>
  <c r="AA392" i="1"/>
  <c r="X392" i="1"/>
  <c r="V392" i="1"/>
  <c r="S392" i="1"/>
  <c r="Q392" i="1"/>
  <c r="D392" i="1"/>
  <c r="AB391" i="1"/>
  <c r="AA391" i="1"/>
  <c r="S391" i="1"/>
  <c r="Q391" i="1"/>
  <c r="V391" i="1" s="1"/>
  <c r="D391" i="1"/>
  <c r="AA390" i="1"/>
  <c r="AB390" i="1" s="1"/>
  <c r="S390" i="1"/>
  <c r="Q390" i="1"/>
  <c r="V390" i="1" s="1"/>
  <c r="D390" i="1"/>
  <c r="AB389" i="1"/>
  <c r="AA389" i="1"/>
  <c r="V389" i="1"/>
  <c r="W389" i="1" s="1"/>
  <c r="S389" i="1"/>
  <c r="Q389" i="1"/>
  <c r="D389" i="1"/>
  <c r="AB388" i="1"/>
  <c r="AA388" i="1"/>
  <c r="S388" i="1"/>
  <c r="Q388" i="1"/>
  <c r="V388" i="1" s="1"/>
  <c r="D388" i="1"/>
  <c r="AB387" i="1"/>
  <c r="AA387" i="1"/>
  <c r="V387" i="1"/>
  <c r="S387" i="1"/>
  <c r="Q387" i="1"/>
  <c r="D387" i="1"/>
  <c r="AB386" i="1"/>
  <c r="AA386" i="1"/>
  <c r="V386" i="1"/>
  <c r="S386" i="1"/>
  <c r="Q386" i="1"/>
  <c r="D386" i="1"/>
  <c r="AA385" i="1"/>
  <c r="AB385" i="1" s="1"/>
  <c r="V385" i="1"/>
  <c r="W385" i="1" s="1"/>
  <c r="S385" i="1"/>
  <c r="Q385" i="1"/>
  <c r="D385" i="1"/>
  <c r="AB384" i="1"/>
  <c r="AA384" i="1"/>
  <c r="S384" i="1"/>
  <c r="Q384" i="1"/>
  <c r="V384" i="1" s="1"/>
  <c r="D384" i="1"/>
  <c r="AB383" i="1"/>
  <c r="AA383" i="1"/>
  <c r="X383" i="1"/>
  <c r="V383" i="1"/>
  <c r="W383" i="1" s="1"/>
  <c r="S383" i="1"/>
  <c r="Q383" i="1"/>
  <c r="D383" i="1"/>
  <c r="AB382" i="1"/>
  <c r="AA382" i="1"/>
  <c r="S382" i="1"/>
  <c r="Q382" i="1"/>
  <c r="V382" i="1" s="1"/>
  <c r="D382" i="1"/>
  <c r="AB381" i="1"/>
  <c r="AA381" i="1"/>
  <c r="W381" i="1"/>
  <c r="V381" i="1"/>
  <c r="S381" i="1"/>
  <c r="Q381" i="1"/>
  <c r="D381" i="1"/>
  <c r="AA380" i="1"/>
  <c r="AB380" i="1" s="1"/>
  <c r="W380" i="1"/>
  <c r="V380" i="1"/>
  <c r="X380" i="1" s="1"/>
  <c r="S380" i="1"/>
  <c r="Q380" i="1"/>
  <c r="D380" i="1"/>
  <c r="AA379" i="1"/>
  <c r="AB379" i="1" s="1"/>
  <c r="V379" i="1"/>
  <c r="S379" i="1"/>
  <c r="Q379" i="1"/>
  <c r="D379" i="1"/>
  <c r="AA378" i="1"/>
  <c r="AB378" i="1" s="1"/>
  <c r="S378" i="1"/>
  <c r="Q378" i="1"/>
  <c r="V378" i="1" s="1"/>
  <c r="D378" i="1"/>
  <c r="AA377" i="1"/>
  <c r="AB377" i="1" s="1"/>
  <c r="V377" i="1"/>
  <c r="W377" i="1" s="1"/>
  <c r="S377" i="1"/>
  <c r="Q377" i="1"/>
  <c r="D377" i="1"/>
  <c r="AB376" i="1"/>
  <c r="AA376" i="1"/>
  <c r="S376" i="1"/>
  <c r="Q376" i="1"/>
  <c r="V376" i="1" s="1"/>
  <c r="D376" i="1"/>
  <c r="AB375" i="1"/>
  <c r="AA375" i="1"/>
  <c r="S375" i="1"/>
  <c r="Q375" i="1"/>
  <c r="V375" i="1" s="1"/>
  <c r="D375" i="1"/>
  <c r="AA374" i="1"/>
  <c r="AB374" i="1" s="1"/>
  <c r="V374" i="1"/>
  <c r="S374" i="1"/>
  <c r="Q374" i="1"/>
  <c r="D374" i="1"/>
  <c r="AA373" i="1"/>
  <c r="AB373" i="1" s="1"/>
  <c r="S373" i="1"/>
  <c r="Q373" i="1"/>
  <c r="V373" i="1" s="1"/>
  <c r="D373" i="1"/>
  <c r="AA372" i="1"/>
  <c r="AB372" i="1" s="1"/>
  <c r="S372" i="1"/>
  <c r="Q372" i="1"/>
  <c r="V372" i="1" s="1"/>
  <c r="D372" i="1"/>
  <c r="AA371" i="1"/>
  <c r="AB371" i="1" s="1"/>
  <c r="X371" i="1"/>
  <c r="V371" i="1"/>
  <c r="W371" i="1" s="1"/>
  <c r="S371" i="1"/>
  <c r="Q371" i="1"/>
  <c r="D371" i="1"/>
  <c r="AB370" i="1"/>
  <c r="AA370" i="1"/>
  <c r="S370" i="1"/>
  <c r="Q370" i="1"/>
  <c r="V370" i="1" s="1"/>
  <c r="D370" i="1"/>
  <c r="AB369" i="1"/>
  <c r="AA369" i="1"/>
  <c r="W369" i="1"/>
  <c r="S369" i="1"/>
  <c r="Q369" i="1"/>
  <c r="V369" i="1" s="1"/>
  <c r="X369" i="1" s="1"/>
  <c r="D369" i="1"/>
  <c r="AA368" i="1"/>
  <c r="AB368" i="1" s="1"/>
  <c r="V368" i="1"/>
  <c r="S368" i="1"/>
  <c r="Q368" i="1"/>
  <c r="D368" i="1"/>
  <c r="AA367" i="1"/>
  <c r="AB367" i="1" s="1"/>
  <c r="W367" i="1"/>
  <c r="S367" i="1"/>
  <c r="Q367" i="1"/>
  <c r="V367" i="1" s="1"/>
  <c r="X367" i="1" s="1"/>
  <c r="D367" i="1"/>
  <c r="AA366" i="1"/>
  <c r="AB366" i="1" s="1"/>
  <c r="V366" i="1"/>
  <c r="S366" i="1"/>
  <c r="Q366" i="1"/>
  <c r="D366" i="1"/>
  <c r="AB365" i="1"/>
  <c r="AA365" i="1"/>
  <c r="X365" i="1"/>
  <c r="V365" i="1"/>
  <c r="W365" i="1" s="1"/>
  <c r="S365" i="1"/>
  <c r="Q365" i="1"/>
  <c r="D365" i="1"/>
  <c r="AB364" i="1"/>
  <c r="AA364" i="1"/>
  <c r="V364" i="1"/>
  <c r="S364" i="1"/>
  <c r="Q364" i="1"/>
  <c r="D364" i="1"/>
  <c r="AB363" i="1"/>
  <c r="AA363" i="1"/>
  <c r="S363" i="1"/>
  <c r="Q363" i="1"/>
  <c r="V363" i="1" s="1"/>
  <c r="X363" i="1" s="1"/>
  <c r="D363" i="1"/>
  <c r="AA362" i="1"/>
  <c r="AB362" i="1" s="1"/>
  <c r="V362" i="1"/>
  <c r="S362" i="1"/>
  <c r="Q362" i="1"/>
  <c r="D362" i="1"/>
  <c r="AA361" i="1"/>
  <c r="AB361" i="1" s="1"/>
  <c r="S361" i="1"/>
  <c r="Q361" i="1"/>
  <c r="V361" i="1" s="1"/>
  <c r="D361" i="1"/>
  <c r="AA360" i="1"/>
  <c r="AB360" i="1" s="1"/>
  <c r="W360" i="1"/>
  <c r="S360" i="1"/>
  <c r="Q360" i="1"/>
  <c r="V360" i="1" s="1"/>
  <c r="X360" i="1" s="1"/>
  <c r="D360" i="1"/>
  <c r="AB359" i="1"/>
  <c r="AA359" i="1"/>
  <c r="V359" i="1"/>
  <c r="S359" i="1"/>
  <c r="Q359" i="1"/>
  <c r="D359" i="1"/>
  <c r="AB358" i="1"/>
  <c r="AA358" i="1"/>
  <c r="X358" i="1"/>
  <c r="S358" i="1"/>
  <c r="Q358" i="1"/>
  <c r="V358" i="1" s="1"/>
  <c r="W358" i="1" s="1"/>
  <c r="D358" i="1"/>
  <c r="AB357" i="1"/>
  <c r="AA357" i="1"/>
  <c r="V357" i="1"/>
  <c r="W357" i="1" s="1"/>
  <c r="S357" i="1"/>
  <c r="Q357" i="1"/>
  <c r="D357" i="1"/>
  <c r="AA356" i="1"/>
  <c r="AB356" i="1" s="1"/>
  <c r="W356" i="1"/>
  <c r="V356" i="1"/>
  <c r="X356" i="1" s="1"/>
  <c r="S356" i="1"/>
  <c r="Q356" i="1"/>
  <c r="D356" i="1"/>
  <c r="AA355" i="1"/>
  <c r="AB355" i="1" s="1"/>
  <c r="S355" i="1"/>
  <c r="Q355" i="1"/>
  <c r="V355" i="1" s="1"/>
  <c r="X355" i="1" s="1"/>
  <c r="D355" i="1"/>
  <c r="AA354" i="1"/>
  <c r="AB354" i="1" s="1"/>
  <c r="V354" i="1"/>
  <c r="S354" i="1"/>
  <c r="Q354" i="1"/>
  <c r="D354" i="1"/>
  <c r="AB353" i="1"/>
  <c r="AA353" i="1"/>
  <c r="V353" i="1"/>
  <c r="S353" i="1"/>
  <c r="Q353" i="1"/>
  <c r="D353" i="1"/>
  <c r="AA352" i="1"/>
  <c r="AB352" i="1" s="1"/>
  <c r="X352" i="1"/>
  <c r="V352" i="1"/>
  <c r="W352" i="1" s="1"/>
  <c r="S352" i="1"/>
  <c r="Q352" i="1"/>
  <c r="D352" i="1"/>
  <c r="AB351" i="1"/>
  <c r="AA351" i="1"/>
  <c r="S351" i="1"/>
  <c r="Q351" i="1"/>
  <c r="V351" i="1" s="1"/>
  <c r="D351" i="1"/>
  <c r="AA350" i="1"/>
  <c r="AB350" i="1" s="1"/>
  <c r="V350" i="1"/>
  <c r="X350" i="1" s="1"/>
  <c r="S350" i="1"/>
  <c r="W350" i="1" s="1"/>
  <c r="Q350" i="1"/>
  <c r="D350" i="1"/>
  <c r="AA349" i="1"/>
  <c r="AB349" i="1" s="1"/>
  <c r="V349" i="1"/>
  <c r="S349" i="1"/>
  <c r="Q349" i="1"/>
  <c r="D349" i="1"/>
  <c r="AA348" i="1"/>
  <c r="AB348" i="1" s="1"/>
  <c r="S348" i="1"/>
  <c r="Q348" i="1"/>
  <c r="V348" i="1" s="1"/>
  <c r="D348" i="1"/>
  <c r="AA347" i="1"/>
  <c r="AB347" i="1" s="1"/>
  <c r="X347" i="1"/>
  <c r="V347" i="1"/>
  <c r="W347" i="1" s="1"/>
  <c r="S347" i="1"/>
  <c r="Q347" i="1"/>
  <c r="D347" i="1"/>
  <c r="AB346" i="1"/>
  <c r="AA346" i="1"/>
  <c r="S346" i="1"/>
  <c r="Q346" i="1"/>
  <c r="V346" i="1" s="1"/>
  <c r="D346" i="1"/>
  <c r="AB345" i="1"/>
  <c r="AA345" i="1"/>
  <c r="S345" i="1"/>
  <c r="W345" i="1" s="1"/>
  <c r="Q345" i="1"/>
  <c r="V345" i="1" s="1"/>
  <c r="D345" i="1"/>
  <c r="AA344" i="1"/>
  <c r="AB344" i="1" s="1"/>
  <c r="X344" i="1"/>
  <c r="W344" i="1"/>
  <c r="V344" i="1"/>
  <c r="S344" i="1"/>
  <c r="Q344" i="1"/>
  <c r="D344" i="1"/>
  <c r="AA343" i="1"/>
  <c r="AB343" i="1" s="1"/>
  <c r="S343" i="1"/>
  <c r="Q343" i="1"/>
  <c r="V343" i="1" s="1"/>
  <c r="D343" i="1"/>
  <c r="AB342" i="1"/>
  <c r="AA342" i="1"/>
  <c r="S342" i="1"/>
  <c r="Q342" i="1"/>
  <c r="V342" i="1" s="1"/>
  <c r="D342" i="1"/>
  <c r="AB341" i="1"/>
  <c r="AA341" i="1"/>
  <c r="V341" i="1"/>
  <c r="S341" i="1"/>
  <c r="Q341" i="1"/>
  <c r="D341" i="1"/>
  <c r="AA340" i="1"/>
  <c r="AB340" i="1" s="1"/>
  <c r="S340" i="1"/>
  <c r="Q340" i="1"/>
  <c r="V340" i="1" s="1"/>
  <c r="X340" i="1" s="1"/>
  <c r="D340" i="1"/>
  <c r="AA339" i="1"/>
  <c r="AB339" i="1" s="1"/>
  <c r="S339" i="1"/>
  <c r="Q339" i="1"/>
  <c r="V339" i="1" s="1"/>
  <c r="D339" i="1"/>
  <c r="AA338" i="1"/>
  <c r="AB338" i="1" s="1"/>
  <c r="V338" i="1"/>
  <c r="S338" i="1"/>
  <c r="Q338" i="1"/>
  <c r="D338" i="1"/>
  <c r="AA337" i="1"/>
  <c r="AB337" i="1" s="1"/>
  <c r="S337" i="1"/>
  <c r="Q337" i="1"/>
  <c r="V337" i="1" s="1"/>
  <c r="W337" i="1" s="1"/>
  <c r="D337" i="1"/>
  <c r="AB336" i="1"/>
  <c r="AA336" i="1"/>
  <c r="W336" i="1"/>
  <c r="S336" i="1"/>
  <c r="Q336" i="1"/>
  <c r="V336" i="1" s="1"/>
  <c r="X336" i="1" s="1"/>
  <c r="D336" i="1"/>
  <c r="AB335" i="1"/>
  <c r="AA335" i="1"/>
  <c r="V335" i="1"/>
  <c r="X335" i="1" s="1"/>
  <c r="S335" i="1"/>
  <c r="Q335" i="1"/>
  <c r="D335" i="1"/>
  <c r="AB334" i="1"/>
  <c r="AA334" i="1"/>
  <c r="X334" i="1"/>
  <c r="W334" i="1"/>
  <c r="V334" i="1"/>
  <c r="S334" i="1"/>
  <c r="Q334" i="1"/>
  <c r="D334" i="1"/>
  <c r="AA333" i="1"/>
  <c r="AB333" i="1" s="1"/>
  <c r="W333" i="1"/>
  <c r="V333" i="1"/>
  <c r="X333" i="1" s="1"/>
  <c r="S333" i="1"/>
  <c r="Q333" i="1"/>
  <c r="D333" i="1"/>
  <c r="AA332" i="1"/>
  <c r="AB332" i="1" s="1"/>
  <c r="X332" i="1"/>
  <c r="V332" i="1"/>
  <c r="W332" i="1" s="1"/>
  <c r="S332" i="1"/>
  <c r="Q332" i="1"/>
  <c r="D332" i="1"/>
  <c r="AB331" i="1"/>
  <c r="AA331" i="1"/>
  <c r="S331" i="1"/>
  <c r="Q331" i="1"/>
  <c r="V331" i="1" s="1"/>
  <c r="D331" i="1"/>
  <c r="AA330" i="1"/>
  <c r="AB330" i="1" s="1"/>
  <c r="V330" i="1"/>
  <c r="X330" i="1" s="1"/>
  <c r="S330" i="1"/>
  <c r="Q330" i="1"/>
  <c r="D330" i="1"/>
  <c r="AA329" i="1"/>
  <c r="AB329" i="1" s="1"/>
  <c r="V329" i="1"/>
  <c r="S329" i="1"/>
  <c r="Q329" i="1"/>
  <c r="D329" i="1"/>
  <c r="AB328" i="1"/>
  <c r="AA328" i="1"/>
  <c r="S328" i="1"/>
  <c r="Q328" i="1"/>
  <c r="V328" i="1" s="1"/>
  <c r="D328" i="1"/>
  <c r="AA327" i="1"/>
  <c r="AB327" i="1" s="1"/>
  <c r="V327" i="1"/>
  <c r="X327" i="1" s="1"/>
  <c r="S327" i="1"/>
  <c r="Q327" i="1"/>
  <c r="D327" i="1"/>
  <c r="AA326" i="1"/>
  <c r="AB326" i="1" s="1"/>
  <c r="V326" i="1"/>
  <c r="S326" i="1"/>
  <c r="Q326" i="1"/>
  <c r="D326" i="1"/>
  <c r="AA325" i="1"/>
  <c r="AB325" i="1" s="1"/>
  <c r="X325" i="1"/>
  <c r="S325" i="1"/>
  <c r="Q325" i="1"/>
  <c r="V325" i="1" s="1"/>
  <c r="W325" i="1" s="1"/>
  <c r="D325" i="1"/>
  <c r="AA324" i="1"/>
  <c r="AB324" i="1" s="1"/>
  <c r="V324" i="1"/>
  <c r="X324" i="1" s="1"/>
  <c r="S324" i="1"/>
  <c r="Q324" i="1"/>
  <c r="D324" i="1"/>
  <c r="AA323" i="1"/>
  <c r="AB323" i="1" s="1"/>
  <c r="X323" i="1"/>
  <c r="W323" i="1"/>
  <c r="V323" i="1"/>
  <c r="S323" i="1"/>
  <c r="Q323" i="1"/>
  <c r="D323" i="1"/>
  <c r="AA322" i="1"/>
  <c r="AB322" i="1" s="1"/>
  <c r="X322" i="1"/>
  <c r="S322" i="1"/>
  <c r="Q322" i="1"/>
  <c r="V322" i="1" s="1"/>
  <c r="W322" i="1" s="1"/>
  <c r="D322" i="1"/>
  <c r="AB321" i="1"/>
  <c r="AA321" i="1"/>
  <c r="S321" i="1"/>
  <c r="Q321" i="1"/>
  <c r="V321" i="1" s="1"/>
  <c r="D321" i="1"/>
  <c r="AB320" i="1"/>
  <c r="AA320" i="1"/>
  <c r="X320" i="1"/>
  <c r="V320" i="1"/>
  <c r="S320" i="1"/>
  <c r="W320" i="1" s="1"/>
  <c r="Q320" i="1"/>
  <c r="D320" i="1"/>
  <c r="AA319" i="1"/>
  <c r="AB319" i="1" s="1"/>
  <c r="S319" i="1"/>
  <c r="Q319" i="1"/>
  <c r="V319" i="1" s="1"/>
  <c r="D319" i="1"/>
  <c r="AA318" i="1"/>
  <c r="AB318" i="1" s="1"/>
  <c r="W318" i="1"/>
  <c r="S318" i="1"/>
  <c r="Q318" i="1"/>
  <c r="V318" i="1" s="1"/>
  <c r="X318" i="1" s="1"/>
  <c r="D318" i="1"/>
  <c r="AA317" i="1"/>
  <c r="AB317" i="1" s="1"/>
  <c r="V317" i="1"/>
  <c r="S317" i="1"/>
  <c r="Q317" i="1"/>
  <c r="D317" i="1"/>
  <c r="AB316" i="1"/>
  <c r="AA316" i="1"/>
  <c r="V316" i="1"/>
  <c r="X316" i="1" s="1"/>
  <c r="S316" i="1"/>
  <c r="Q316" i="1"/>
  <c r="D316" i="1"/>
  <c r="AA315" i="1"/>
  <c r="AB315" i="1" s="1"/>
  <c r="V315" i="1"/>
  <c r="W315" i="1" s="1"/>
  <c r="S315" i="1"/>
  <c r="Q315" i="1"/>
  <c r="D315" i="1"/>
  <c r="AA314" i="1"/>
  <c r="AB314" i="1" s="1"/>
  <c r="V314" i="1"/>
  <c r="S314" i="1"/>
  <c r="Q314" i="1"/>
  <c r="D314" i="1"/>
  <c r="AA313" i="1"/>
  <c r="AB313" i="1" s="1"/>
  <c r="S313" i="1"/>
  <c r="Q313" i="1"/>
  <c r="V313" i="1" s="1"/>
  <c r="W313" i="1" s="1"/>
  <c r="D313" i="1"/>
  <c r="AB312" i="1"/>
  <c r="AA312" i="1"/>
  <c r="S312" i="1"/>
  <c r="Q312" i="1"/>
  <c r="V312" i="1" s="1"/>
  <c r="D312" i="1"/>
  <c r="AB311" i="1"/>
  <c r="AA311" i="1"/>
  <c r="V311" i="1"/>
  <c r="S311" i="1"/>
  <c r="X311" i="1" s="1"/>
  <c r="Q311" i="1"/>
  <c r="D311" i="1"/>
  <c r="AA310" i="1"/>
  <c r="AB310" i="1" s="1"/>
  <c r="X310" i="1"/>
  <c r="S310" i="1"/>
  <c r="Q310" i="1"/>
  <c r="V310" i="1" s="1"/>
  <c r="W310" i="1" s="1"/>
  <c r="D310" i="1"/>
  <c r="AA309" i="1"/>
  <c r="AB309" i="1" s="1"/>
  <c r="V309" i="1"/>
  <c r="X309" i="1" s="1"/>
  <c r="S309" i="1"/>
  <c r="Q309" i="1"/>
  <c r="D309" i="1"/>
  <c r="AA308" i="1"/>
  <c r="AB308" i="1" s="1"/>
  <c r="V308" i="1"/>
  <c r="S308" i="1"/>
  <c r="Q308" i="1"/>
  <c r="D308" i="1"/>
  <c r="AA307" i="1"/>
  <c r="AB307" i="1" s="1"/>
  <c r="X307" i="1"/>
  <c r="V307" i="1"/>
  <c r="W307" i="1" s="1"/>
  <c r="S307" i="1"/>
  <c r="Q307" i="1"/>
  <c r="D307" i="1"/>
  <c r="AB306" i="1"/>
  <c r="AA306" i="1"/>
  <c r="S306" i="1"/>
  <c r="Q306" i="1"/>
  <c r="V306" i="1" s="1"/>
  <c r="D306" i="1"/>
  <c r="AA305" i="1"/>
  <c r="AB305" i="1" s="1"/>
  <c r="V305" i="1"/>
  <c r="S305" i="1"/>
  <c r="X305" i="1" s="1"/>
  <c r="Q305" i="1"/>
  <c r="D305" i="1"/>
  <c r="AA304" i="1"/>
  <c r="AB304" i="1" s="1"/>
  <c r="V304" i="1"/>
  <c r="W304" i="1" s="1"/>
  <c r="S304" i="1"/>
  <c r="Q304" i="1"/>
  <c r="D304" i="1"/>
  <c r="AA303" i="1"/>
  <c r="AB303" i="1" s="1"/>
  <c r="V303" i="1"/>
  <c r="S303" i="1"/>
  <c r="Q303" i="1"/>
  <c r="D303" i="1"/>
  <c r="AB302" i="1"/>
  <c r="AA302" i="1"/>
  <c r="X302" i="1"/>
  <c r="W302" i="1"/>
  <c r="V302" i="1"/>
  <c r="S302" i="1"/>
  <c r="Q302" i="1"/>
  <c r="D302" i="1"/>
  <c r="AA301" i="1"/>
  <c r="AB301" i="1" s="1"/>
  <c r="V301" i="1"/>
  <c r="X301" i="1" s="1"/>
  <c r="S301" i="1"/>
  <c r="Q301" i="1"/>
  <c r="D301" i="1"/>
  <c r="AB300" i="1"/>
  <c r="AA300" i="1"/>
  <c r="S300" i="1"/>
  <c r="Q300" i="1"/>
  <c r="V300" i="1" s="1"/>
  <c r="D300" i="1"/>
  <c r="AB299" i="1"/>
  <c r="AA299" i="1"/>
  <c r="X299" i="1"/>
  <c r="W299" i="1"/>
  <c r="V299" i="1"/>
  <c r="S299" i="1"/>
  <c r="Q299" i="1"/>
  <c r="D299" i="1"/>
  <c r="AA298" i="1"/>
  <c r="AB298" i="1" s="1"/>
  <c r="S298" i="1"/>
  <c r="Q298" i="1"/>
  <c r="V298" i="1" s="1"/>
  <c r="D298" i="1"/>
  <c r="AB297" i="1"/>
  <c r="AA297" i="1"/>
  <c r="W297" i="1"/>
  <c r="V297" i="1"/>
  <c r="X297" i="1" s="1"/>
  <c r="S297" i="1"/>
  <c r="Q297" i="1"/>
  <c r="D297" i="1"/>
  <c r="AA296" i="1"/>
  <c r="AB296" i="1" s="1"/>
  <c r="V296" i="1"/>
  <c r="W296" i="1" s="1"/>
  <c r="S296" i="1"/>
  <c r="Q296" i="1"/>
  <c r="D296" i="1"/>
  <c r="AB295" i="1"/>
  <c r="AA295" i="1"/>
  <c r="S295" i="1"/>
  <c r="Q295" i="1"/>
  <c r="V295" i="1" s="1"/>
  <c r="D295" i="1"/>
  <c r="AA294" i="1"/>
  <c r="AB294" i="1" s="1"/>
  <c r="V294" i="1"/>
  <c r="S294" i="1"/>
  <c r="Q294" i="1"/>
  <c r="D294" i="1"/>
  <c r="AA293" i="1"/>
  <c r="AB293" i="1" s="1"/>
  <c r="V293" i="1"/>
  <c r="S293" i="1"/>
  <c r="W293" i="1" s="1"/>
  <c r="Q293" i="1"/>
  <c r="D293" i="1"/>
  <c r="AA292" i="1"/>
  <c r="AB292" i="1" s="1"/>
  <c r="S292" i="1"/>
  <c r="Q292" i="1"/>
  <c r="V292" i="1" s="1"/>
  <c r="D292" i="1"/>
  <c r="AA291" i="1"/>
  <c r="AB291" i="1" s="1"/>
  <c r="S291" i="1"/>
  <c r="Q291" i="1"/>
  <c r="V291" i="1" s="1"/>
  <c r="X291" i="1" s="1"/>
  <c r="D291" i="1"/>
  <c r="AA290" i="1"/>
  <c r="AB290" i="1" s="1"/>
  <c r="X290" i="1"/>
  <c r="W290" i="1"/>
  <c r="V290" i="1"/>
  <c r="S290" i="1"/>
  <c r="Q290" i="1"/>
  <c r="D290" i="1"/>
  <c r="AB289" i="1"/>
  <c r="AA289" i="1"/>
  <c r="V289" i="1"/>
  <c r="W289" i="1" s="1"/>
  <c r="S289" i="1"/>
  <c r="Q289" i="1"/>
  <c r="D289" i="1"/>
  <c r="AB288" i="1"/>
  <c r="AA288" i="1"/>
  <c r="S288" i="1"/>
  <c r="Q288" i="1"/>
  <c r="V288" i="1" s="1"/>
  <c r="D288" i="1"/>
  <c r="AA287" i="1"/>
  <c r="AB287" i="1" s="1"/>
  <c r="V287" i="1"/>
  <c r="S287" i="1"/>
  <c r="X287" i="1" s="1"/>
  <c r="Q287" i="1"/>
  <c r="D287" i="1"/>
  <c r="AA286" i="1"/>
  <c r="AB286" i="1" s="1"/>
  <c r="S286" i="1"/>
  <c r="Q286" i="1"/>
  <c r="V286" i="1" s="1"/>
  <c r="D286" i="1"/>
  <c r="AA285" i="1"/>
  <c r="AB285" i="1" s="1"/>
  <c r="V285" i="1"/>
  <c r="X285" i="1" s="1"/>
  <c r="S285" i="1"/>
  <c r="Q285" i="1"/>
  <c r="D285" i="1"/>
  <c r="AB284" i="1"/>
  <c r="AA284" i="1"/>
  <c r="V284" i="1"/>
  <c r="X284" i="1" s="1"/>
  <c r="S284" i="1"/>
  <c r="Q284" i="1"/>
  <c r="D284" i="1"/>
  <c r="AA283" i="1"/>
  <c r="AB283" i="1" s="1"/>
  <c r="S283" i="1"/>
  <c r="Q283" i="1"/>
  <c r="V283" i="1" s="1"/>
  <c r="W283" i="1" s="1"/>
  <c r="D283" i="1"/>
  <c r="AB282" i="1"/>
  <c r="AA282" i="1"/>
  <c r="S282" i="1"/>
  <c r="Q282" i="1"/>
  <c r="V282" i="1" s="1"/>
  <c r="D282" i="1"/>
  <c r="AB281" i="1"/>
  <c r="AA281" i="1"/>
  <c r="V281" i="1"/>
  <c r="W281" i="1" s="1"/>
  <c r="S281" i="1"/>
  <c r="Q281" i="1"/>
  <c r="D281" i="1"/>
  <c r="AA280" i="1"/>
  <c r="AB280" i="1" s="1"/>
  <c r="V280" i="1"/>
  <c r="X280" i="1" s="1"/>
  <c r="S280" i="1"/>
  <c r="Q280" i="1"/>
  <c r="D280" i="1"/>
  <c r="AA279" i="1"/>
  <c r="AB279" i="1" s="1"/>
  <c r="S279" i="1"/>
  <c r="Q279" i="1"/>
  <c r="V279" i="1" s="1"/>
  <c r="D279" i="1"/>
  <c r="AA278" i="1"/>
  <c r="AB278" i="1" s="1"/>
  <c r="V278" i="1"/>
  <c r="X278" i="1" s="1"/>
  <c r="S278" i="1"/>
  <c r="Q278" i="1"/>
  <c r="D278" i="1"/>
  <c r="AB277" i="1"/>
  <c r="AA277" i="1"/>
  <c r="S277" i="1"/>
  <c r="Q277" i="1"/>
  <c r="V277" i="1" s="1"/>
  <c r="D277" i="1"/>
  <c r="AB276" i="1"/>
  <c r="AA276" i="1"/>
  <c r="W276" i="1"/>
  <c r="V276" i="1"/>
  <c r="S276" i="1"/>
  <c r="Q276" i="1"/>
  <c r="D276" i="1"/>
  <c r="AB275" i="1"/>
  <c r="AA275" i="1"/>
  <c r="V275" i="1"/>
  <c r="S275" i="1"/>
  <c r="Q275" i="1"/>
  <c r="D275" i="1"/>
  <c r="AA274" i="1"/>
  <c r="AB274" i="1" s="1"/>
  <c r="S274" i="1"/>
  <c r="Q274" i="1"/>
  <c r="V274" i="1" s="1"/>
  <c r="D274" i="1"/>
  <c r="AA273" i="1"/>
  <c r="AB273" i="1" s="1"/>
  <c r="S273" i="1"/>
  <c r="Q273" i="1"/>
  <c r="V273" i="1" s="1"/>
  <c r="D273" i="1"/>
  <c r="AA272" i="1"/>
  <c r="AB272" i="1" s="1"/>
  <c r="V272" i="1"/>
  <c r="W272" i="1" s="1"/>
  <c r="S272" i="1"/>
  <c r="Q272" i="1"/>
  <c r="D272" i="1"/>
  <c r="AB271" i="1"/>
  <c r="AA271" i="1"/>
  <c r="X271" i="1"/>
  <c r="W271" i="1"/>
  <c r="S271" i="1"/>
  <c r="Q271" i="1"/>
  <c r="V271" i="1" s="1"/>
  <c r="D271" i="1"/>
  <c r="AB270" i="1"/>
  <c r="AA270" i="1"/>
  <c r="S270" i="1"/>
  <c r="Q270" i="1"/>
  <c r="V270" i="1" s="1"/>
  <c r="X270" i="1" s="1"/>
  <c r="D270" i="1"/>
  <c r="AB269" i="1"/>
  <c r="AA269" i="1"/>
  <c r="W269" i="1"/>
  <c r="V269" i="1"/>
  <c r="S269" i="1"/>
  <c r="Q269" i="1"/>
  <c r="D269" i="1"/>
  <c r="AB268" i="1"/>
  <c r="AA268" i="1"/>
  <c r="X268" i="1"/>
  <c r="W268" i="1"/>
  <c r="V268" i="1"/>
  <c r="S268" i="1"/>
  <c r="Q268" i="1"/>
  <c r="D268" i="1"/>
  <c r="AA267" i="1"/>
  <c r="AB267" i="1" s="1"/>
  <c r="S267" i="1"/>
  <c r="Q267" i="1"/>
  <c r="V267" i="1" s="1"/>
  <c r="D267" i="1"/>
  <c r="AB266" i="1"/>
  <c r="AA266" i="1"/>
  <c r="X266" i="1"/>
  <c r="V266" i="1"/>
  <c r="S266" i="1"/>
  <c r="W266" i="1" s="1"/>
  <c r="Q266" i="1"/>
  <c r="D266" i="1"/>
  <c r="AA265" i="1"/>
  <c r="AB265" i="1" s="1"/>
  <c r="V265" i="1"/>
  <c r="S265" i="1"/>
  <c r="Q265" i="1"/>
  <c r="D265" i="1"/>
  <c r="AA264" i="1"/>
  <c r="AB264" i="1" s="1"/>
  <c r="S264" i="1"/>
  <c r="W264" i="1" s="1"/>
  <c r="Q264" i="1"/>
  <c r="V264" i="1" s="1"/>
  <c r="D264" i="1"/>
  <c r="AA263" i="1"/>
  <c r="AB263" i="1" s="1"/>
  <c r="V263" i="1"/>
  <c r="X263" i="1" s="1"/>
  <c r="S263" i="1"/>
  <c r="Q263" i="1"/>
  <c r="D263" i="1"/>
  <c r="AA262" i="1"/>
  <c r="AB262" i="1" s="1"/>
  <c r="X262" i="1"/>
  <c r="S262" i="1"/>
  <c r="Q262" i="1"/>
  <c r="V262" i="1" s="1"/>
  <c r="W262" i="1" s="1"/>
  <c r="D262" i="1"/>
  <c r="AA261" i="1"/>
  <c r="AB261" i="1" s="1"/>
  <c r="S261" i="1"/>
  <c r="Q261" i="1"/>
  <c r="V261" i="1" s="1"/>
  <c r="D261" i="1"/>
  <c r="AA260" i="1"/>
  <c r="AB260" i="1" s="1"/>
  <c r="V260" i="1"/>
  <c r="X260" i="1" s="1"/>
  <c r="S260" i="1"/>
  <c r="Q260" i="1"/>
  <c r="D260" i="1"/>
  <c r="AB259" i="1"/>
  <c r="AA259" i="1"/>
  <c r="V259" i="1"/>
  <c r="W259" i="1" s="1"/>
  <c r="S259" i="1"/>
  <c r="Q259" i="1"/>
  <c r="D259" i="1"/>
  <c r="AA258" i="1"/>
  <c r="AB258" i="1" s="1"/>
  <c r="W258" i="1"/>
  <c r="V258" i="1"/>
  <c r="X258" i="1" s="1"/>
  <c r="S258" i="1"/>
  <c r="Q258" i="1"/>
  <c r="D258" i="1"/>
  <c r="AA257" i="1"/>
  <c r="AB257" i="1" s="1"/>
  <c r="X257" i="1"/>
  <c r="V257" i="1"/>
  <c r="W257" i="1" s="1"/>
  <c r="S257" i="1"/>
  <c r="Q257" i="1"/>
  <c r="D257" i="1"/>
  <c r="AB256" i="1"/>
  <c r="AA256" i="1"/>
  <c r="S256" i="1"/>
  <c r="Q256" i="1"/>
  <c r="V256" i="1" s="1"/>
  <c r="D256" i="1"/>
  <c r="AA255" i="1"/>
  <c r="AB255" i="1" s="1"/>
  <c r="V255" i="1"/>
  <c r="S255" i="1"/>
  <c r="Q255" i="1"/>
  <c r="D255" i="1"/>
  <c r="AA254" i="1"/>
  <c r="AB254" i="1" s="1"/>
  <c r="V254" i="1"/>
  <c r="W254" i="1" s="1"/>
  <c r="S254" i="1"/>
  <c r="Q254" i="1"/>
  <c r="D254" i="1"/>
  <c r="AA253" i="1"/>
  <c r="AB253" i="1" s="1"/>
  <c r="S253" i="1"/>
  <c r="Q253" i="1"/>
  <c r="V253" i="1" s="1"/>
  <c r="D253" i="1"/>
  <c r="AA252" i="1"/>
  <c r="AB252" i="1" s="1"/>
  <c r="W252" i="1"/>
  <c r="V252" i="1"/>
  <c r="X252" i="1" s="1"/>
  <c r="S252" i="1"/>
  <c r="Q252" i="1"/>
  <c r="D252" i="1"/>
  <c r="AA251" i="1"/>
  <c r="AB251" i="1" s="1"/>
  <c r="S251" i="1"/>
  <c r="Q251" i="1"/>
  <c r="V251" i="1" s="1"/>
  <c r="D251" i="1"/>
  <c r="AB250" i="1"/>
  <c r="AA250" i="1"/>
  <c r="X250" i="1"/>
  <c r="S250" i="1"/>
  <c r="W250" i="1" s="1"/>
  <c r="Q250" i="1"/>
  <c r="V250" i="1" s="1"/>
  <c r="D250" i="1"/>
  <c r="AB249" i="1"/>
  <c r="AA249" i="1"/>
  <c r="S249" i="1"/>
  <c r="Q249" i="1"/>
  <c r="V249" i="1" s="1"/>
  <c r="D249" i="1"/>
  <c r="AA248" i="1"/>
  <c r="AB248" i="1" s="1"/>
  <c r="S248" i="1"/>
  <c r="Q248" i="1"/>
  <c r="V248" i="1" s="1"/>
  <c r="W248" i="1" s="1"/>
  <c r="D248" i="1"/>
  <c r="AB247" i="1"/>
  <c r="AA247" i="1"/>
  <c r="S247" i="1"/>
  <c r="Q247" i="1"/>
  <c r="V247" i="1" s="1"/>
  <c r="W247" i="1" s="1"/>
  <c r="D247" i="1"/>
  <c r="AB246" i="1"/>
  <c r="AA246" i="1"/>
  <c r="S246" i="1"/>
  <c r="Q246" i="1"/>
  <c r="V246" i="1" s="1"/>
  <c r="D246" i="1"/>
  <c r="AA245" i="1"/>
  <c r="AB245" i="1" s="1"/>
  <c r="V245" i="1"/>
  <c r="X245" i="1" s="1"/>
  <c r="S245" i="1"/>
  <c r="Q245" i="1"/>
  <c r="D245" i="1"/>
  <c r="AA244" i="1"/>
  <c r="AB244" i="1" s="1"/>
  <c r="S244" i="1"/>
  <c r="Q244" i="1"/>
  <c r="V244" i="1" s="1"/>
  <c r="D244" i="1"/>
  <c r="AB243" i="1"/>
  <c r="AA243" i="1"/>
  <c r="S243" i="1"/>
  <c r="Q243" i="1"/>
  <c r="V243" i="1" s="1"/>
  <c r="D243" i="1"/>
  <c r="AA242" i="1"/>
  <c r="AB242" i="1" s="1"/>
  <c r="S242" i="1"/>
  <c r="Q242" i="1"/>
  <c r="V242" i="1" s="1"/>
  <c r="D242" i="1"/>
  <c r="AA241" i="1"/>
  <c r="AB241" i="1" s="1"/>
  <c r="S241" i="1"/>
  <c r="Q241" i="1"/>
  <c r="V241" i="1" s="1"/>
  <c r="X241" i="1" s="1"/>
  <c r="D241" i="1"/>
  <c r="AB240" i="1"/>
  <c r="AA240" i="1"/>
  <c r="S240" i="1"/>
  <c r="Q240" i="1"/>
  <c r="V240" i="1" s="1"/>
  <c r="D240" i="1"/>
  <c r="AA239" i="1"/>
  <c r="AB239" i="1" s="1"/>
  <c r="S239" i="1"/>
  <c r="Q239" i="1"/>
  <c r="V239" i="1" s="1"/>
  <c r="D239" i="1"/>
  <c r="AB238" i="1"/>
  <c r="AA238" i="1"/>
  <c r="S238" i="1"/>
  <c r="Q238" i="1"/>
  <c r="V238" i="1" s="1"/>
  <c r="X238" i="1" s="1"/>
  <c r="D238" i="1"/>
  <c r="AA237" i="1"/>
  <c r="AB237" i="1" s="1"/>
  <c r="V237" i="1"/>
  <c r="S237" i="1"/>
  <c r="Q237" i="1"/>
  <c r="D237" i="1"/>
  <c r="AA236" i="1"/>
  <c r="AB236" i="1" s="1"/>
  <c r="X236" i="1"/>
  <c r="S236" i="1"/>
  <c r="Q236" i="1"/>
  <c r="V236" i="1" s="1"/>
  <c r="W236" i="1" s="1"/>
  <c r="D236" i="1"/>
  <c r="AA235" i="1"/>
  <c r="AB235" i="1" s="1"/>
  <c r="S235" i="1"/>
  <c r="Q235" i="1"/>
  <c r="V235" i="1" s="1"/>
  <c r="W235" i="1" s="1"/>
  <c r="D235" i="1"/>
  <c r="AA234" i="1"/>
  <c r="AB234" i="1" s="1"/>
  <c r="S234" i="1"/>
  <c r="Q234" i="1"/>
  <c r="V234" i="1" s="1"/>
  <c r="D234" i="1"/>
  <c r="AA233" i="1"/>
  <c r="AB233" i="1" s="1"/>
  <c r="S233" i="1"/>
  <c r="Q233" i="1"/>
  <c r="V233" i="1" s="1"/>
  <c r="D233" i="1"/>
  <c r="AA232" i="1"/>
  <c r="AB232" i="1" s="1"/>
  <c r="S232" i="1"/>
  <c r="Q232" i="1"/>
  <c r="V232" i="1" s="1"/>
  <c r="D232" i="1"/>
  <c r="AA231" i="1"/>
  <c r="AB231" i="1" s="1"/>
  <c r="W231" i="1"/>
  <c r="V231" i="1"/>
  <c r="X231" i="1" s="1"/>
  <c r="S231" i="1"/>
  <c r="Q231" i="1"/>
  <c r="D231" i="1"/>
  <c r="AA230" i="1"/>
  <c r="AB230" i="1" s="1"/>
  <c r="S230" i="1"/>
  <c r="X230" i="1" s="1"/>
  <c r="Q230" i="1"/>
  <c r="V230" i="1" s="1"/>
  <c r="D230" i="1"/>
  <c r="AA229" i="1"/>
  <c r="AB229" i="1" s="1"/>
  <c r="X229" i="1"/>
  <c r="W229" i="1"/>
  <c r="S229" i="1"/>
  <c r="Q229" i="1"/>
  <c r="V229" i="1" s="1"/>
  <c r="D229" i="1"/>
  <c r="AB228" i="1"/>
  <c r="AA228" i="1"/>
  <c r="S228" i="1"/>
  <c r="Q228" i="1"/>
  <c r="V228" i="1" s="1"/>
  <c r="W228" i="1" s="1"/>
  <c r="D228" i="1"/>
  <c r="AA227" i="1"/>
  <c r="AB227" i="1" s="1"/>
  <c r="V227" i="1"/>
  <c r="X227" i="1" s="1"/>
  <c r="S227" i="1"/>
  <c r="Q227" i="1"/>
  <c r="D227" i="1"/>
  <c r="AA226" i="1"/>
  <c r="AB226" i="1" s="1"/>
  <c r="S226" i="1"/>
  <c r="Q226" i="1"/>
  <c r="V226" i="1" s="1"/>
  <c r="W226" i="1" s="1"/>
  <c r="D226" i="1"/>
  <c r="AA225" i="1"/>
  <c r="AB225" i="1" s="1"/>
  <c r="S225" i="1"/>
  <c r="Q225" i="1"/>
  <c r="V225" i="1" s="1"/>
  <c r="D225" i="1"/>
  <c r="AA224" i="1"/>
  <c r="AB224" i="1" s="1"/>
  <c r="X224" i="1"/>
  <c r="W224" i="1"/>
  <c r="V224" i="1"/>
  <c r="S224" i="1"/>
  <c r="Q224" i="1"/>
  <c r="D224" i="1"/>
  <c r="AA223" i="1"/>
  <c r="AB223" i="1" s="1"/>
  <c r="S223" i="1"/>
  <c r="Q223" i="1"/>
  <c r="V223" i="1" s="1"/>
  <c r="D223" i="1"/>
  <c r="AB222" i="1"/>
  <c r="AA222" i="1"/>
  <c r="X222" i="1"/>
  <c r="W222" i="1"/>
  <c r="S222" i="1"/>
  <c r="Q222" i="1"/>
  <c r="V222" i="1" s="1"/>
  <c r="D222" i="1"/>
  <c r="AA221" i="1"/>
  <c r="AB221" i="1" s="1"/>
  <c r="V221" i="1"/>
  <c r="S221" i="1"/>
  <c r="Q221" i="1"/>
  <c r="D221" i="1"/>
  <c r="AB220" i="1"/>
  <c r="AA220" i="1"/>
  <c r="S220" i="1"/>
  <c r="Q220" i="1"/>
  <c r="V220" i="1" s="1"/>
  <c r="X220" i="1" s="1"/>
  <c r="D220" i="1"/>
  <c r="AA219" i="1"/>
  <c r="AB219" i="1" s="1"/>
  <c r="V219" i="1"/>
  <c r="X219" i="1" s="1"/>
  <c r="S219" i="1"/>
  <c r="Q219" i="1"/>
  <c r="D219" i="1"/>
  <c r="AA218" i="1"/>
  <c r="AB218" i="1" s="1"/>
  <c r="S218" i="1"/>
  <c r="Q218" i="1"/>
  <c r="V218" i="1" s="1"/>
  <c r="D218" i="1"/>
  <c r="AA217" i="1"/>
  <c r="AB217" i="1" s="1"/>
  <c r="S217" i="1"/>
  <c r="Q217" i="1"/>
  <c r="V217" i="1" s="1"/>
  <c r="W217" i="1" s="1"/>
  <c r="D217" i="1"/>
  <c r="AA216" i="1"/>
  <c r="AB216" i="1" s="1"/>
  <c r="S216" i="1"/>
  <c r="Q216" i="1"/>
  <c r="V216" i="1" s="1"/>
  <c r="X216" i="1" s="1"/>
  <c r="D216" i="1"/>
  <c r="AA215" i="1"/>
  <c r="AB215" i="1" s="1"/>
  <c r="V215" i="1"/>
  <c r="X215" i="1" s="1"/>
  <c r="S215" i="1"/>
  <c r="Q215" i="1"/>
  <c r="D215" i="1"/>
  <c r="AA214" i="1"/>
  <c r="AB214" i="1" s="1"/>
  <c r="X214" i="1"/>
  <c r="W214" i="1"/>
  <c r="S214" i="1"/>
  <c r="Q214" i="1"/>
  <c r="V214" i="1" s="1"/>
  <c r="D214" i="1"/>
  <c r="AA213" i="1"/>
  <c r="AB213" i="1" s="1"/>
  <c r="S213" i="1"/>
  <c r="Q213" i="1"/>
  <c r="V213" i="1" s="1"/>
  <c r="D213" i="1"/>
  <c r="AA212" i="1"/>
  <c r="AB212" i="1" s="1"/>
  <c r="X212" i="1"/>
  <c r="S212" i="1"/>
  <c r="Q212" i="1"/>
  <c r="V212" i="1" s="1"/>
  <c r="D212" i="1"/>
  <c r="AB211" i="1"/>
  <c r="AA211" i="1"/>
  <c r="S211" i="1"/>
  <c r="Q211" i="1"/>
  <c r="V211" i="1" s="1"/>
  <c r="D211" i="1"/>
  <c r="AB210" i="1"/>
  <c r="AA210" i="1"/>
  <c r="X210" i="1"/>
  <c r="W210" i="1"/>
  <c r="V210" i="1"/>
  <c r="S210" i="1"/>
  <c r="Q210" i="1"/>
  <c r="D210" i="1"/>
  <c r="AA209" i="1"/>
  <c r="AB209" i="1" s="1"/>
  <c r="V209" i="1"/>
  <c r="X209" i="1" s="1"/>
  <c r="S209" i="1"/>
  <c r="Q209" i="1"/>
  <c r="D209" i="1"/>
  <c r="AA208" i="1"/>
  <c r="AB208" i="1" s="1"/>
  <c r="X208" i="1"/>
  <c r="S208" i="1"/>
  <c r="Q208" i="1"/>
  <c r="V208" i="1" s="1"/>
  <c r="W208" i="1" s="1"/>
  <c r="D208" i="1"/>
  <c r="AA207" i="1"/>
  <c r="AB207" i="1" s="1"/>
  <c r="S207" i="1"/>
  <c r="Q207" i="1"/>
  <c r="V207" i="1" s="1"/>
  <c r="D207" i="1"/>
  <c r="AA206" i="1"/>
  <c r="AB206" i="1" s="1"/>
  <c r="X206" i="1"/>
  <c r="S206" i="1"/>
  <c r="Q206" i="1"/>
  <c r="V206" i="1" s="1"/>
  <c r="W206" i="1" s="1"/>
  <c r="D206" i="1"/>
  <c r="AA205" i="1"/>
  <c r="AB205" i="1" s="1"/>
  <c r="S205" i="1"/>
  <c r="Q205" i="1"/>
  <c r="V205" i="1" s="1"/>
  <c r="X205" i="1" s="1"/>
  <c r="D205" i="1"/>
  <c r="AB204" i="1"/>
  <c r="AA204" i="1"/>
  <c r="S204" i="1"/>
  <c r="Q204" i="1"/>
  <c r="V204" i="1" s="1"/>
  <c r="D204" i="1"/>
  <c r="AA203" i="1"/>
  <c r="AB203" i="1" s="1"/>
  <c r="S203" i="1"/>
  <c r="Q203" i="1"/>
  <c r="V203" i="1" s="1"/>
  <c r="D203" i="1"/>
  <c r="AB202" i="1"/>
  <c r="AA202" i="1"/>
  <c r="S202" i="1"/>
  <c r="Q202" i="1"/>
  <c r="V202" i="1" s="1"/>
  <c r="D202" i="1"/>
  <c r="AA201" i="1"/>
  <c r="AB201" i="1" s="1"/>
  <c r="W201" i="1"/>
  <c r="V201" i="1"/>
  <c r="X201" i="1" s="1"/>
  <c r="S201" i="1"/>
  <c r="Q201" i="1"/>
  <c r="D201" i="1"/>
  <c r="AA200" i="1"/>
  <c r="AB200" i="1" s="1"/>
  <c r="S200" i="1"/>
  <c r="Q200" i="1"/>
  <c r="V200" i="1" s="1"/>
  <c r="D200" i="1"/>
  <c r="AA199" i="1"/>
  <c r="AB199" i="1" s="1"/>
  <c r="S199" i="1"/>
  <c r="Q199" i="1"/>
  <c r="V199" i="1" s="1"/>
  <c r="W199" i="1" s="1"/>
  <c r="D199" i="1"/>
  <c r="AA198" i="1"/>
  <c r="AB198" i="1" s="1"/>
  <c r="S198" i="1"/>
  <c r="Q198" i="1"/>
  <c r="V198" i="1" s="1"/>
  <c r="W198" i="1" s="1"/>
  <c r="D198" i="1"/>
  <c r="AA197" i="1"/>
  <c r="AB197" i="1" s="1"/>
  <c r="S197" i="1"/>
  <c r="Q197" i="1"/>
  <c r="V197" i="1" s="1"/>
  <c r="D197" i="1"/>
  <c r="AA196" i="1"/>
  <c r="AB196" i="1" s="1"/>
  <c r="X196" i="1"/>
  <c r="W196" i="1"/>
  <c r="S196" i="1"/>
  <c r="Q196" i="1"/>
  <c r="V196" i="1" s="1"/>
  <c r="D196" i="1"/>
  <c r="AA195" i="1"/>
  <c r="AB195" i="1" s="1"/>
  <c r="V195" i="1"/>
  <c r="W195" i="1" s="1"/>
  <c r="S195" i="1"/>
  <c r="Q195" i="1"/>
  <c r="D195" i="1"/>
  <c r="AA194" i="1"/>
  <c r="AB194" i="1" s="1"/>
  <c r="X194" i="1"/>
  <c r="S194" i="1"/>
  <c r="Q194" i="1"/>
  <c r="V194" i="1" s="1"/>
  <c r="D194" i="1"/>
  <c r="AA193" i="1"/>
  <c r="AB193" i="1" s="1"/>
  <c r="S193" i="1"/>
  <c r="Q193" i="1"/>
  <c r="V193" i="1" s="1"/>
  <c r="X193" i="1" s="1"/>
  <c r="D193" i="1"/>
  <c r="AB192" i="1"/>
  <c r="AA192" i="1"/>
  <c r="X192" i="1"/>
  <c r="S192" i="1"/>
  <c r="Q192" i="1"/>
  <c r="V192" i="1" s="1"/>
  <c r="W192" i="1" s="1"/>
  <c r="D192" i="1"/>
  <c r="AA191" i="1"/>
  <c r="AB191" i="1" s="1"/>
  <c r="V191" i="1"/>
  <c r="X191" i="1" s="1"/>
  <c r="S191" i="1"/>
  <c r="Q191" i="1"/>
  <c r="D191" i="1"/>
  <c r="AA190" i="1"/>
  <c r="AB190" i="1" s="1"/>
  <c r="S190" i="1"/>
  <c r="Q190" i="1"/>
  <c r="V190" i="1" s="1"/>
  <c r="D190" i="1"/>
  <c r="AA189" i="1"/>
  <c r="AB189" i="1" s="1"/>
  <c r="S189" i="1"/>
  <c r="Q189" i="1"/>
  <c r="V189" i="1" s="1"/>
  <c r="D189" i="1"/>
  <c r="AA188" i="1"/>
  <c r="AB188" i="1" s="1"/>
  <c r="S188" i="1"/>
  <c r="Q188" i="1"/>
  <c r="V188" i="1" s="1"/>
  <c r="D188" i="1"/>
  <c r="AA187" i="1"/>
  <c r="AB187" i="1" s="1"/>
  <c r="S187" i="1"/>
  <c r="Q187" i="1"/>
  <c r="V187" i="1" s="1"/>
  <c r="D187" i="1"/>
  <c r="AA186" i="1"/>
  <c r="AB186" i="1" s="1"/>
  <c r="X186" i="1"/>
  <c r="W186" i="1"/>
  <c r="S186" i="1"/>
  <c r="Q186" i="1"/>
  <c r="V186" i="1" s="1"/>
  <c r="D186" i="1"/>
  <c r="AA185" i="1"/>
  <c r="AB185" i="1" s="1"/>
  <c r="S185" i="1"/>
  <c r="Q185" i="1"/>
  <c r="V185" i="1" s="1"/>
  <c r="D185" i="1"/>
  <c r="AB184" i="1"/>
  <c r="AA184" i="1"/>
  <c r="S184" i="1"/>
  <c r="Q184" i="1"/>
  <c r="V184" i="1" s="1"/>
  <c r="X184" i="1" s="1"/>
  <c r="D184" i="1"/>
  <c r="AA183" i="1"/>
  <c r="AB183" i="1" s="1"/>
  <c r="V183" i="1"/>
  <c r="X183" i="1" s="1"/>
  <c r="S183" i="1"/>
  <c r="Q183" i="1"/>
  <c r="D183" i="1"/>
  <c r="AA182" i="1"/>
  <c r="AB182" i="1" s="1"/>
  <c r="V182" i="1"/>
  <c r="S182" i="1"/>
  <c r="Q182" i="1"/>
  <c r="D182" i="1"/>
  <c r="AA181" i="1"/>
  <c r="AB181" i="1" s="1"/>
  <c r="S181" i="1"/>
  <c r="Q181" i="1"/>
  <c r="V181" i="1" s="1"/>
  <c r="D181" i="1"/>
  <c r="AA180" i="1"/>
  <c r="AB180" i="1" s="1"/>
  <c r="V180" i="1"/>
  <c r="S180" i="1"/>
  <c r="Q180" i="1"/>
  <c r="D180" i="1"/>
  <c r="AA179" i="1"/>
  <c r="AB179" i="1" s="1"/>
  <c r="S179" i="1"/>
  <c r="Q179" i="1"/>
  <c r="V179" i="1" s="1"/>
  <c r="D179" i="1"/>
  <c r="AA178" i="1"/>
  <c r="AB178" i="1" s="1"/>
  <c r="X178" i="1"/>
  <c r="S178" i="1"/>
  <c r="W178" i="1" s="1"/>
  <c r="Q178" i="1"/>
  <c r="V178" i="1" s="1"/>
  <c r="D178" i="1"/>
  <c r="AA177" i="1"/>
  <c r="AB177" i="1" s="1"/>
  <c r="S177" i="1"/>
  <c r="Q177" i="1"/>
  <c r="V177" i="1" s="1"/>
  <c r="D177" i="1"/>
  <c r="AA176" i="1"/>
  <c r="AB176" i="1" s="1"/>
  <c r="S176" i="1"/>
  <c r="Q176" i="1"/>
  <c r="V176" i="1" s="1"/>
  <c r="W176" i="1" s="1"/>
  <c r="D176" i="1"/>
  <c r="AA175" i="1"/>
  <c r="AB175" i="1" s="1"/>
  <c r="X175" i="1"/>
  <c r="S175" i="1"/>
  <c r="Q175" i="1"/>
  <c r="V175" i="1" s="1"/>
  <c r="W175" i="1" s="1"/>
  <c r="D175" i="1"/>
  <c r="AB174" i="1"/>
  <c r="AA174" i="1"/>
  <c r="V174" i="1"/>
  <c r="S174" i="1"/>
  <c r="Q174" i="1"/>
  <c r="D174" i="1"/>
  <c r="AA173" i="1"/>
  <c r="AB173" i="1" s="1"/>
  <c r="X173" i="1"/>
  <c r="W173" i="1"/>
  <c r="V173" i="1"/>
  <c r="S173" i="1"/>
  <c r="Q173" i="1"/>
  <c r="D173" i="1"/>
  <c r="AA172" i="1"/>
  <c r="AB172" i="1" s="1"/>
  <c r="X172" i="1"/>
  <c r="S172" i="1"/>
  <c r="Q172" i="1"/>
  <c r="V172" i="1" s="1"/>
  <c r="W172" i="1" s="1"/>
  <c r="D172" i="1"/>
  <c r="AA171" i="1"/>
  <c r="AB171" i="1" s="1"/>
  <c r="S171" i="1"/>
  <c r="Q171" i="1"/>
  <c r="V171" i="1" s="1"/>
  <c r="D171" i="1"/>
  <c r="AA170" i="1"/>
  <c r="AB170" i="1" s="1"/>
  <c r="S170" i="1"/>
  <c r="Q170" i="1"/>
  <c r="V170" i="1" s="1"/>
  <c r="X170" i="1" s="1"/>
  <c r="D170" i="1"/>
  <c r="AA169" i="1"/>
  <c r="AB169" i="1" s="1"/>
  <c r="S169" i="1"/>
  <c r="Q169" i="1"/>
  <c r="V169" i="1" s="1"/>
  <c r="X169" i="1" s="1"/>
  <c r="D169" i="1"/>
  <c r="AA168" i="1"/>
  <c r="AB168" i="1" s="1"/>
  <c r="X168" i="1"/>
  <c r="W168" i="1"/>
  <c r="S168" i="1"/>
  <c r="Q168" i="1"/>
  <c r="V168" i="1" s="1"/>
  <c r="D168" i="1"/>
  <c r="AA167" i="1"/>
  <c r="AB167" i="1" s="1"/>
  <c r="S167" i="1"/>
  <c r="Q167" i="1"/>
  <c r="V167" i="1" s="1"/>
  <c r="D167" i="1"/>
  <c r="AB166" i="1"/>
  <c r="AA166" i="1"/>
  <c r="S166" i="1"/>
  <c r="Q166" i="1"/>
  <c r="V166" i="1" s="1"/>
  <c r="X166" i="1" s="1"/>
  <c r="D166" i="1"/>
  <c r="AA165" i="1"/>
  <c r="AB165" i="1" s="1"/>
  <c r="V165" i="1"/>
  <c r="S165" i="1"/>
  <c r="Q165" i="1"/>
  <c r="D165" i="1"/>
  <c r="AA164" i="1"/>
  <c r="AB164" i="1" s="1"/>
  <c r="S164" i="1"/>
  <c r="Q164" i="1"/>
  <c r="V164" i="1" s="1"/>
  <c r="X164" i="1" s="1"/>
  <c r="D164" i="1"/>
  <c r="AA163" i="1"/>
  <c r="AB163" i="1" s="1"/>
  <c r="S163" i="1"/>
  <c r="Q163" i="1"/>
  <c r="V163" i="1" s="1"/>
  <c r="D163" i="1"/>
  <c r="AA162" i="1"/>
  <c r="AB162" i="1" s="1"/>
  <c r="S162" i="1"/>
  <c r="Q162" i="1"/>
  <c r="V162" i="1" s="1"/>
  <c r="D162" i="1"/>
  <c r="AA161" i="1"/>
  <c r="AB161" i="1" s="1"/>
  <c r="S161" i="1"/>
  <c r="Q161" i="1"/>
  <c r="V161" i="1" s="1"/>
  <c r="D161" i="1"/>
  <c r="AB160" i="1"/>
  <c r="AA160" i="1"/>
  <c r="S160" i="1"/>
  <c r="Q160" i="1"/>
  <c r="V160" i="1" s="1"/>
  <c r="D160" i="1"/>
  <c r="AB159" i="1"/>
  <c r="AA159" i="1"/>
  <c r="V159" i="1"/>
  <c r="X159" i="1" s="1"/>
  <c r="S159" i="1"/>
  <c r="Q159" i="1"/>
  <c r="D159" i="1"/>
  <c r="AA158" i="1"/>
  <c r="AB158" i="1" s="1"/>
  <c r="S158" i="1"/>
  <c r="Q158" i="1"/>
  <c r="V158" i="1" s="1"/>
  <c r="D158" i="1"/>
  <c r="AA157" i="1"/>
  <c r="AB157" i="1" s="1"/>
  <c r="X157" i="1"/>
  <c r="W157" i="1"/>
  <c r="S157" i="1"/>
  <c r="Q157" i="1"/>
  <c r="V157" i="1" s="1"/>
  <c r="D157" i="1"/>
  <c r="AB156" i="1"/>
  <c r="AA156" i="1"/>
  <c r="V156" i="1"/>
  <c r="S156" i="1"/>
  <c r="Q156" i="1"/>
  <c r="D156" i="1"/>
  <c r="AA155" i="1"/>
  <c r="AB155" i="1" s="1"/>
  <c r="V155" i="1"/>
  <c r="X155" i="1" s="1"/>
  <c r="S155" i="1"/>
  <c r="Q155" i="1"/>
  <c r="D155" i="1"/>
  <c r="AA154" i="1"/>
  <c r="AB154" i="1" s="1"/>
  <c r="X154" i="1"/>
  <c r="W154" i="1"/>
  <c r="S154" i="1"/>
  <c r="Q154" i="1"/>
  <c r="V154" i="1" s="1"/>
  <c r="D154" i="1"/>
  <c r="AA153" i="1"/>
  <c r="AB153" i="1" s="1"/>
  <c r="S153" i="1"/>
  <c r="Q153" i="1"/>
  <c r="V153" i="1" s="1"/>
  <c r="D153" i="1"/>
  <c r="AA152" i="1"/>
  <c r="AB152" i="1" s="1"/>
  <c r="V152" i="1"/>
  <c r="S152" i="1"/>
  <c r="Q152" i="1"/>
  <c r="D152" i="1"/>
  <c r="AA151" i="1"/>
  <c r="AB151" i="1" s="1"/>
  <c r="S151" i="1"/>
  <c r="Q151" i="1"/>
  <c r="V151" i="1" s="1"/>
  <c r="D151" i="1"/>
  <c r="AA150" i="1"/>
  <c r="AB150" i="1" s="1"/>
  <c r="X150" i="1"/>
  <c r="W150" i="1"/>
  <c r="S150" i="1"/>
  <c r="Q150" i="1"/>
  <c r="V150" i="1" s="1"/>
  <c r="D150" i="1"/>
  <c r="AA149" i="1"/>
  <c r="AB149" i="1" s="1"/>
  <c r="S149" i="1"/>
  <c r="Q149" i="1"/>
  <c r="V149" i="1" s="1"/>
  <c r="X149" i="1" s="1"/>
  <c r="D149" i="1"/>
  <c r="AB148" i="1"/>
  <c r="AA148" i="1"/>
  <c r="S148" i="1"/>
  <c r="Q148" i="1"/>
  <c r="V148" i="1" s="1"/>
  <c r="X148" i="1" s="1"/>
  <c r="D148" i="1"/>
  <c r="AA147" i="1"/>
  <c r="AB147" i="1" s="1"/>
  <c r="X147" i="1"/>
  <c r="W147" i="1"/>
  <c r="V147" i="1"/>
  <c r="S147" i="1"/>
  <c r="Q147" i="1"/>
  <c r="D147" i="1"/>
  <c r="AA146" i="1"/>
  <c r="AB146" i="1" s="1"/>
  <c r="S146" i="1"/>
  <c r="Q146" i="1"/>
  <c r="V146" i="1" s="1"/>
  <c r="D146" i="1"/>
  <c r="AA145" i="1"/>
  <c r="AB145" i="1" s="1"/>
  <c r="S145" i="1"/>
  <c r="Q145" i="1"/>
  <c r="V145" i="1" s="1"/>
  <c r="W145" i="1" s="1"/>
  <c r="D145" i="1"/>
  <c r="AA144" i="1"/>
  <c r="AB144" i="1" s="1"/>
  <c r="V144" i="1"/>
  <c r="S144" i="1"/>
  <c r="Q144" i="1"/>
  <c r="D144" i="1"/>
  <c r="AA143" i="1"/>
  <c r="AB143" i="1" s="1"/>
  <c r="V143" i="1"/>
  <c r="S143" i="1"/>
  <c r="Q143" i="1"/>
  <c r="D143" i="1"/>
  <c r="AA142" i="1"/>
  <c r="AB142" i="1" s="1"/>
  <c r="S142" i="1"/>
  <c r="X142" i="1" s="1"/>
  <c r="Q142" i="1"/>
  <c r="V142" i="1" s="1"/>
  <c r="D142" i="1"/>
  <c r="AA141" i="1"/>
  <c r="AB141" i="1" s="1"/>
  <c r="S141" i="1"/>
  <c r="Q141" i="1"/>
  <c r="V141" i="1" s="1"/>
  <c r="D141" i="1"/>
  <c r="AA140" i="1"/>
  <c r="AB140" i="1" s="1"/>
  <c r="X140" i="1"/>
  <c r="S140" i="1"/>
  <c r="Q140" i="1"/>
  <c r="V140" i="1" s="1"/>
  <c r="D140" i="1"/>
  <c r="AB139" i="1"/>
  <c r="AA139" i="1"/>
  <c r="S139" i="1"/>
  <c r="Q139" i="1"/>
  <c r="V139" i="1" s="1"/>
  <c r="D139" i="1"/>
  <c r="AA138" i="1"/>
  <c r="AB138" i="1" s="1"/>
  <c r="V138" i="1"/>
  <c r="W138" i="1" s="1"/>
  <c r="S138" i="1"/>
  <c r="Q138" i="1"/>
  <c r="D138" i="1"/>
  <c r="AA137" i="1"/>
  <c r="AB137" i="1" s="1"/>
  <c r="V137" i="1"/>
  <c r="S137" i="1"/>
  <c r="Q137" i="1"/>
  <c r="D137" i="1"/>
  <c r="AA136" i="1"/>
  <c r="AB136" i="1" s="1"/>
  <c r="X136" i="1"/>
  <c r="W136" i="1"/>
  <c r="S136" i="1"/>
  <c r="Q136" i="1"/>
  <c r="V136" i="1" s="1"/>
  <c r="D136" i="1"/>
  <c r="AA135" i="1"/>
  <c r="AB135" i="1" s="1"/>
  <c r="S135" i="1"/>
  <c r="Q135" i="1"/>
  <c r="V135" i="1" s="1"/>
  <c r="D135" i="1"/>
  <c r="AA134" i="1"/>
  <c r="AB134" i="1" s="1"/>
  <c r="S134" i="1"/>
  <c r="Q134" i="1"/>
  <c r="V134" i="1" s="1"/>
  <c r="X134" i="1" s="1"/>
  <c r="D134" i="1"/>
  <c r="AA133" i="1"/>
  <c r="AB133" i="1" s="1"/>
  <c r="S133" i="1"/>
  <c r="Q133" i="1"/>
  <c r="V133" i="1" s="1"/>
  <c r="W133" i="1" s="1"/>
  <c r="D133" i="1"/>
  <c r="AA132" i="1"/>
  <c r="AB132" i="1" s="1"/>
  <c r="S132" i="1"/>
  <c r="Q132" i="1"/>
  <c r="V132" i="1" s="1"/>
  <c r="X132" i="1" s="1"/>
  <c r="D132" i="1"/>
  <c r="AA131" i="1"/>
  <c r="AB131" i="1" s="1"/>
  <c r="X131" i="1"/>
  <c r="S131" i="1"/>
  <c r="Q131" i="1"/>
  <c r="V131" i="1" s="1"/>
  <c r="W131" i="1" s="1"/>
  <c r="D131" i="1"/>
  <c r="AB130" i="1"/>
  <c r="AA130" i="1"/>
  <c r="S130" i="1"/>
  <c r="Q130" i="1"/>
  <c r="V130" i="1" s="1"/>
  <c r="D130" i="1"/>
  <c r="AA129" i="1"/>
  <c r="AB129" i="1" s="1"/>
  <c r="V129" i="1"/>
  <c r="W129" i="1" s="1"/>
  <c r="S129" i="1"/>
  <c r="Q129" i="1"/>
  <c r="D129" i="1"/>
  <c r="AA128" i="1"/>
  <c r="AB128" i="1" s="1"/>
  <c r="S128" i="1"/>
  <c r="Q128" i="1"/>
  <c r="V128" i="1" s="1"/>
  <c r="D128" i="1"/>
  <c r="AA127" i="1"/>
  <c r="AB127" i="1" s="1"/>
  <c r="X127" i="1"/>
  <c r="S127" i="1"/>
  <c r="Q127" i="1"/>
  <c r="V127" i="1" s="1"/>
  <c r="W127" i="1" s="1"/>
  <c r="D127" i="1"/>
  <c r="AA126" i="1"/>
  <c r="AB126" i="1" s="1"/>
  <c r="S126" i="1"/>
  <c r="Q126" i="1"/>
  <c r="V126" i="1" s="1"/>
  <c r="D126" i="1"/>
  <c r="AA125" i="1"/>
  <c r="AB125" i="1" s="1"/>
  <c r="S125" i="1"/>
  <c r="Q125" i="1"/>
  <c r="V125" i="1" s="1"/>
  <c r="D125" i="1"/>
  <c r="AB124" i="1"/>
  <c r="AA124" i="1"/>
  <c r="S124" i="1"/>
  <c r="W124" i="1" s="1"/>
  <c r="Q124" i="1"/>
  <c r="V124" i="1" s="1"/>
  <c r="D124" i="1"/>
  <c r="AB123" i="1"/>
  <c r="AA123" i="1"/>
  <c r="S123" i="1"/>
  <c r="Q123" i="1"/>
  <c r="V123" i="1" s="1"/>
  <c r="D123" i="1"/>
  <c r="AA122" i="1"/>
  <c r="AB122" i="1" s="1"/>
  <c r="S122" i="1"/>
  <c r="Q122" i="1"/>
  <c r="V122" i="1" s="1"/>
  <c r="W122" i="1" s="1"/>
  <c r="D122" i="1"/>
  <c r="AA121" i="1"/>
  <c r="AB121" i="1" s="1"/>
  <c r="S121" i="1"/>
  <c r="Q121" i="1"/>
  <c r="V121" i="1" s="1"/>
  <c r="X121" i="1" s="1"/>
  <c r="D121" i="1"/>
  <c r="AB120" i="1"/>
  <c r="AA120" i="1"/>
  <c r="X120" i="1"/>
  <c r="S120" i="1"/>
  <c r="Q120" i="1"/>
  <c r="V120" i="1" s="1"/>
  <c r="W120" i="1" s="1"/>
  <c r="D120" i="1"/>
  <c r="AA119" i="1"/>
  <c r="AB119" i="1" s="1"/>
  <c r="V119" i="1"/>
  <c r="W119" i="1" s="1"/>
  <c r="S119" i="1"/>
  <c r="Q119" i="1"/>
  <c r="D119" i="1"/>
  <c r="AB118" i="1"/>
  <c r="AA118" i="1"/>
  <c r="S118" i="1"/>
  <c r="Q118" i="1"/>
  <c r="V118" i="1" s="1"/>
  <c r="D118" i="1"/>
  <c r="AB117" i="1"/>
  <c r="AA117" i="1"/>
  <c r="S117" i="1"/>
  <c r="Q117" i="1"/>
  <c r="V117" i="1" s="1"/>
  <c r="D117" i="1"/>
  <c r="AA116" i="1"/>
  <c r="AB116" i="1" s="1"/>
  <c r="S116" i="1"/>
  <c r="Q116" i="1"/>
  <c r="V116" i="1" s="1"/>
  <c r="D116" i="1"/>
  <c r="AA115" i="1"/>
  <c r="AB115" i="1" s="1"/>
  <c r="X115" i="1"/>
  <c r="W115" i="1"/>
  <c r="S115" i="1"/>
  <c r="Q115" i="1"/>
  <c r="V115" i="1" s="1"/>
  <c r="D115" i="1"/>
  <c r="AA114" i="1"/>
  <c r="AB114" i="1" s="1"/>
  <c r="S114" i="1"/>
  <c r="Q114" i="1"/>
  <c r="V114" i="1" s="1"/>
  <c r="D114" i="1"/>
  <c r="AA113" i="1"/>
  <c r="AB113" i="1" s="1"/>
  <c r="X113" i="1"/>
  <c r="W113" i="1"/>
  <c r="V113" i="1"/>
  <c r="S113" i="1"/>
  <c r="Q113" i="1"/>
  <c r="D113" i="1"/>
  <c r="AB112" i="1"/>
  <c r="AA112" i="1"/>
  <c r="S112" i="1"/>
  <c r="Q112" i="1"/>
  <c r="V112" i="1" s="1"/>
  <c r="D112" i="1"/>
  <c r="AB111" i="1"/>
  <c r="AA111" i="1"/>
  <c r="X111" i="1"/>
  <c r="V111" i="1"/>
  <c r="S111" i="1"/>
  <c r="W111" i="1" s="1"/>
  <c r="Q111" i="1"/>
  <c r="D111" i="1"/>
  <c r="AA110" i="1"/>
  <c r="AB110" i="1" s="1"/>
  <c r="S110" i="1"/>
  <c r="Q110" i="1"/>
  <c r="V110" i="1" s="1"/>
  <c r="D110" i="1"/>
  <c r="AB109" i="1"/>
  <c r="AA109" i="1"/>
  <c r="S109" i="1"/>
  <c r="Q109" i="1"/>
  <c r="V109" i="1" s="1"/>
  <c r="D109" i="1"/>
  <c r="AA108" i="1"/>
  <c r="AB108" i="1" s="1"/>
  <c r="X108" i="1"/>
  <c r="V108" i="1"/>
  <c r="W108" i="1" s="1"/>
  <c r="S108" i="1"/>
  <c r="Q108" i="1"/>
  <c r="D108" i="1"/>
  <c r="AA107" i="1"/>
  <c r="AB107" i="1" s="1"/>
  <c r="S107" i="1"/>
  <c r="Q107" i="1"/>
  <c r="V107" i="1" s="1"/>
  <c r="D107" i="1"/>
  <c r="AA106" i="1"/>
  <c r="AB106" i="1" s="1"/>
  <c r="X106" i="1"/>
  <c r="W106" i="1"/>
  <c r="S106" i="1"/>
  <c r="Q106" i="1"/>
  <c r="V106" i="1" s="1"/>
  <c r="D106" i="1"/>
  <c r="AA105" i="1"/>
  <c r="AB105" i="1" s="1"/>
  <c r="S105" i="1"/>
  <c r="Q105" i="1"/>
  <c r="V105" i="1" s="1"/>
  <c r="D105" i="1"/>
  <c r="AA104" i="1"/>
  <c r="AB104" i="1" s="1"/>
  <c r="S104" i="1"/>
  <c r="Q104" i="1"/>
  <c r="V104" i="1" s="1"/>
  <c r="W104" i="1" s="1"/>
  <c r="D104" i="1"/>
  <c r="AB103" i="1"/>
  <c r="AA103" i="1"/>
  <c r="S103" i="1"/>
  <c r="Q103" i="1"/>
  <c r="V103" i="1" s="1"/>
  <c r="D103" i="1"/>
  <c r="AA102" i="1"/>
  <c r="AB102" i="1" s="1"/>
  <c r="S102" i="1"/>
  <c r="Q102" i="1"/>
  <c r="V102" i="1" s="1"/>
  <c r="D102" i="1"/>
  <c r="AA101" i="1"/>
  <c r="AB101" i="1" s="1"/>
  <c r="X101" i="1"/>
  <c r="V101" i="1"/>
  <c r="W101" i="1" s="1"/>
  <c r="S101" i="1"/>
  <c r="Q101" i="1"/>
  <c r="D101" i="1"/>
  <c r="AA100" i="1"/>
  <c r="AB100" i="1" s="1"/>
  <c r="S100" i="1"/>
  <c r="Q100" i="1"/>
  <c r="V100" i="1" s="1"/>
  <c r="X100" i="1" s="1"/>
  <c r="D100" i="1"/>
  <c r="AA99" i="1"/>
  <c r="AB99" i="1" s="1"/>
  <c r="V99" i="1"/>
  <c r="S99" i="1"/>
  <c r="Q99" i="1"/>
  <c r="D99" i="1"/>
  <c r="AA98" i="1"/>
  <c r="AB98" i="1" s="1"/>
  <c r="S98" i="1"/>
  <c r="Q98" i="1"/>
  <c r="V98" i="1" s="1"/>
  <c r="D98" i="1"/>
  <c r="AA97" i="1"/>
  <c r="AB97" i="1" s="1"/>
  <c r="X97" i="1"/>
  <c r="W97" i="1"/>
  <c r="S97" i="1"/>
  <c r="Q97" i="1"/>
  <c r="V97" i="1" s="1"/>
  <c r="D97" i="1"/>
  <c r="AA96" i="1"/>
  <c r="AB96" i="1" s="1"/>
  <c r="S96" i="1"/>
  <c r="Q96" i="1"/>
  <c r="V96" i="1" s="1"/>
  <c r="X96" i="1" s="1"/>
  <c r="D96" i="1"/>
  <c r="AA95" i="1"/>
  <c r="AB95" i="1" s="1"/>
  <c r="X95" i="1"/>
  <c r="S95" i="1"/>
  <c r="Q95" i="1"/>
  <c r="V95" i="1" s="1"/>
  <c r="W95" i="1" s="1"/>
  <c r="D95" i="1"/>
  <c r="AB94" i="1"/>
  <c r="AA94" i="1"/>
  <c r="S94" i="1"/>
  <c r="Q94" i="1"/>
  <c r="V94" i="1" s="1"/>
  <c r="X94" i="1" s="1"/>
  <c r="D94" i="1"/>
  <c r="AB93" i="1"/>
  <c r="AA93" i="1"/>
  <c r="V93" i="1"/>
  <c r="X93" i="1" s="1"/>
  <c r="S93" i="1"/>
  <c r="Q93" i="1"/>
  <c r="D93" i="1"/>
  <c r="AA92" i="1"/>
  <c r="AB92" i="1" s="1"/>
  <c r="X92" i="1"/>
  <c r="V92" i="1"/>
  <c r="S92" i="1"/>
  <c r="W92" i="1" s="1"/>
  <c r="Q92" i="1"/>
  <c r="D92" i="1"/>
  <c r="AA91" i="1"/>
  <c r="AB91" i="1" s="1"/>
  <c r="X91" i="1"/>
  <c r="S91" i="1"/>
  <c r="Q91" i="1"/>
  <c r="V91" i="1" s="1"/>
  <c r="W91" i="1" s="1"/>
  <c r="D91" i="1"/>
  <c r="AA90" i="1"/>
  <c r="AB90" i="1" s="1"/>
  <c r="X90" i="1"/>
  <c r="S90" i="1"/>
  <c r="Q90" i="1"/>
  <c r="V90" i="1" s="1"/>
  <c r="W90" i="1" s="1"/>
  <c r="D90" i="1"/>
  <c r="AA89" i="1"/>
  <c r="AB89" i="1" s="1"/>
  <c r="S89" i="1"/>
  <c r="Q89" i="1"/>
  <c r="V89" i="1" s="1"/>
  <c r="X89" i="1" s="1"/>
  <c r="D89" i="1"/>
  <c r="AA88" i="1"/>
  <c r="AB88" i="1" s="1"/>
  <c r="S88" i="1"/>
  <c r="X88" i="1" s="1"/>
  <c r="Q88" i="1"/>
  <c r="V88" i="1" s="1"/>
  <c r="D88" i="1"/>
  <c r="AA87" i="1"/>
  <c r="AB87" i="1" s="1"/>
  <c r="S87" i="1"/>
  <c r="Q87" i="1"/>
  <c r="V87" i="1" s="1"/>
  <c r="W87" i="1" s="1"/>
  <c r="D87" i="1"/>
  <c r="AA86" i="1"/>
  <c r="AB86" i="1" s="1"/>
  <c r="S86" i="1"/>
  <c r="Q86" i="1"/>
  <c r="V86" i="1" s="1"/>
  <c r="D86" i="1"/>
  <c r="AB85" i="1"/>
  <c r="AA85" i="1"/>
  <c r="X85" i="1"/>
  <c r="V85" i="1"/>
  <c r="W85" i="1" s="1"/>
  <c r="S85" i="1"/>
  <c r="Q85" i="1"/>
  <c r="D85" i="1"/>
  <c r="AA84" i="1"/>
  <c r="AB84" i="1" s="1"/>
  <c r="X84" i="1"/>
  <c r="W84" i="1"/>
  <c r="V84" i="1"/>
  <c r="S84" i="1"/>
  <c r="Q84" i="1"/>
  <c r="D84" i="1"/>
  <c r="AB83" i="1"/>
  <c r="AA83" i="1"/>
  <c r="S83" i="1"/>
  <c r="Q83" i="1"/>
  <c r="V83" i="1" s="1"/>
  <c r="D83" i="1"/>
  <c r="AA82" i="1"/>
  <c r="AB82" i="1" s="1"/>
  <c r="X82" i="1"/>
  <c r="W82" i="1"/>
  <c r="V82" i="1"/>
  <c r="S82" i="1"/>
  <c r="Q82" i="1"/>
  <c r="D82" i="1"/>
  <c r="AA81" i="1"/>
  <c r="AB81" i="1" s="1"/>
  <c r="S81" i="1"/>
  <c r="Q81" i="1"/>
  <c r="V81" i="1" s="1"/>
  <c r="D81" i="1"/>
  <c r="AA80" i="1"/>
  <c r="AB80" i="1" s="1"/>
  <c r="S80" i="1"/>
  <c r="Q80" i="1"/>
  <c r="V80" i="1" s="1"/>
  <c r="X80" i="1" s="1"/>
  <c r="D80" i="1"/>
  <c r="AA79" i="1"/>
  <c r="AB79" i="1" s="1"/>
  <c r="S79" i="1"/>
  <c r="Q79" i="1"/>
  <c r="V79" i="1" s="1"/>
  <c r="D79" i="1"/>
  <c r="AB78" i="1"/>
  <c r="AA78" i="1"/>
  <c r="V78" i="1"/>
  <c r="S78" i="1"/>
  <c r="Q78" i="1"/>
  <c r="D78" i="1"/>
  <c r="AA77" i="1"/>
  <c r="AB77" i="1" s="1"/>
  <c r="S77" i="1"/>
  <c r="Q77" i="1"/>
  <c r="V77" i="1" s="1"/>
  <c r="X77" i="1" s="1"/>
  <c r="D77" i="1"/>
  <c r="AA76" i="1"/>
  <c r="AB76" i="1" s="1"/>
  <c r="S76" i="1"/>
  <c r="Q76" i="1"/>
  <c r="V76" i="1" s="1"/>
  <c r="D76" i="1"/>
  <c r="AB75" i="1"/>
  <c r="AA75" i="1"/>
  <c r="S75" i="1"/>
  <c r="Q75" i="1"/>
  <c r="V75" i="1" s="1"/>
  <c r="D75" i="1"/>
  <c r="AA74" i="1"/>
  <c r="AB74" i="1" s="1"/>
  <c r="S74" i="1"/>
  <c r="Q74" i="1"/>
  <c r="V74" i="1" s="1"/>
  <c r="X74" i="1" s="1"/>
  <c r="D74" i="1"/>
  <c r="AA73" i="1"/>
  <c r="AB73" i="1" s="1"/>
  <c r="V73" i="1"/>
  <c r="X73" i="1" s="1"/>
  <c r="S73" i="1"/>
  <c r="Q73" i="1"/>
  <c r="D73" i="1"/>
  <c r="AB72" i="1"/>
  <c r="AA72" i="1"/>
  <c r="V72" i="1"/>
  <c r="S72" i="1"/>
  <c r="Q72" i="1"/>
  <c r="D72" i="1"/>
  <c r="AA71" i="1"/>
  <c r="AB71" i="1" s="1"/>
  <c r="X71" i="1"/>
  <c r="S71" i="1"/>
  <c r="Q71" i="1"/>
  <c r="V71" i="1" s="1"/>
  <c r="W71" i="1" s="1"/>
  <c r="D71" i="1"/>
  <c r="AA70" i="1"/>
  <c r="AB70" i="1" s="1"/>
  <c r="S70" i="1"/>
  <c r="Q70" i="1"/>
  <c r="V70" i="1" s="1"/>
  <c r="W70" i="1" s="1"/>
  <c r="D70" i="1"/>
  <c r="AB69" i="1"/>
  <c r="AA69" i="1"/>
  <c r="S69" i="1"/>
  <c r="Q69" i="1"/>
  <c r="V69" i="1" s="1"/>
  <c r="D69" i="1"/>
  <c r="AA68" i="1"/>
  <c r="AB68" i="1" s="1"/>
  <c r="S68" i="1"/>
  <c r="Q68" i="1"/>
  <c r="V68" i="1" s="1"/>
  <c r="X68" i="1" s="1"/>
  <c r="D68" i="1"/>
  <c r="AA67" i="1"/>
  <c r="AB67" i="1" s="1"/>
  <c r="S67" i="1"/>
  <c r="Q67" i="1"/>
  <c r="V67" i="1" s="1"/>
  <c r="D67" i="1"/>
  <c r="AB66" i="1"/>
  <c r="AA66" i="1"/>
  <c r="V66" i="1"/>
  <c r="S66" i="1"/>
  <c r="Q66" i="1"/>
  <c r="D66" i="1"/>
  <c r="AA65" i="1"/>
  <c r="AB65" i="1" s="1"/>
  <c r="S65" i="1"/>
  <c r="Q65" i="1"/>
  <c r="V65" i="1" s="1"/>
  <c r="X65" i="1" s="1"/>
  <c r="D65" i="1"/>
  <c r="AA64" i="1"/>
  <c r="AB64" i="1" s="1"/>
  <c r="S64" i="1"/>
  <c r="Q64" i="1"/>
  <c r="V64" i="1" s="1"/>
  <c r="D64" i="1"/>
  <c r="AB63" i="1"/>
  <c r="AA63" i="1"/>
  <c r="S63" i="1"/>
  <c r="Q63" i="1"/>
  <c r="V63" i="1" s="1"/>
  <c r="D63" i="1"/>
  <c r="AA62" i="1"/>
  <c r="AB62" i="1" s="1"/>
  <c r="S62" i="1"/>
  <c r="Q62" i="1"/>
  <c r="V62" i="1" s="1"/>
  <c r="X62" i="1" s="1"/>
  <c r="D62" i="1"/>
  <c r="AA61" i="1"/>
  <c r="AB61" i="1" s="1"/>
  <c r="V61" i="1"/>
  <c r="X61" i="1" s="1"/>
  <c r="S61" i="1"/>
  <c r="Q61" i="1"/>
  <c r="D61" i="1"/>
  <c r="AB60" i="1"/>
  <c r="AA60" i="1"/>
  <c r="S60" i="1"/>
  <c r="Q60" i="1"/>
  <c r="V60" i="1" s="1"/>
  <c r="D60" i="1"/>
  <c r="AA59" i="1"/>
  <c r="AB59" i="1" s="1"/>
  <c r="X59" i="1"/>
  <c r="S59" i="1"/>
  <c r="Q59" i="1"/>
  <c r="V59" i="1" s="1"/>
  <c r="W59" i="1" s="1"/>
  <c r="D59" i="1"/>
  <c r="AA58" i="1"/>
  <c r="AB58" i="1" s="1"/>
  <c r="S58" i="1"/>
  <c r="Q58" i="1"/>
  <c r="V58" i="1" s="1"/>
  <c r="D58" i="1"/>
  <c r="AB57" i="1"/>
  <c r="AA57" i="1"/>
  <c r="S57" i="1"/>
  <c r="Q57" i="1"/>
  <c r="V57" i="1" s="1"/>
  <c r="D57" i="1"/>
  <c r="AA56" i="1"/>
  <c r="AB56" i="1" s="1"/>
  <c r="S56" i="1"/>
  <c r="Q56" i="1"/>
  <c r="V56" i="1" s="1"/>
  <c r="X56" i="1" s="1"/>
  <c r="D56" i="1"/>
  <c r="AA55" i="1"/>
  <c r="AB55" i="1" s="1"/>
  <c r="S55" i="1"/>
  <c r="Q55" i="1"/>
  <c r="V55" i="1" s="1"/>
  <c r="W55" i="1" s="1"/>
  <c r="D55" i="1"/>
  <c r="AB54" i="1"/>
  <c r="AA54" i="1"/>
  <c r="V54" i="1"/>
  <c r="S54" i="1"/>
  <c r="Q54" i="1"/>
  <c r="D54" i="1"/>
  <c r="AA53" i="1"/>
  <c r="AB53" i="1" s="1"/>
  <c r="S53" i="1"/>
  <c r="Q53" i="1"/>
  <c r="V53" i="1" s="1"/>
  <c r="X53" i="1" s="1"/>
  <c r="D53" i="1"/>
  <c r="AA52" i="1"/>
  <c r="AB52" i="1" s="1"/>
  <c r="S52" i="1"/>
  <c r="Q52" i="1"/>
  <c r="V52" i="1" s="1"/>
  <c r="D52" i="1"/>
  <c r="AB51" i="1"/>
  <c r="AA51" i="1"/>
  <c r="S51" i="1"/>
  <c r="Q51" i="1"/>
  <c r="V51" i="1" s="1"/>
  <c r="D51" i="1"/>
  <c r="AA50" i="1"/>
  <c r="AB50" i="1" s="1"/>
  <c r="S50" i="1"/>
  <c r="Q50" i="1"/>
  <c r="V50" i="1" s="1"/>
  <c r="X50" i="1" s="1"/>
  <c r="D50" i="1"/>
  <c r="AA49" i="1"/>
  <c r="AB49" i="1" s="1"/>
  <c r="X49" i="1"/>
  <c r="W49" i="1"/>
  <c r="V49" i="1"/>
  <c r="S49" i="1"/>
  <c r="Q49" i="1"/>
  <c r="D49" i="1"/>
  <c r="AB48" i="1"/>
  <c r="AA48" i="1"/>
  <c r="S48" i="1"/>
  <c r="Q48" i="1"/>
  <c r="V48" i="1" s="1"/>
  <c r="D48" i="1"/>
  <c r="AB47" i="1"/>
  <c r="AA47" i="1"/>
  <c r="X47" i="1"/>
  <c r="S47" i="1"/>
  <c r="Q47" i="1"/>
  <c r="V47" i="1" s="1"/>
  <c r="W47" i="1" s="1"/>
  <c r="D47" i="1"/>
  <c r="AA46" i="1"/>
  <c r="AB46" i="1" s="1"/>
  <c r="S46" i="1"/>
  <c r="Q46" i="1"/>
  <c r="V46" i="1" s="1"/>
  <c r="D46" i="1"/>
  <c r="AB45" i="1"/>
  <c r="AA45" i="1"/>
  <c r="S45" i="1"/>
  <c r="Q45" i="1"/>
  <c r="V45" i="1" s="1"/>
  <c r="D45" i="1"/>
  <c r="AA44" i="1"/>
  <c r="AB44" i="1" s="1"/>
  <c r="S44" i="1"/>
  <c r="Q44" i="1"/>
  <c r="V44" i="1" s="1"/>
  <c r="W44" i="1" s="1"/>
  <c r="D44" i="1"/>
  <c r="AA43" i="1"/>
  <c r="AB43" i="1" s="1"/>
  <c r="S43" i="1"/>
  <c r="Q43" i="1"/>
  <c r="V43" i="1" s="1"/>
  <c r="D43" i="1"/>
  <c r="AB42" i="1"/>
  <c r="AA42" i="1"/>
  <c r="V42" i="1"/>
  <c r="S42" i="1"/>
  <c r="Q42" i="1"/>
  <c r="D42" i="1"/>
  <c r="AA41" i="1"/>
  <c r="AB41" i="1" s="1"/>
  <c r="S41" i="1"/>
  <c r="Q41" i="1"/>
  <c r="V41" i="1" s="1"/>
  <c r="X41" i="1" s="1"/>
  <c r="D41" i="1"/>
  <c r="AA40" i="1"/>
  <c r="AB40" i="1" s="1"/>
  <c r="S40" i="1"/>
  <c r="Q40" i="1"/>
  <c r="V40" i="1" s="1"/>
  <c r="D40" i="1"/>
  <c r="AB39" i="1"/>
  <c r="AA39" i="1"/>
  <c r="S39" i="1"/>
  <c r="Q39" i="1"/>
  <c r="V39" i="1" s="1"/>
  <c r="D39" i="1"/>
  <c r="AA38" i="1"/>
  <c r="AB38" i="1" s="1"/>
  <c r="S38" i="1"/>
  <c r="Q38" i="1"/>
  <c r="V38" i="1" s="1"/>
  <c r="X38" i="1" s="1"/>
  <c r="D38" i="1"/>
  <c r="AA37" i="1"/>
  <c r="AB37" i="1" s="1"/>
  <c r="V37" i="1"/>
  <c r="W37" i="1" s="1"/>
  <c r="S37" i="1"/>
  <c r="Q37" i="1"/>
  <c r="D37" i="1"/>
  <c r="AB36" i="1"/>
  <c r="AA36" i="1"/>
  <c r="V36" i="1"/>
  <c r="S36" i="1"/>
  <c r="Q36" i="1"/>
  <c r="D36" i="1"/>
  <c r="AA35" i="1"/>
  <c r="AB35" i="1" s="1"/>
  <c r="X35" i="1"/>
  <c r="S35" i="1"/>
  <c r="Q35" i="1"/>
  <c r="V35" i="1" s="1"/>
  <c r="W35" i="1" s="1"/>
  <c r="D35" i="1"/>
  <c r="AA34" i="1"/>
  <c r="AB34" i="1" s="1"/>
  <c r="S34" i="1"/>
  <c r="Q34" i="1"/>
  <c r="V34" i="1" s="1"/>
  <c r="W34" i="1" s="1"/>
  <c r="D34" i="1"/>
  <c r="AB33" i="1"/>
  <c r="AA33" i="1"/>
  <c r="S33" i="1"/>
  <c r="Q33" i="1"/>
  <c r="V33" i="1" s="1"/>
  <c r="D33" i="1"/>
  <c r="AA32" i="1"/>
  <c r="AB32" i="1" s="1"/>
  <c r="S32" i="1"/>
  <c r="Q32" i="1"/>
  <c r="V32" i="1" s="1"/>
  <c r="X32" i="1" s="1"/>
  <c r="D32" i="1"/>
  <c r="AA31" i="1"/>
  <c r="AB31" i="1" s="1"/>
  <c r="V31" i="1"/>
  <c r="S31" i="1"/>
  <c r="Q31" i="1"/>
  <c r="D31" i="1"/>
  <c r="AB30" i="1"/>
  <c r="AA30" i="1"/>
  <c r="V30" i="1"/>
  <c r="S30" i="1"/>
  <c r="Q30" i="1"/>
  <c r="D30" i="1"/>
  <c r="AA29" i="1"/>
  <c r="AB29" i="1" s="1"/>
  <c r="X29" i="1"/>
  <c r="W29" i="1"/>
  <c r="S29" i="1"/>
  <c r="Q29" i="1"/>
  <c r="V29" i="1" s="1"/>
  <c r="D29" i="1"/>
  <c r="AA28" i="1"/>
  <c r="AB28" i="1" s="1"/>
  <c r="S28" i="1"/>
  <c r="Q28" i="1"/>
  <c r="V28" i="1" s="1"/>
  <c r="D28" i="1"/>
  <c r="AB27" i="1"/>
  <c r="AA27" i="1"/>
  <c r="S27" i="1"/>
  <c r="Q27" i="1"/>
  <c r="V27" i="1" s="1"/>
  <c r="D27" i="1"/>
  <c r="AA26" i="1"/>
  <c r="AB26" i="1" s="1"/>
  <c r="S26" i="1"/>
  <c r="Q26" i="1"/>
  <c r="V26" i="1" s="1"/>
  <c r="X26" i="1" s="1"/>
  <c r="D26" i="1"/>
  <c r="AA25" i="1"/>
  <c r="AB25" i="1" s="1"/>
  <c r="V25" i="1"/>
  <c r="X25" i="1" s="1"/>
  <c r="S25" i="1"/>
  <c r="Q25" i="1"/>
  <c r="D25" i="1"/>
  <c r="AB24" i="1"/>
  <c r="AA24" i="1"/>
  <c r="S24" i="1"/>
  <c r="Q24" i="1"/>
  <c r="V24" i="1" s="1"/>
  <c r="D24" i="1"/>
  <c r="AA23" i="1"/>
  <c r="AB23" i="1" s="1"/>
  <c r="X23" i="1"/>
  <c r="S23" i="1"/>
  <c r="Q23" i="1"/>
  <c r="V23" i="1" s="1"/>
  <c r="W23" i="1" s="1"/>
  <c r="D23" i="1"/>
  <c r="AA22" i="1"/>
  <c r="AB22" i="1" s="1"/>
  <c r="S22" i="1"/>
  <c r="Q22" i="1"/>
  <c r="V22" i="1" s="1"/>
  <c r="D22" i="1"/>
  <c r="AB21" i="1"/>
  <c r="AA21" i="1"/>
  <c r="S21" i="1"/>
  <c r="Q21" i="1"/>
  <c r="V21" i="1" s="1"/>
  <c r="D21" i="1"/>
  <c r="AA20" i="1"/>
  <c r="AB20" i="1" s="1"/>
  <c r="S20" i="1"/>
  <c r="Q20" i="1"/>
  <c r="V20" i="1" s="1"/>
  <c r="W20" i="1" s="1"/>
  <c r="D20" i="1"/>
  <c r="AA19" i="1"/>
  <c r="AB19" i="1" s="1"/>
  <c r="X19" i="1"/>
  <c r="W19" i="1"/>
  <c r="S19" i="1"/>
  <c r="Q19" i="1"/>
  <c r="V19" i="1" s="1"/>
  <c r="D19" i="1"/>
  <c r="AB18" i="1"/>
  <c r="AA18" i="1"/>
  <c r="V18" i="1"/>
  <c r="S18" i="1"/>
  <c r="Q18" i="1"/>
  <c r="D18" i="1"/>
  <c r="AA17" i="1"/>
  <c r="AB17" i="1" s="1"/>
  <c r="S17" i="1"/>
  <c r="Q17" i="1"/>
  <c r="V17" i="1" s="1"/>
  <c r="X17" i="1" s="1"/>
  <c r="D17" i="1"/>
  <c r="AA16" i="1"/>
  <c r="AB16" i="1" s="1"/>
  <c r="S16" i="1"/>
  <c r="Q16" i="1"/>
  <c r="V16" i="1" s="1"/>
  <c r="D16" i="1"/>
  <c r="AB15" i="1"/>
  <c r="AA15" i="1"/>
  <c r="S15" i="1"/>
  <c r="Q15" i="1"/>
  <c r="V15" i="1" s="1"/>
  <c r="D15" i="1"/>
  <c r="AA14" i="1"/>
  <c r="AB14" i="1" s="1"/>
  <c r="S14" i="1"/>
  <c r="Q14" i="1"/>
  <c r="V14" i="1" s="1"/>
  <c r="X14" i="1" s="1"/>
  <c r="D14" i="1"/>
  <c r="AA13" i="1"/>
  <c r="AB13" i="1" s="1"/>
  <c r="X13" i="1"/>
  <c r="W13" i="1"/>
  <c r="V13" i="1"/>
  <c r="S13" i="1"/>
  <c r="Q13" i="1"/>
  <c r="D13" i="1"/>
  <c r="AB12" i="1"/>
  <c r="AA12" i="1"/>
  <c r="S12" i="1"/>
  <c r="Q12" i="1"/>
  <c r="V12" i="1" s="1"/>
  <c r="D12" i="1"/>
  <c r="AB11" i="1"/>
  <c r="AA11" i="1"/>
  <c r="X11" i="1"/>
  <c r="S11" i="1"/>
  <c r="Q11" i="1"/>
  <c r="V11" i="1" s="1"/>
  <c r="W11" i="1" s="1"/>
  <c r="D11" i="1"/>
  <c r="AA10" i="1"/>
  <c r="AB10" i="1" s="1"/>
  <c r="S10" i="1"/>
  <c r="Q10" i="1"/>
  <c r="V10" i="1" s="1"/>
  <c r="D10" i="1"/>
  <c r="AB9" i="1"/>
  <c r="AA9" i="1"/>
  <c r="S9" i="1"/>
  <c r="Q9" i="1"/>
  <c r="V9" i="1" s="1"/>
  <c r="D9" i="1"/>
  <c r="AA8" i="1"/>
  <c r="AB8" i="1" s="1"/>
  <c r="X8" i="1"/>
  <c r="W8" i="1"/>
  <c r="S8" i="1"/>
  <c r="Q8" i="1"/>
  <c r="V8" i="1" s="1"/>
  <c r="D8" i="1"/>
  <c r="AA7" i="1"/>
  <c r="AB7" i="1" s="1"/>
  <c r="S7" i="1"/>
  <c r="Q7" i="1"/>
  <c r="V7" i="1" s="1"/>
  <c r="D7" i="1"/>
  <c r="AB6" i="1"/>
  <c r="AA6" i="1"/>
  <c r="V6" i="1"/>
  <c r="S6" i="1"/>
  <c r="Q6" i="1"/>
  <c r="D6" i="1"/>
  <c r="AA5" i="1"/>
  <c r="AB5" i="1" s="1"/>
  <c r="S5" i="1"/>
  <c r="Q5" i="1"/>
  <c r="V5" i="1" s="1"/>
  <c r="W5" i="1" s="1"/>
  <c r="D5" i="1"/>
  <c r="AA4" i="1"/>
  <c r="AB4" i="1" s="1"/>
  <c r="S4" i="1"/>
  <c r="Q4" i="1"/>
  <c r="V4" i="1" s="1"/>
  <c r="D4" i="1"/>
  <c r="AB3" i="1"/>
  <c r="AA3" i="1"/>
  <c r="S3" i="1"/>
  <c r="Q3" i="1"/>
  <c r="V3" i="1" s="1"/>
  <c r="D3" i="1"/>
  <c r="AA2" i="1"/>
  <c r="AB2" i="1" s="1"/>
  <c r="S2" i="1"/>
  <c r="Q2" i="1"/>
  <c r="D2" i="1"/>
  <c r="D22" i="5"/>
  <c r="D19" i="5"/>
  <c r="D33" i="5"/>
  <c r="D39" i="5"/>
  <c r="D35" i="5"/>
  <c r="D37" i="5"/>
  <c r="D15" i="5"/>
  <c r="D1" i="5"/>
  <c r="D17" i="5"/>
  <c r="D12" i="5"/>
  <c r="X63" i="1" l="1"/>
  <c r="W63" i="1"/>
  <c r="X110" i="1"/>
  <c r="W110" i="1"/>
  <c r="X46" i="1"/>
  <c r="W46" i="1"/>
  <c r="W376" i="1"/>
  <c r="X376" i="1"/>
  <c r="X67" i="1"/>
  <c r="W67" i="1"/>
  <c r="X27" i="1"/>
  <c r="W27" i="1"/>
  <c r="X331" i="1"/>
  <c r="W331" i="1"/>
  <c r="X10" i="1"/>
  <c r="W10" i="1"/>
  <c r="X298" i="1"/>
  <c r="W298" i="1"/>
  <c r="X188" i="1"/>
  <c r="W188" i="1"/>
  <c r="X251" i="1"/>
  <c r="W251" i="1"/>
  <c r="X378" i="1"/>
  <c r="W378" i="1"/>
  <c r="X43" i="1"/>
  <c r="W43" i="1"/>
  <c r="X221" i="1"/>
  <c r="X233" i="1"/>
  <c r="W233" i="1"/>
  <c r="W80" i="1"/>
  <c r="W219" i="1"/>
  <c r="W244" i="1"/>
  <c r="X244" i="1"/>
  <c r="X408" i="1"/>
  <c r="W408" i="1"/>
  <c r="X128" i="1"/>
  <c r="W128" i="1"/>
  <c r="W149" i="1"/>
  <c r="W191" i="1"/>
  <c r="W193" i="1"/>
  <c r="W324" i="1"/>
  <c r="X78" i="1"/>
  <c r="W78" i="1"/>
  <c r="W123" i="1"/>
  <c r="X123" i="1"/>
  <c r="X60" i="1"/>
  <c r="W60" i="1"/>
  <c r="X288" i="1"/>
  <c r="W288" i="1"/>
  <c r="W451" i="1"/>
  <c r="X451" i="1"/>
  <c r="X7" i="1"/>
  <c r="W7" i="1"/>
  <c r="W25" i="1"/>
  <c r="W126" i="1"/>
  <c r="X126" i="1"/>
  <c r="X145" i="1"/>
  <c r="W152" i="1"/>
  <c r="W167" i="1"/>
  <c r="X167" i="1"/>
  <c r="W116" i="1"/>
  <c r="X116" i="1"/>
  <c r="X213" i="1"/>
  <c r="W213" i="1"/>
  <c r="X177" i="1"/>
  <c r="W177" i="1"/>
  <c r="X12" i="1"/>
  <c r="W12" i="1"/>
  <c r="W74" i="1"/>
  <c r="X114" i="1"/>
  <c r="W114" i="1"/>
  <c r="W134" i="1"/>
  <c r="X138" i="1"/>
  <c r="X275" i="1"/>
  <c r="W275" i="1"/>
  <c r="X277" i="1"/>
  <c r="W277" i="1"/>
  <c r="W448" i="1"/>
  <c r="X448" i="1"/>
  <c r="X197" i="1"/>
  <c r="W197" i="1"/>
  <c r="X306" i="1"/>
  <c r="W306" i="1"/>
  <c r="X444" i="1"/>
  <c r="W444" i="1"/>
  <c r="X22" i="1"/>
  <c r="W22" i="1"/>
  <c r="W38" i="1"/>
  <c r="W52" i="1"/>
  <c r="X52" i="1"/>
  <c r="X156" i="1"/>
  <c r="W156" i="1"/>
  <c r="X195" i="1"/>
  <c r="W221" i="1"/>
  <c r="X294" i="1"/>
  <c r="X296" i="1"/>
  <c r="X34" i="1"/>
  <c r="X69" i="1"/>
  <c r="W69" i="1"/>
  <c r="W203" i="1"/>
  <c r="X203" i="1"/>
  <c r="X39" i="1"/>
  <c r="W39" i="1"/>
  <c r="X179" i="1"/>
  <c r="W179" i="1"/>
  <c r="W285" i="1"/>
  <c r="W184" i="1"/>
  <c r="X44" i="1"/>
  <c r="X55" i="1"/>
  <c r="W79" i="1"/>
  <c r="X79" i="1"/>
  <c r="X143" i="1"/>
  <c r="W143" i="1"/>
  <c r="W270" i="1"/>
  <c r="X42" i="1"/>
  <c r="W42" i="1"/>
  <c r="X51" i="1"/>
  <c r="W51" i="1"/>
  <c r="X112" i="1"/>
  <c r="W112" i="1"/>
  <c r="W3" i="1"/>
  <c r="X3" i="1"/>
  <c r="X24" i="1"/>
  <c r="W24" i="1"/>
  <c r="X98" i="1"/>
  <c r="W98" i="1"/>
  <c r="X141" i="1"/>
  <c r="W141" i="1"/>
  <c r="X207" i="1"/>
  <c r="W207" i="1"/>
  <c r="X282" i="1"/>
  <c r="W282" i="1"/>
  <c r="X341" i="1"/>
  <c r="W341" i="1"/>
  <c r="X382" i="1"/>
  <c r="W382" i="1"/>
  <c r="X75" i="1"/>
  <c r="W75" i="1"/>
  <c r="W158" i="1"/>
  <c r="X158" i="1"/>
  <c r="X223" i="1"/>
  <c r="W223" i="1"/>
  <c r="X31" i="1"/>
  <c r="W31" i="1"/>
  <c r="W61" i="1"/>
  <c r="W200" i="1"/>
  <c r="X200" i="1"/>
  <c r="X249" i="1"/>
  <c r="W249" i="1"/>
  <c r="X265" i="1"/>
  <c r="W265" i="1"/>
  <c r="X6" i="1"/>
  <c r="W6" i="1"/>
  <c r="W15" i="1"/>
  <c r="X15" i="1"/>
  <c r="X480" i="1"/>
  <c r="W480" i="1"/>
  <c r="W36" i="1"/>
  <c r="X36" i="1"/>
  <c r="W294" i="1"/>
  <c r="W472" i="1"/>
  <c r="X472" i="1"/>
  <c r="W48" i="1"/>
  <c r="X48" i="1"/>
  <c r="X189" i="1"/>
  <c r="W189" i="1"/>
  <c r="X217" i="1"/>
  <c r="X329" i="1"/>
  <c r="W329" i="1"/>
  <c r="W374" i="1"/>
  <c r="X374" i="1"/>
  <c r="W316" i="1"/>
  <c r="X16" i="1"/>
  <c r="W16" i="1"/>
  <c r="X354" i="1"/>
  <c r="W354" i="1"/>
  <c r="W370" i="1"/>
  <c r="X370" i="1"/>
  <c r="W418" i="1"/>
  <c r="X418" i="1"/>
  <c r="X58" i="1"/>
  <c r="W58" i="1"/>
  <c r="W65" i="1"/>
  <c r="W182" i="1"/>
  <c r="X182" i="1"/>
  <c r="W204" i="1"/>
  <c r="X204" i="1"/>
  <c r="X33" i="1"/>
  <c r="W33" i="1"/>
  <c r="W72" i="1"/>
  <c r="X72" i="1"/>
  <c r="X70" i="1"/>
  <c r="X86" i="1"/>
  <c r="W86" i="1"/>
  <c r="X160" i="1"/>
  <c r="W160" i="1"/>
  <c r="W180" i="1"/>
  <c r="X180" i="1"/>
  <c r="X202" i="1"/>
  <c r="W202" i="1"/>
  <c r="X225" i="1"/>
  <c r="W225" i="1"/>
  <c r="X246" i="1"/>
  <c r="W246" i="1"/>
  <c r="X267" i="1"/>
  <c r="W267" i="1"/>
  <c r="X303" i="1"/>
  <c r="W303" i="1"/>
  <c r="X346" i="1"/>
  <c r="W346" i="1"/>
  <c r="X384" i="1"/>
  <c r="W384" i="1"/>
  <c r="X402" i="1"/>
  <c r="W402" i="1"/>
  <c r="X423" i="1"/>
  <c r="W423" i="1"/>
  <c r="X453" i="1"/>
  <c r="W453" i="1"/>
  <c r="X459" i="1"/>
  <c r="W459" i="1"/>
  <c r="X476" i="1"/>
  <c r="W476" i="1"/>
  <c r="W239" i="1"/>
  <c r="X239" i="1"/>
  <c r="X308" i="1"/>
  <c r="W308" i="1"/>
  <c r="X348" i="1"/>
  <c r="W348" i="1"/>
  <c r="X372" i="1"/>
  <c r="W372" i="1"/>
  <c r="X174" i="1"/>
  <c r="W174" i="1"/>
  <c r="X242" i="1"/>
  <c r="W242" i="1"/>
  <c r="W263" i="1"/>
  <c r="X286" i="1"/>
  <c r="W286" i="1"/>
  <c r="W14" i="1"/>
  <c r="W41" i="1"/>
  <c r="W50" i="1"/>
  <c r="X81" i="1"/>
  <c r="W81" i="1"/>
  <c r="X135" i="1"/>
  <c r="W135" i="1"/>
  <c r="X152" i="1"/>
  <c r="W170" i="1"/>
  <c r="X228" i="1"/>
  <c r="W446" i="1"/>
  <c r="X5" i="1"/>
  <c r="X20" i="1"/>
  <c r="X102" i="1"/>
  <c r="W102" i="1"/>
  <c r="X107" i="1"/>
  <c r="W107" i="1"/>
  <c r="X185" i="1"/>
  <c r="W185" i="1"/>
  <c r="W280" i="1"/>
  <c r="W284" i="1"/>
  <c r="X446" i="1"/>
  <c r="X462" i="1"/>
  <c r="W462" i="1"/>
  <c r="X493" i="1"/>
  <c r="W493" i="1"/>
  <c r="X37" i="1"/>
  <c r="X144" i="1"/>
  <c r="W253" i="1"/>
  <c r="X253" i="1"/>
  <c r="X274" i="1"/>
  <c r="W274" i="1"/>
  <c r="W340" i="1"/>
  <c r="W30" i="1"/>
  <c r="X30" i="1"/>
  <c r="W66" i="1"/>
  <c r="X66" i="1"/>
  <c r="X124" i="1"/>
  <c r="W142" i="1"/>
  <c r="W144" i="1"/>
  <c r="X153" i="1"/>
  <c r="W153" i="1"/>
  <c r="W166" i="1"/>
  <c r="W181" i="1"/>
  <c r="X181" i="1"/>
  <c r="X243" i="1"/>
  <c r="W243" i="1"/>
  <c r="W245" i="1"/>
  <c r="X247" i="1"/>
  <c r="W311" i="1"/>
  <c r="X313" i="1"/>
  <c r="X317" i="1"/>
  <c r="W317" i="1"/>
  <c r="X393" i="1"/>
  <c r="W393" i="1"/>
  <c r="X399" i="1"/>
  <c r="W399" i="1"/>
  <c r="W412" i="1"/>
  <c r="X412" i="1"/>
  <c r="X416" i="1"/>
  <c r="X436" i="1"/>
  <c r="X232" i="1"/>
  <c r="W232" i="1"/>
  <c r="X409" i="1"/>
  <c r="W409" i="1"/>
  <c r="W54" i="1"/>
  <c r="X54" i="1"/>
  <c r="W211" i="1"/>
  <c r="X211" i="1"/>
  <c r="W327" i="1"/>
  <c r="X342" i="1"/>
  <c r="W342" i="1"/>
  <c r="W56" i="1"/>
  <c r="X117" i="1"/>
  <c r="W117" i="1"/>
  <c r="W209" i="1"/>
  <c r="X368" i="1"/>
  <c r="W368" i="1"/>
  <c r="W64" i="1"/>
  <c r="X64" i="1"/>
  <c r="X87" i="1"/>
  <c r="X161" i="1"/>
  <c r="W161" i="1"/>
  <c r="X237" i="1"/>
  <c r="X477" i="1"/>
  <c r="W477" i="1"/>
  <c r="X240" i="1"/>
  <c r="W240" i="1"/>
  <c r="X405" i="1"/>
  <c r="W405" i="1"/>
  <c r="X432" i="1"/>
  <c r="W432" i="1"/>
  <c r="W17" i="1"/>
  <c r="W26" i="1"/>
  <c r="W32" i="1"/>
  <c r="W53" i="1"/>
  <c r="W62" i="1"/>
  <c r="W68" i="1"/>
  <c r="W96" i="1"/>
  <c r="W100" i="1"/>
  <c r="X122" i="1"/>
  <c r="W140" i="1"/>
  <c r="X151" i="1"/>
  <c r="W151" i="1"/>
  <c r="W164" i="1"/>
  <c r="X171" i="1"/>
  <c r="W171" i="1"/>
  <c r="W216" i="1"/>
  <c r="W291" i="1"/>
  <c r="W301" i="1"/>
  <c r="W309" i="1"/>
  <c r="W338" i="1"/>
  <c r="X338" i="1"/>
  <c r="X343" i="1"/>
  <c r="W343" i="1"/>
  <c r="W395" i="1"/>
  <c r="W397" i="1"/>
  <c r="X430" i="1"/>
  <c r="X429" i="1"/>
  <c r="W429" i="1"/>
  <c r="W439" i="1"/>
  <c r="X439" i="1"/>
  <c r="W163" i="1"/>
  <c r="X163" i="1"/>
  <c r="X273" i="1"/>
  <c r="W273" i="1"/>
  <c r="X457" i="1"/>
  <c r="X18" i="1"/>
  <c r="W18" i="1"/>
  <c r="X130" i="1"/>
  <c r="W130" i="1"/>
  <c r="W215" i="1"/>
  <c r="X261" i="1"/>
  <c r="W261" i="1"/>
  <c r="X499" i="1"/>
  <c r="W499" i="1"/>
  <c r="W77" i="1"/>
  <c r="W89" i="1"/>
  <c r="X187" i="1"/>
  <c r="W187" i="1"/>
  <c r="X198" i="1"/>
  <c r="X259" i="1"/>
  <c r="W319" i="1"/>
  <c r="X319" i="1"/>
  <c r="X351" i="1"/>
  <c r="W351" i="1"/>
  <c r="X495" i="1"/>
  <c r="W495" i="1"/>
  <c r="W9" i="1"/>
  <c r="X9" i="1"/>
  <c r="W28" i="1"/>
  <c r="X28" i="1"/>
  <c r="X45" i="1"/>
  <c r="W45" i="1"/>
  <c r="W73" i="1"/>
  <c r="X391" i="1"/>
  <c r="W391" i="1"/>
  <c r="X420" i="1"/>
  <c r="W420" i="1"/>
  <c r="X426" i="1"/>
  <c r="W426" i="1"/>
  <c r="X105" i="1"/>
  <c r="W105" i="1"/>
  <c r="W205" i="1"/>
  <c r="X235" i="1"/>
  <c r="W237" i="1"/>
  <c r="W278" i="1"/>
  <c r="X315" i="1"/>
  <c r="X438" i="1"/>
  <c r="W438" i="1"/>
  <c r="X442" i="1"/>
  <c r="X4" i="1"/>
  <c r="W4" i="1"/>
  <c r="W21" i="1"/>
  <c r="X21" i="1"/>
  <c r="W40" i="1"/>
  <c r="X40" i="1"/>
  <c r="W57" i="1"/>
  <c r="X57" i="1"/>
  <c r="W76" i="1"/>
  <c r="X76" i="1"/>
  <c r="W94" i="1"/>
  <c r="X103" i="1"/>
  <c r="W103" i="1"/>
  <c r="X118" i="1"/>
  <c r="W118" i="1"/>
  <c r="X162" i="1"/>
  <c r="W162" i="1"/>
  <c r="X256" i="1"/>
  <c r="W256" i="1"/>
  <c r="X326" i="1"/>
  <c r="W326" i="1"/>
  <c r="X385" i="1"/>
  <c r="X387" i="1"/>
  <c r="W387" i="1"/>
  <c r="X389" i="1"/>
  <c r="X397" i="1"/>
  <c r="X83" i="1"/>
  <c r="W83" i="1"/>
  <c r="X165" i="1"/>
  <c r="W109" i="1"/>
  <c r="X109" i="1"/>
  <c r="W165" i="1"/>
  <c r="X99" i="1"/>
  <c r="W99" i="1"/>
  <c r="X119" i="1"/>
  <c r="W121" i="1"/>
  <c r="X129" i="1"/>
  <c r="X133" i="1"/>
  <c r="X146" i="1"/>
  <c r="W146" i="1"/>
  <c r="X190" i="1"/>
  <c r="W190" i="1"/>
  <c r="W212" i="1"/>
  <c r="X226" i="1"/>
  <c r="W230" i="1"/>
  <c r="W238" i="1"/>
  <c r="X254" i="1"/>
  <c r="X283" i="1"/>
  <c r="X304" i="1"/>
  <c r="X312" i="1"/>
  <c r="W312" i="1"/>
  <c r="X337" i="1"/>
  <c r="X404" i="1"/>
  <c r="W404" i="1"/>
  <c r="X417" i="1"/>
  <c r="W417" i="1"/>
  <c r="X427" i="1"/>
  <c r="W427" i="1"/>
  <c r="X447" i="1"/>
  <c r="W447" i="1"/>
  <c r="W139" i="1"/>
  <c r="X139" i="1"/>
  <c r="W410" i="1"/>
  <c r="X410" i="1"/>
  <c r="X469" i="1"/>
  <c r="W469" i="1"/>
  <c r="W159" i="1"/>
  <c r="W218" i="1"/>
  <c r="X218" i="1"/>
  <c r="X295" i="1"/>
  <c r="W295" i="1"/>
  <c r="X362" i="1"/>
  <c r="X366" i="1"/>
  <c r="W366" i="1"/>
  <c r="X398" i="1"/>
  <c r="W400" i="1"/>
  <c r="W475" i="1"/>
  <c r="X475" i="1"/>
  <c r="X125" i="1"/>
  <c r="W125" i="1"/>
  <c r="X349" i="1"/>
  <c r="W349" i="1"/>
  <c r="X364" i="1"/>
  <c r="W364" i="1"/>
  <c r="C17" i="5"/>
  <c r="X137" i="1"/>
  <c r="W137" i="1"/>
  <c r="X234" i="1"/>
  <c r="W234" i="1"/>
  <c r="X279" i="1"/>
  <c r="W279" i="1"/>
  <c r="W287" i="1"/>
  <c r="X289" i="1"/>
  <c r="X293" i="1"/>
  <c r="X328" i="1"/>
  <c r="W328" i="1"/>
  <c r="W362" i="1"/>
  <c r="X406" i="1"/>
  <c r="W415" i="1"/>
  <c r="X415" i="1"/>
  <c r="W433" i="1"/>
  <c r="X433" i="1"/>
  <c r="X435" i="1"/>
  <c r="W435" i="1"/>
  <c r="W388" i="1"/>
  <c r="X388" i="1"/>
  <c r="X440" i="1"/>
  <c r="W440" i="1"/>
  <c r="X450" i="1"/>
  <c r="W450" i="1"/>
  <c r="X483" i="1"/>
  <c r="W483" i="1"/>
  <c r="X489" i="1"/>
  <c r="W489" i="1"/>
  <c r="W93" i="1"/>
  <c r="X375" i="1"/>
  <c r="W375" i="1"/>
  <c r="X431" i="1"/>
  <c r="W452" i="1"/>
  <c r="X452" i="1"/>
  <c r="X454" i="1"/>
  <c r="X468" i="1"/>
  <c r="W468" i="1"/>
  <c r="W88" i="1"/>
  <c r="W132" i="1"/>
  <c r="W155" i="1"/>
  <c r="W169" i="1"/>
  <c r="X176" i="1"/>
  <c r="W183" i="1"/>
  <c r="W227" i="1"/>
  <c r="W241" i="1"/>
  <c r="X248" i="1"/>
  <c r="W260" i="1"/>
  <c r="X272" i="1"/>
  <c r="W314" i="1"/>
  <c r="W335" i="1"/>
  <c r="W359" i="1"/>
  <c r="W361" i="1"/>
  <c r="X361" i="1"/>
  <c r="W363" i="1"/>
  <c r="X373" i="1"/>
  <c r="W373" i="1"/>
  <c r="X394" i="1"/>
  <c r="X396" i="1"/>
  <c r="W396" i="1"/>
  <c r="X403" i="1"/>
  <c r="X411" i="1"/>
  <c r="W411" i="1"/>
  <c r="W413" i="1"/>
  <c r="X422" i="1"/>
  <c r="W422" i="1"/>
  <c r="X424" i="1"/>
  <c r="X445" i="1"/>
  <c r="W445" i="1"/>
  <c r="X456" i="1"/>
  <c r="W456" i="1"/>
  <c r="X458" i="1"/>
  <c r="W458" i="1"/>
  <c r="X460" i="1"/>
  <c r="X470" i="1"/>
  <c r="X390" i="1"/>
  <c r="W390" i="1"/>
  <c r="X481" i="1"/>
  <c r="W481" i="1"/>
  <c r="X487" i="1"/>
  <c r="W487" i="1"/>
  <c r="X255" i="1"/>
  <c r="X300" i="1"/>
  <c r="W300" i="1"/>
  <c r="W305" i="1"/>
  <c r="C39" i="5"/>
  <c r="C33" i="5"/>
  <c r="W255" i="1"/>
  <c r="X281" i="1"/>
  <c r="X321" i="1"/>
  <c r="W321" i="1"/>
  <c r="W330" i="1"/>
  <c r="X353" i="1"/>
  <c r="W353" i="1"/>
  <c r="W355" i="1"/>
  <c r="X357" i="1"/>
  <c r="V2" i="1"/>
  <c r="X104" i="1"/>
  <c r="W148" i="1"/>
  <c r="W194" i="1"/>
  <c r="X199" i="1"/>
  <c r="W220" i="1"/>
  <c r="X264" i="1"/>
  <c r="X269" i="1"/>
  <c r="X276" i="1"/>
  <c r="X292" i="1"/>
  <c r="W292" i="1"/>
  <c r="X314" i="1"/>
  <c r="X339" i="1"/>
  <c r="W339" i="1"/>
  <c r="X359" i="1"/>
  <c r="X407" i="1"/>
  <c r="W428" i="1"/>
  <c r="X441" i="1"/>
  <c r="W441" i="1"/>
  <c r="X464" i="1"/>
  <c r="W464" i="1"/>
  <c r="X466" i="1"/>
  <c r="X474" i="1"/>
  <c r="W474" i="1"/>
  <c r="W484" i="1"/>
  <c r="X484" i="1"/>
  <c r="X490" i="1"/>
  <c r="W490" i="1"/>
  <c r="X463" i="1"/>
  <c r="W463" i="1"/>
  <c r="X465" i="1"/>
  <c r="W465" i="1"/>
  <c r="X482" i="1"/>
  <c r="W482" i="1"/>
  <c r="X486" i="1"/>
  <c r="W486" i="1"/>
  <c r="X379" i="1"/>
  <c r="X386" i="1"/>
  <c r="W386" i="1"/>
  <c r="W467" i="1"/>
  <c r="X488" i="1"/>
  <c r="W488" i="1"/>
  <c r="X492" i="1"/>
  <c r="W492" i="1"/>
  <c r="X498" i="1"/>
  <c r="W498" i="1"/>
  <c r="X345" i="1"/>
  <c r="X377" i="1"/>
  <c r="W379" i="1"/>
  <c r="W392" i="1"/>
  <c r="X414" i="1"/>
  <c r="W414" i="1"/>
  <c r="X443" i="1"/>
  <c r="X471" i="1"/>
  <c r="W471" i="1"/>
  <c r="X494" i="1"/>
  <c r="W494" i="1"/>
  <c r="X496" i="1"/>
  <c r="X500" i="1"/>
  <c r="X501" i="1"/>
  <c r="W501" i="1"/>
  <c r="W500" i="1"/>
  <c r="X381" i="1"/>
  <c r="X2" i="1" l="1"/>
  <c r="C37" i="5" s="1"/>
  <c r="W2" i="1"/>
  <c r="C35" i="5" s="1"/>
</calcChain>
</file>

<file path=xl/sharedStrings.xml><?xml version="1.0" encoding="utf-8"?>
<sst xmlns="http://schemas.openxmlformats.org/spreadsheetml/2006/main" count="6210" uniqueCount="2127">
  <si>
    <t>Customer_ID</t>
  </si>
  <si>
    <t>First_Name</t>
  </si>
  <si>
    <t>Last_Name</t>
  </si>
  <si>
    <t>Age</t>
  </si>
  <si>
    <t>Gender</t>
  </si>
  <si>
    <t>City</t>
  </si>
  <si>
    <t>Email</t>
  </si>
  <si>
    <t>Address</t>
  </si>
  <si>
    <t>Order_ID</t>
  </si>
  <si>
    <t>Order_Date</t>
  </si>
  <si>
    <t>Order_Time</t>
  </si>
  <si>
    <t>Product_ID</t>
  </si>
  <si>
    <t>Price</t>
  </si>
  <si>
    <t>Quantity</t>
  </si>
  <si>
    <t>Coupon_Code</t>
  </si>
  <si>
    <t>Delivery_Charge</t>
  </si>
  <si>
    <t>Delivery_Date</t>
  </si>
  <si>
    <t>Delivery_Time</t>
  </si>
  <si>
    <t>CID186</t>
  </si>
  <si>
    <t>CID150</t>
  </si>
  <si>
    <t>CID117</t>
  </si>
  <si>
    <t>CID116</t>
  </si>
  <si>
    <t>CID149</t>
  </si>
  <si>
    <t>CID159</t>
  </si>
  <si>
    <t>CID115</t>
  </si>
  <si>
    <t>CID198</t>
  </si>
  <si>
    <t>CID152</t>
  </si>
  <si>
    <t>CID130</t>
  </si>
  <si>
    <t>CID101</t>
  </si>
  <si>
    <t>CID105</t>
  </si>
  <si>
    <t>CID172</t>
  </si>
  <si>
    <t>CID178</t>
  </si>
  <si>
    <t>CID176</t>
  </si>
  <si>
    <t>CID148</t>
  </si>
  <si>
    <t>CID137</t>
  </si>
  <si>
    <t>CID147</t>
  </si>
  <si>
    <t>CID128</t>
  </si>
  <si>
    <t>CID168</t>
  </si>
  <si>
    <t>CID179</t>
  </si>
  <si>
    <t>CID163</t>
  </si>
  <si>
    <t>CID182</t>
  </si>
  <si>
    <t>CID158</t>
  </si>
  <si>
    <t>CID103</t>
  </si>
  <si>
    <t>CID102</t>
  </si>
  <si>
    <t>CID193</t>
  </si>
  <si>
    <t>CID166</t>
  </si>
  <si>
    <t>CID191</t>
  </si>
  <si>
    <t>CID109</t>
  </si>
  <si>
    <t>CID161</t>
  </si>
  <si>
    <t>CID190</t>
  </si>
  <si>
    <t>CID120</t>
  </si>
  <si>
    <t>CID155</t>
  </si>
  <si>
    <t>CID121</t>
  </si>
  <si>
    <t>CID133</t>
  </si>
  <si>
    <t>CID169</t>
  </si>
  <si>
    <t>CID132</t>
  </si>
  <si>
    <t>CID180</t>
  </si>
  <si>
    <t>CID184</t>
  </si>
  <si>
    <t>CID187</t>
  </si>
  <si>
    <t>CID181</t>
  </si>
  <si>
    <t>CID135</t>
  </si>
  <si>
    <t>CID165</t>
  </si>
  <si>
    <t>CID126</t>
  </si>
  <si>
    <t>CID114</t>
  </si>
  <si>
    <t>CID129</t>
  </si>
  <si>
    <t>CID199</t>
  </si>
  <si>
    <t>CID134</t>
  </si>
  <si>
    <t>CID136</t>
  </si>
  <si>
    <t>CID153</t>
  </si>
  <si>
    <t>CID100</t>
  </si>
  <si>
    <t>CID195</t>
  </si>
  <si>
    <t>CID175</t>
  </si>
  <si>
    <t>CID164</t>
  </si>
  <si>
    <t>CID192</t>
  </si>
  <si>
    <t>CID174</t>
  </si>
  <si>
    <t>CID112</t>
  </si>
  <si>
    <t>CID145</t>
  </si>
  <si>
    <t>CID144</t>
  </si>
  <si>
    <t>CID125</t>
  </si>
  <si>
    <t>CID139</t>
  </si>
  <si>
    <t>CID118</t>
  </si>
  <si>
    <t>CID140</t>
  </si>
  <si>
    <t>CID123</t>
  </si>
  <si>
    <t>CID183</t>
  </si>
  <si>
    <t>CID143</t>
  </si>
  <si>
    <t>CID111</t>
  </si>
  <si>
    <t>CID156</t>
  </si>
  <si>
    <t>CID170</t>
  </si>
  <si>
    <t>CID107</t>
  </si>
  <si>
    <t>CID185</t>
  </si>
  <si>
    <t>CID162</t>
  </si>
  <si>
    <t>CID194</t>
  </si>
  <si>
    <t>CID188</t>
  </si>
  <si>
    <t>CID167</t>
  </si>
  <si>
    <t>CID124</t>
  </si>
  <si>
    <t>CID160</t>
  </si>
  <si>
    <t>CID171</t>
  </si>
  <si>
    <t>CID173</t>
  </si>
  <si>
    <t>CID110</t>
  </si>
  <si>
    <t>CID119</t>
  </si>
  <si>
    <t>CID108</t>
  </si>
  <si>
    <t>CID196</t>
  </si>
  <si>
    <t>CID127</t>
  </si>
  <si>
    <t>CID104</t>
  </si>
  <si>
    <t>CID189</t>
  </si>
  <si>
    <t>CID138</t>
  </si>
  <si>
    <t>CID142</t>
  </si>
  <si>
    <t>CID154</t>
  </si>
  <si>
    <t>CID141</t>
  </si>
  <si>
    <t>CID122</t>
  </si>
  <si>
    <t>CID113</t>
  </si>
  <si>
    <t>CID131</t>
  </si>
  <si>
    <t>CID157</t>
  </si>
  <si>
    <t>CID151</t>
  </si>
  <si>
    <t>CID177</t>
  </si>
  <si>
    <t>CID106</t>
  </si>
  <si>
    <t>CID197</t>
  </si>
  <si>
    <t>CID146</t>
  </si>
  <si>
    <t>Anne</t>
  </si>
  <si>
    <t>Anthony</t>
  </si>
  <si>
    <t>Hannah</t>
  </si>
  <si>
    <t>John</t>
  </si>
  <si>
    <t>Angela</t>
  </si>
  <si>
    <t>Christine</t>
  </si>
  <si>
    <t>Karl</t>
  </si>
  <si>
    <t>David</t>
  </si>
  <si>
    <t>Marcus</t>
  </si>
  <si>
    <t>Debra</t>
  </si>
  <si>
    <t>Bobby</t>
  </si>
  <si>
    <t>Joseph</t>
  </si>
  <si>
    <t>Kara</t>
  </si>
  <si>
    <t>Amy</t>
  </si>
  <si>
    <t>Joshua</t>
  </si>
  <si>
    <t>Erin</t>
  </si>
  <si>
    <t>Gina</t>
  </si>
  <si>
    <t>Mallory</t>
  </si>
  <si>
    <t>Traci</t>
  </si>
  <si>
    <t>Deborah</t>
  </si>
  <si>
    <t>Christian</t>
  </si>
  <si>
    <t>Mark</t>
  </si>
  <si>
    <t>Jason</t>
  </si>
  <si>
    <t>Jessica</t>
  </si>
  <si>
    <t>Ashley</t>
  </si>
  <si>
    <t>Taylor</t>
  </si>
  <si>
    <t>Lauren</t>
  </si>
  <si>
    <t>Rachael</t>
  </si>
  <si>
    <t>Heather</t>
  </si>
  <si>
    <t>Valerie</t>
  </si>
  <si>
    <t>Jenny</t>
  </si>
  <si>
    <t>Courtney</t>
  </si>
  <si>
    <t>Julie</t>
  </si>
  <si>
    <t>Donna</t>
  </si>
  <si>
    <t>Robert</t>
  </si>
  <si>
    <t>Timothy</t>
  </si>
  <si>
    <t>Thomas</t>
  </si>
  <si>
    <t>Aaron</t>
  </si>
  <si>
    <t>Alexandra</t>
  </si>
  <si>
    <t>Amanda</t>
  </si>
  <si>
    <t>Mary</t>
  </si>
  <si>
    <t>Rebecca</t>
  </si>
  <si>
    <t>Lori</t>
  </si>
  <si>
    <t>Brittany</t>
  </si>
  <si>
    <t>Mitchell</t>
  </si>
  <si>
    <t>Sharon</t>
  </si>
  <si>
    <t>Sarah</t>
  </si>
  <si>
    <t>Katherine</t>
  </si>
  <si>
    <t>Brandon</t>
  </si>
  <si>
    <t>Jodi</t>
  </si>
  <si>
    <t>Lindsey</t>
  </si>
  <si>
    <t>William</t>
  </si>
  <si>
    <t>Kelli</t>
  </si>
  <si>
    <t>Beth</t>
  </si>
  <si>
    <t>Christy</t>
  </si>
  <si>
    <t>Troy</t>
  </si>
  <si>
    <t>Kim</t>
  </si>
  <si>
    <t>Brian</t>
  </si>
  <si>
    <t>Gregory</t>
  </si>
  <si>
    <t>Bruce</t>
  </si>
  <si>
    <t>Lisa</t>
  </si>
  <si>
    <t>Melissa</t>
  </si>
  <si>
    <t>Barbara</t>
  </si>
  <si>
    <t>Kristina</t>
  </si>
  <si>
    <t>Diana</t>
  </si>
  <si>
    <t>Edward</t>
  </si>
  <si>
    <t>James</t>
  </si>
  <si>
    <t>Leslie</t>
  </si>
  <si>
    <t>Susan</t>
  </si>
  <si>
    <t>Katie</t>
  </si>
  <si>
    <t>Teresa</t>
  </si>
  <si>
    <t>Regina</t>
  </si>
  <si>
    <t>Natasha</t>
  </si>
  <si>
    <t>Gary</t>
  </si>
  <si>
    <t>Mike</t>
  </si>
  <si>
    <t>Megan</t>
  </si>
  <si>
    <t>Jared</t>
  </si>
  <si>
    <t>Brendan</t>
  </si>
  <si>
    <t>Veronica</t>
  </si>
  <si>
    <t>Rachel</t>
  </si>
  <si>
    <t>Scott</t>
  </si>
  <si>
    <t>Janice</t>
  </si>
  <si>
    <t>Kelly</t>
  </si>
  <si>
    <t>Oconnell</t>
  </si>
  <si>
    <t>Gutierrez</t>
  </si>
  <si>
    <t>Ramirez</t>
  </si>
  <si>
    <t>Horne</t>
  </si>
  <si>
    <t>West</t>
  </si>
  <si>
    <t>Gallagher</t>
  </si>
  <si>
    <t>Delacruz</t>
  </si>
  <si>
    <t>Valenzuela</t>
  </si>
  <si>
    <t>Rodriguez</t>
  </si>
  <si>
    <t>Forbes</t>
  </si>
  <si>
    <t>Stewart</t>
  </si>
  <si>
    <t>Brennan</t>
  </si>
  <si>
    <t>Reid</t>
  </si>
  <si>
    <t>Campbell</t>
  </si>
  <si>
    <t>Miller</t>
  </si>
  <si>
    <t>Moreno</t>
  </si>
  <si>
    <t>Jones</t>
  </si>
  <si>
    <t>Bates</t>
  </si>
  <si>
    <t>Clayton</t>
  </si>
  <si>
    <t>Henderson</t>
  </si>
  <si>
    <t>Herrera</t>
  </si>
  <si>
    <t>Evans</t>
  </si>
  <si>
    <t>Nguyen</t>
  </si>
  <si>
    <t>Ruiz</t>
  </si>
  <si>
    <t>Rose</t>
  </si>
  <si>
    <t>Davis</t>
  </si>
  <si>
    <t>Long</t>
  </si>
  <si>
    <t>Robinson</t>
  </si>
  <si>
    <t>Schneider</t>
  </si>
  <si>
    <t>Carr</t>
  </si>
  <si>
    <t>Estrada</t>
  </si>
  <si>
    <t>Parker</t>
  </si>
  <si>
    <t>Meyer</t>
  </si>
  <si>
    <t>Oneill</t>
  </si>
  <si>
    <t>Castillo</t>
  </si>
  <si>
    <t>Hicks</t>
  </si>
  <si>
    <t>Andersen</t>
  </si>
  <si>
    <t>Thompson</t>
  </si>
  <si>
    <t>Lopez</t>
  </si>
  <si>
    <t>Smith</t>
  </si>
  <si>
    <t>Howard</t>
  </si>
  <si>
    <t>Knight</t>
  </si>
  <si>
    <t>Rogers</t>
  </si>
  <si>
    <t>Crane</t>
  </si>
  <si>
    <t>Figueroa</t>
  </si>
  <si>
    <t>Cook</t>
  </si>
  <si>
    <t>Hayes</t>
  </si>
  <si>
    <t>Butler</t>
  </si>
  <si>
    <t>Weber</t>
  </si>
  <si>
    <t>Lane</t>
  </si>
  <si>
    <t>Cruz</t>
  </si>
  <si>
    <t>Whitney</t>
  </si>
  <si>
    <t>Byrd</t>
  </si>
  <si>
    <t>Romero</t>
  </si>
  <si>
    <t>Mann</t>
  </si>
  <si>
    <t>Gaines</t>
  </si>
  <si>
    <t>Ellis</t>
  </si>
  <si>
    <t>Mason</t>
  </si>
  <si>
    <t>Chang</t>
  </si>
  <si>
    <t>Gomez</t>
  </si>
  <si>
    <t>Blevins</t>
  </si>
  <si>
    <t>Kennedy</t>
  </si>
  <si>
    <t>Lee</t>
  </si>
  <si>
    <t>Allen</t>
  </si>
  <si>
    <t>Levy</t>
  </si>
  <si>
    <t>Summers</t>
  </si>
  <si>
    <t>Fuller</t>
  </si>
  <si>
    <t>Haynes</t>
  </si>
  <si>
    <t>French</t>
  </si>
  <si>
    <t>Black</t>
  </si>
  <si>
    <t>Brown</t>
  </si>
  <si>
    <t>Montgomery</t>
  </si>
  <si>
    <t>Griffin</t>
  </si>
  <si>
    <t>Harvey</t>
  </si>
  <si>
    <t>Hawkins</t>
  </si>
  <si>
    <t>Michael</t>
  </si>
  <si>
    <t>Huff</t>
  </si>
  <si>
    <t>Aguilar</t>
  </si>
  <si>
    <t>Carter</t>
  </si>
  <si>
    <t>Owens</t>
  </si>
  <si>
    <t>Casey</t>
  </si>
  <si>
    <t>Hunt</t>
  </si>
  <si>
    <t>Horn</t>
  </si>
  <si>
    <t>Benson</t>
  </si>
  <si>
    <t>Richmond</t>
  </si>
  <si>
    <t>Jacobs</t>
  </si>
  <si>
    <t>Gordon</t>
  </si>
  <si>
    <t>Male</t>
  </si>
  <si>
    <t>Female</t>
  </si>
  <si>
    <t>Other</t>
  </si>
  <si>
    <t>Phoenix</t>
  </si>
  <si>
    <t>Houston</t>
  </si>
  <si>
    <t>Chicago</t>
  </si>
  <si>
    <t>Miami</t>
  </si>
  <si>
    <t>New York</t>
  </si>
  <si>
    <t>Los Angeles</t>
  </si>
  <si>
    <t>San Francisco</t>
  </si>
  <si>
    <t>Dallas</t>
  </si>
  <si>
    <t>anne.oconnell@outlook.com</t>
  </si>
  <si>
    <t>anthony.thomas@rediffmail.com</t>
  </si>
  <si>
    <t>hannah.gutierrez@yahoo.com</t>
  </si>
  <si>
    <t>john.ramirez@outlook.com</t>
  </si>
  <si>
    <t>angela.horne@outlook.com</t>
  </si>
  <si>
    <t>christine.west@gmail.com</t>
  </si>
  <si>
    <t>karl.gallagher@rediffmail.com</t>
  </si>
  <si>
    <t>david.delacruz@rediffmail.com</t>
  </si>
  <si>
    <t>marcus.valenzuela@yahoo.com</t>
  </si>
  <si>
    <t>debra.rodriguez@rediffmail.com</t>
  </si>
  <si>
    <t>bobby.forbes@gmail.com</t>
  </si>
  <si>
    <t>joseph.stewart@yahoo.com</t>
  </si>
  <si>
    <t>kara.brennan@outlook.com</t>
  </si>
  <si>
    <t>amy.reid@rediffmail.com</t>
  </si>
  <si>
    <t>joshua.campbell@gmail.com</t>
  </si>
  <si>
    <t>erin.miller@gmail.com</t>
  </si>
  <si>
    <t>gina.moreno@rediffmail.com</t>
  </si>
  <si>
    <t>mallory.mitchell@yahoo.com</t>
  </si>
  <si>
    <t>traci.jones@yahoo.com</t>
  </si>
  <si>
    <t>deborah.bates@yahoo.com</t>
  </si>
  <si>
    <t>christian.clayton@yahoo.com</t>
  </si>
  <si>
    <t>mark.henderson@yahoo.com</t>
  </si>
  <si>
    <t>john.herrera@outlook.com</t>
  </si>
  <si>
    <t>angela.evans@outlook.com</t>
  </si>
  <si>
    <t>jason.nguyen@yahoo.com</t>
  </si>
  <si>
    <t>jessica.ruiz@rediffmail.com</t>
  </si>
  <si>
    <t>ashley.rose@gmail.com</t>
  </si>
  <si>
    <t>taylor.davis@yahoo.com</t>
  </si>
  <si>
    <t>lauren.long@gmail.com</t>
  </si>
  <si>
    <t>rachael.robinson@rediffmail.com</t>
  </si>
  <si>
    <t>heather.schneider@outlook.com</t>
  </si>
  <si>
    <t>valerie.carr@rediffmail.com</t>
  </si>
  <si>
    <t>jenny.estrada@yahoo.com</t>
  </si>
  <si>
    <t>courtney.parker@yahoo.com</t>
  </si>
  <si>
    <t>julie.meyer@yahoo.com</t>
  </si>
  <si>
    <t>donna.oneill@yahoo.com</t>
  </si>
  <si>
    <t>robert.castillo@gmail.com</t>
  </si>
  <si>
    <t>timothy.hicks@gmail.com</t>
  </si>
  <si>
    <t>thomas.andersen@yahoo.com</t>
  </si>
  <si>
    <t>aaron.thompson@gmail.com</t>
  </si>
  <si>
    <t>jason.lopez@outlook.com</t>
  </si>
  <si>
    <t>alexandra.smith@rediffmail.com</t>
  </si>
  <si>
    <t>amanda.howard@outlook.com</t>
  </si>
  <si>
    <t>mary.knight@yahoo.com</t>
  </si>
  <si>
    <t>marcus.rogers@outlook.com</t>
  </si>
  <si>
    <t>lauren.crane@yahoo.com</t>
  </si>
  <si>
    <t>rebecca.figueroa@outlook.com</t>
  </si>
  <si>
    <t>lori.cook@rediffmail.com</t>
  </si>
  <si>
    <t>debra.hayes@yahoo.com</t>
  </si>
  <si>
    <t>brittany.stewart@gmail.com</t>
  </si>
  <si>
    <t>mitchell.parker@yahoo.com</t>
  </si>
  <si>
    <t>sharon.thompson@yahoo.com</t>
  </si>
  <si>
    <t>sarah.butler@rediffmail.com</t>
  </si>
  <si>
    <t>katherine.weber@outlook.com</t>
  </si>
  <si>
    <t>lauren.lane@gmail.com</t>
  </si>
  <si>
    <t>brandon.cruz@gmail.com</t>
  </si>
  <si>
    <t>jodi.whitney@yahoo.com</t>
  </si>
  <si>
    <t>lindsey.byrd@rediffmail.com</t>
  </si>
  <si>
    <t>ashley.romero@yahoo.com</t>
  </si>
  <si>
    <t>william.mann@yahoo.com</t>
  </si>
  <si>
    <t>kelli.smith@rediffmail.com</t>
  </si>
  <si>
    <t>joseph.gaines@outlook.com</t>
  </si>
  <si>
    <t>amy.ellis@gmail.com</t>
  </si>
  <si>
    <t>beth.mason@outlook.com</t>
  </si>
  <si>
    <t>christy.chang@outlook.com</t>
  </si>
  <si>
    <t>troy.gomez@outlook.com</t>
  </si>
  <si>
    <t>kim.blevins@outlook.com</t>
  </si>
  <si>
    <t>brian.kennedy@outlook.com</t>
  </si>
  <si>
    <t>gregory.lee@rediffmail.com</t>
  </si>
  <si>
    <t>bruce.allen@rediffmail.com</t>
  </si>
  <si>
    <t>lisa.miller@gmail.com</t>
  </si>
  <si>
    <t>melissa.levy@rediffmail.com</t>
  </si>
  <si>
    <t>mark.summers@outlook.com</t>
  </si>
  <si>
    <t>barbara.fuller@rediffmail.com</t>
  </si>
  <si>
    <t>kristina.haynes@yahoo.com</t>
  </si>
  <si>
    <t>diana.french@outlook.com</t>
  </si>
  <si>
    <t>edward.black@gmail.com</t>
  </si>
  <si>
    <t>james.brown@yahoo.com</t>
  </si>
  <si>
    <t>leslie.montgomery@gmail.com</t>
  </si>
  <si>
    <t>susan.thompson@outlook.com</t>
  </si>
  <si>
    <t>katie.hicks@rediffmail.com</t>
  </si>
  <si>
    <t>amy.griffin@rediffmail.com</t>
  </si>
  <si>
    <t>teresa.harvey@gmail.com</t>
  </si>
  <si>
    <t>regina.hawkins@rediffmail.com</t>
  </si>
  <si>
    <t>natasha.michael@gmail.com</t>
  </si>
  <si>
    <t>gary.huff@gmail.com</t>
  </si>
  <si>
    <t>christine.aguilar@gmail.com</t>
  </si>
  <si>
    <t>mike.carter@rediffmail.com</t>
  </si>
  <si>
    <t>thomas.owens@outlook.com</t>
  </si>
  <si>
    <t>angela.casey@gmail.com</t>
  </si>
  <si>
    <t>megan.hunt@rediffmail.com</t>
  </si>
  <si>
    <t>jared.horn@outlook.com</t>
  </si>
  <si>
    <t>brendan.kelly@rediffmail.com</t>
  </si>
  <si>
    <t>veronica.lopez@gmail.com</t>
  </si>
  <si>
    <t>sarah.benson@outlook.com</t>
  </si>
  <si>
    <t>william.richmond@outlook.com</t>
  </si>
  <si>
    <t>rachel.lopez@outlook.com</t>
  </si>
  <si>
    <t>scott.jones@yahoo.com</t>
  </si>
  <si>
    <t>gary.jacobs@gmail.com</t>
  </si>
  <si>
    <t>janice.gordon@yahoo.com</t>
  </si>
  <si>
    <t>2850 Matthew Ford, North Yolandachester, FL 67488</t>
  </si>
  <si>
    <t>931 Christopher Ways Suite 833, North Michelle, IN 53484</t>
  </si>
  <si>
    <t>2420 David Manors, Jessicaland, CT 41698</t>
  </si>
  <si>
    <t>02797 Martin Landing, South Michelle, VT 98781</t>
  </si>
  <si>
    <t>USNV Mueller, FPO AP 54648</t>
  </si>
  <si>
    <t>Unit 1433 Box 0246, DPO AP 94952</t>
  </si>
  <si>
    <t>5016 Snow Mountains Apt. 063, New Seanport, WY 41492</t>
  </si>
  <si>
    <t>USNS Ray, FPO AE 20238</t>
  </si>
  <si>
    <t>694 Graham Prairie Apt. 887, Jimenezfurt, MI 33044</t>
  </si>
  <si>
    <t>Unit 5964 Box 0721, DPO AP 01840</t>
  </si>
  <si>
    <t>3079 John Parkway Suite 961, Port Kristaview, MT 91019</t>
  </si>
  <si>
    <t>4082 Wang Terrace Suite 040, Victorialand, ME 41532</t>
  </si>
  <si>
    <t>2174 Thomas Avenue, Maciasborough, NJ 41465</t>
  </si>
  <si>
    <t>6262 Simpson Village, North Danielle, RI 76074</t>
  </si>
  <si>
    <t>70426 Lindsey Overpass Apt. 030, Jessicafurt, AR 46269</t>
  </si>
  <si>
    <t>65972 Peterson Route, Port Andrewfurt, SD 32892</t>
  </si>
  <si>
    <t>USS Murray, FPO AP 66559</t>
  </si>
  <si>
    <t>710 Anthony Wall Suite 137, East Davidstad, NV 61494</t>
  </si>
  <si>
    <t>4016 Ryan Passage, Collinsside, PA 88777</t>
  </si>
  <si>
    <t>278 Kathy Estate, Saraville, OH 77292</t>
  </si>
  <si>
    <t>065 Madison Way, Smithstad, CT 68011</t>
  </si>
  <si>
    <t>90155 Hines Spring, North Theresafurt, ME 31920</t>
  </si>
  <si>
    <t>61263 Jacob Isle, Amandatown, TN 34321</t>
  </si>
  <si>
    <t>16031 David Mountain Suite 431, Susanborough, PA 01910</t>
  </si>
  <si>
    <t>7112 Travis Glens Suite 790, Crystalland, WV 38373</t>
  </si>
  <si>
    <t>02370 Laura Station Suite 309, Brandonville, DE 18875</t>
  </si>
  <si>
    <t>424 Nichols Curve Suite 177, Lake Brianview, TX 17289</t>
  </si>
  <si>
    <t>USCGC Simmons, FPO AA 60167</t>
  </si>
  <si>
    <t>258 Michael Brooks Suite 363, Arnoldview, PA 49438</t>
  </si>
  <si>
    <t>0889 Brady Points, Port Meganhaven, NM 26553</t>
  </si>
  <si>
    <t>57940 Susan Creek Apt. 541, Port Aliciamouth, OR 90221</t>
  </si>
  <si>
    <t>981 Emily Stream, South Brianna, CO 98063</t>
  </si>
  <si>
    <t>792 Carlos Islands, West David, CT 16522</t>
  </si>
  <si>
    <t>087 Jacqueline Rue Apt. 694, East Tasha, SC 04859</t>
  </si>
  <si>
    <t>17381 Smith Ramp Suite 398, Courtneyville, AL 17756</t>
  </si>
  <si>
    <t>464 Carolyn Crest Suite 738, Lake Isaiah, CA 66153</t>
  </si>
  <si>
    <t>7143 Brandon Skyway Suite 899, Tylerton, IA 21756</t>
  </si>
  <si>
    <t>140 Tracy Fields, Lake Cynthiaton, TX 57190</t>
  </si>
  <si>
    <t>480 Summers Lock Suite 819, Sarahborough, IA 59863</t>
  </si>
  <si>
    <t>PSC 0550, Box 2737, APO AE 75772</t>
  </si>
  <si>
    <t>934 Levine View, Brentport, NE 38210</t>
  </si>
  <si>
    <t>48611 Clark Village, West Anne, GA 92865</t>
  </si>
  <si>
    <t>56908 Sydney Park Suite 632, West Anthonyport, NC 15954</t>
  </si>
  <si>
    <t>907 Kimberly Hill, Murrayfort, NH 88384</t>
  </si>
  <si>
    <t>06912 Brown Pine Apt. 763, Teresamouth, HI 24377</t>
  </si>
  <si>
    <t>30313 Reyes Parkways Suite 392, Port Bradley, SC 24078</t>
  </si>
  <si>
    <t>3959 Bell Dale, North Jacob, LA 07934</t>
  </si>
  <si>
    <t>86837 Bell Meadows, North Jasonshire, UT 51354</t>
  </si>
  <si>
    <t>4601 Miller Lock, Williamsbury, IA 10943</t>
  </si>
  <si>
    <t>6250 David Loaf Suite 561, North Pamelaberg, WV 63652</t>
  </si>
  <si>
    <t>PSC 3316, Box 9303, APO AE 29513</t>
  </si>
  <si>
    <t>598 Jasmine Harbor, Turnerberg, SD 02371</t>
  </si>
  <si>
    <t>14131 Edwin Shore Apt. 190, Deniseberg, MD 90905</t>
  </si>
  <si>
    <t>04887 Kimberly Union Apt. 645, Port Laura, IL 97219</t>
  </si>
  <si>
    <t>56985 Sergio Extensions, Port Albert, CO 02898</t>
  </si>
  <si>
    <t>9296 Villanueva Branch, East Kevin, CO 93912</t>
  </si>
  <si>
    <t>72876 Lara Key Suite 383, Gutierrezton, OR 71683</t>
  </si>
  <si>
    <t>USCGC Harper, FPO AA 38349</t>
  </si>
  <si>
    <t>547 Kerry Expressway, Lake Amanda, AR 20321</t>
  </si>
  <si>
    <t>849 Tran Wells, New Lindsayville, WI 22669</t>
  </si>
  <si>
    <t>788 Kristina Lane, Montoyaside, VA 90756</t>
  </si>
  <si>
    <t>37549 Pope Isle Apt. 202, Tylerborough, MO 60042</t>
  </si>
  <si>
    <t>217 Scott Ville, Christophermouth, NH 83776</t>
  </si>
  <si>
    <t>58998 Sherry Haven, East Richard, FL 90775</t>
  </si>
  <si>
    <t>4647 Hannah Centers, Rhodesburgh, NH 89363</t>
  </si>
  <si>
    <t>7510 Jose Knolls, Candicechester, LA 62815</t>
  </si>
  <si>
    <t>089 Rice Shoal Suite 491, Juarezmouth, MI 88715</t>
  </si>
  <si>
    <t>25126 Nancy Fort Suite 568, Alexandrachester, AZ 44823</t>
  </si>
  <si>
    <t>619 Parker Turnpike Apt. 025, West Brucehaven, ID 48437</t>
  </si>
  <si>
    <t>2417 Brown Ford, West Timothyside, RI 45629</t>
  </si>
  <si>
    <t>89748 Campbell Drive, South Tannerland, WI 13143</t>
  </si>
  <si>
    <t>3303 Kennedy Springs Suite 830, East Amybury, MI 95595</t>
  </si>
  <si>
    <t>08413 Lynch Parkway, Calderonstad, NV 32697</t>
  </si>
  <si>
    <t>134 Mcintosh Unions Suite 574, Lake Laura, DE 96577</t>
  </si>
  <si>
    <t>18295 Thomas River, Kochville, NH 80868</t>
  </si>
  <si>
    <t>163 Jeffrey Drive, South Mary, NH 23999</t>
  </si>
  <si>
    <t>5879 Susan Via Apt. 886, Sandovalbury, WV 61449</t>
  </si>
  <si>
    <t>221 Frey Crossing Suite 192, South Taylorland, HI 72875</t>
  </si>
  <si>
    <t>135 Teresa Oval Apt. 825, East Katherineport, WY 13714</t>
  </si>
  <si>
    <t>47821 William Station, East Ashleymouth, FL 20562</t>
  </si>
  <si>
    <t>848 William Port, New Marilyn, SD 58000</t>
  </si>
  <si>
    <t>07350 Aaron Meadow Suite 138, Kiaraberg, AL 79545</t>
  </si>
  <si>
    <t>02669 Kirk Squares, Davisville, VA 51272</t>
  </si>
  <si>
    <t>096 Santos Neck Apt. 937, Benjaminmouth, FL 61454</t>
  </si>
  <si>
    <t>78992 Justin Estates Suite 226, Floresberg, NM 40797</t>
  </si>
  <si>
    <t>58608 Alexander Terrace, South Bryan, SC 85541</t>
  </si>
  <si>
    <t>3284 Martin Neck, Lopezville, NY 69154</t>
  </si>
  <si>
    <t>3971 Ortiz Fields, Lake Jackfort, IA 97132</t>
  </si>
  <si>
    <t>43920 Shaffer Valley Suite 531, South Jerry, MD 67120</t>
  </si>
  <si>
    <t>089 Farley Terrace, Thomashaven, MT 56607</t>
  </si>
  <si>
    <t>03765 Velazquez Knoll Suite 478, Richardshire, UT 17200</t>
  </si>
  <si>
    <t>43325 Barbara Tunnel, Port James, LA 16246</t>
  </si>
  <si>
    <t>688 Donald Oval Suite 089, Shepardport, CA 50844</t>
  </si>
  <si>
    <t>660 Karen Station Apt. 887, Allenside, ID 03170</t>
  </si>
  <si>
    <t>5399 Hayes Well, West Pennystad, IL 93798</t>
  </si>
  <si>
    <t>4021 Brown Orchard Apt. 026, Christinahaven, OK 18499</t>
  </si>
  <si>
    <t>90435 Bonnie Points Suite 886, Jenniferfurt, WV 20187</t>
  </si>
  <si>
    <t>086 Kristin Manor Apt. 829, Marissabury, CT 12152</t>
  </si>
  <si>
    <t>USNV Williams, FPO AP 23197</t>
  </si>
  <si>
    <t>5812 Evelyn Mountains Suite 845, Ortiztown, MN 86166</t>
  </si>
  <si>
    <t>OID2497</t>
  </si>
  <si>
    <t>OID7056</t>
  </si>
  <si>
    <t>OID2597</t>
  </si>
  <si>
    <t>OID1956</t>
  </si>
  <si>
    <t>OID2793</t>
  </si>
  <si>
    <t>OID1483</t>
  </si>
  <si>
    <t>OID7502</t>
  </si>
  <si>
    <t>OID4372</t>
  </si>
  <si>
    <t>OID3528</t>
  </si>
  <si>
    <t>OID9634</t>
  </si>
  <si>
    <t>OID3145</t>
  </si>
  <si>
    <t>OID3136</t>
  </si>
  <si>
    <t>OID6886</t>
  </si>
  <si>
    <t>OID3509</t>
  </si>
  <si>
    <t>OID3689</t>
  </si>
  <si>
    <t>OID1911</t>
  </si>
  <si>
    <t>OID6520</t>
  </si>
  <si>
    <t>OID6123</t>
  </si>
  <si>
    <t>OID1699</t>
  </si>
  <si>
    <t>OID3792</t>
  </si>
  <si>
    <t>OID7663</t>
  </si>
  <si>
    <t>OID7609</t>
  </si>
  <si>
    <t>OID8875</t>
  </si>
  <si>
    <t>OID4032</t>
  </si>
  <si>
    <t>OID9964</t>
  </si>
  <si>
    <t>OID2121</t>
  </si>
  <si>
    <t>OID8953</t>
  </si>
  <si>
    <t>OID8034</t>
  </si>
  <si>
    <t>OID2817</t>
  </si>
  <si>
    <t>OID4643</t>
  </si>
  <si>
    <t>OID4558</t>
  </si>
  <si>
    <t>OID8699</t>
  </si>
  <si>
    <t>OID5502</t>
  </si>
  <si>
    <t>OID6974</t>
  </si>
  <si>
    <t>OID2701</t>
  </si>
  <si>
    <t>OID4432</t>
  </si>
  <si>
    <t>OID3502</t>
  </si>
  <si>
    <t>OID4411</t>
  </si>
  <si>
    <t>OID6304</t>
  </si>
  <si>
    <t>OID5126</t>
  </si>
  <si>
    <t>OID8577</t>
  </si>
  <si>
    <t>OID7688</t>
  </si>
  <si>
    <t>OID4670</t>
  </si>
  <si>
    <t>OID3319</t>
  </si>
  <si>
    <t>OID6911</t>
  </si>
  <si>
    <t>OID8494</t>
  </si>
  <si>
    <t>OID6898</t>
  </si>
  <si>
    <t>OID7606</t>
  </si>
  <si>
    <t>OID6503</t>
  </si>
  <si>
    <t>OID3616</t>
  </si>
  <si>
    <t>OID2170</t>
  </si>
  <si>
    <t>OID9880</t>
  </si>
  <si>
    <t>OID8620</t>
  </si>
  <si>
    <t>OID4770</t>
  </si>
  <si>
    <t>OID6555</t>
  </si>
  <si>
    <t>OID2152</t>
  </si>
  <si>
    <t>OID2991</t>
  </si>
  <si>
    <t>OID8162</t>
  </si>
  <si>
    <t>OID8169</t>
  </si>
  <si>
    <t>OID5832</t>
  </si>
  <si>
    <t>OID7806</t>
  </si>
  <si>
    <t>OID4875</t>
  </si>
  <si>
    <t>OID4070</t>
  </si>
  <si>
    <t>OID7679</t>
  </si>
  <si>
    <t>OID3097</t>
  </si>
  <si>
    <t>OID8869</t>
  </si>
  <si>
    <t>OID2686</t>
  </si>
  <si>
    <t>OID1046</t>
  </si>
  <si>
    <t>OID1597</t>
  </si>
  <si>
    <t>OID1157</t>
  </si>
  <si>
    <t>OID7358</t>
  </si>
  <si>
    <t>OID7453</t>
  </si>
  <si>
    <t>OID1573</t>
  </si>
  <si>
    <t>OID3035</t>
  </si>
  <si>
    <t>OID4415</t>
  </si>
  <si>
    <t>OID6237</t>
  </si>
  <si>
    <t>OID1520</t>
  </si>
  <si>
    <t>OID2157</t>
  </si>
  <si>
    <t>OID6374</t>
  </si>
  <si>
    <t>OID8388</t>
  </si>
  <si>
    <t>OID5850</t>
  </si>
  <si>
    <t>OID8041</t>
  </si>
  <si>
    <t>OID5605</t>
  </si>
  <si>
    <t>OID7077</t>
  </si>
  <si>
    <t>OID5787</t>
  </si>
  <si>
    <t>OID3140</t>
  </si>
  <si>
    <t>OID6771</t>
  </si>
  <si>
    <t>OID8988</t>
  </si>
  <si>
    <t>OID9398</t>
  </si>
  <si>
    <t>OID9822</t>
  </si>
  <si>
    <t>OID1269</t>
  </si>
  <si>
    <t>OID9915</t>
  </si>
  <si>
    <t>OID3348</t>
  </si>
  <si>
    <t>OID8431</t>
  </si>
  <si>
    <t>OID6943</t>
  </si>
  <si>
    <t>OID6229</t>
  </si>
  <si>
    <t>OID6912</t>
  </si>
  <si>
    <t>OID5081</t>
  </si>
  <si>
    <t>OID5610</t>
  </si>
  <si>
    <t>OID7759</t>
  </si>
  <si>
    <t>OID4481</t>
  </si>
  <si>
    <t>OID6749</t>
  </si>
  <si>
    <t>OID8681</t>
  </si>
  <si>
    <t>OID5607</t>
  </si>
  <si>
    <t>OID5389</t>
  </si>
  <si>
    <t>OID9743</t>
  </si>
  <si>
    <t>OID7866</t>
  </si>
  <si>
    <t>OID1137</t>
  </si>
  <si>
    <t>OID4685</t>
  </si>
  <si>
    <t>OID9584</t>
  </si>
  <si>
    <t>OID1686</t>
  </si>
  <si>
    <t>OID5272</t>
  </si>
  <si>
    <t>OID7359</t>
  </si>
  <si>
    <t>OID2938</t>
  </si>
  <si>
    <t>OID2519</t>
  </si>
  <si>
    <t>OID1134</t>
  </si>
  <si>
    <t>OID9735</t>
  </si>
  <si>
    <t>OID9515</t>
  </si>
  <si>
    <t>OID6608</t>
  </si>
  <si>
    <t>OID2099</t>
  </si>
  <si>
    <t>OID4548</t>
  </si>
  <si>
    <t>OID5978</t>
  </si>
  <si>
    <t>OID3750</t>
  </si>
  <si>
    <t>OID5108</t>
  </si>
  <si>
    <t>OID4185</t>
  </si>
  <si>
    <t>OID1418</t>
  </si>
  <si>
    <t>OID1411</t>
  </si>
  <si>
    <t>OID8692</t>
  </si>
  <si>
    <t>OID4840</t>
  </si>
  <si>
    <t>OID1309</t>
  </si>
  <si>
    <t>OID2746</t>
  </si>
  <si>
    <t>OID9360</t>
  </si>
  <si>
    <t>OID6453</t>
  </si>
  <si>
    <t>OID9745</t>
  </si>
  <si>
    <t>OID4081</t>
  </si>
  <si>
    <t>OID3967</t>
  </si>
  <si>
    <t>OID9112</t>
  </si>
  <si>
    <t>OID8628</t>
  </si>
  <si>
    <t>OID5996</t>
  </si>
  <si>
    <t>OID5210</t>
  </si>
  <si>
    <t>OID1379</t>
  </si>
  <si>
    <t>OID6716</t>
  </si>
  <si>
    <t>OID9804</t>
  </si>
  <si>
    <t>OID9798</t>
  </si>
  <si>
    <t>OID4965</t>
  </si>
  <si>
    <t>OID3209</t>
  </si>
  <si>
    <t>OID6103</t>
  </si>
  <si>
    <t>OID4368</t>
  </si>
  <si>
    <t>OID1692</t>
  </si>
  <si>
    <t>OID4399</t>
  </si>
  <si>
    <t>OID3568</t>
  </si>
  <si>
    <t>OID3469</t>
  </si>
  <si>
    <t>OID6217</t>
  </si>
  <si>
    <t>OID1153</t>
  </si>
  <si>
    <t>OID7258</t>
  </si>
  <si>
    <t>OID8380</t>
  </si>
  <si>
    <t>OID9224</t>
  </si>
  <si>
    <t>OID4506</t>
  </si>
  <si>
    <t>OID7689</t>
  </si>
  <si>
    <t>OID8004</t>
  </si>
  <si>
    <t>OID1317</t>
  </si>
  <si>
    <t>OID2429</t>
  </si>
  <si>
    <t>OID1159</t>
  </si>
  <si>
    <t>OID4560</t>
  </si>
  <si>
    <t>OID6752</t>
  </si>
  <si>
    <t>OID7059</t>
  </si>
  <si>
    <t>OID1243</t>
  </si>
  <si>
    <t>OID5366</t>
  </si>
  <si>
    <t>OID1663</t>
  </si>
  <si>
    <t>OID7664</t>
  </si>
  <si>
    <t>OID4364</t>
  </si>
  <si>
    <t>OID9577</t>
  </si>
  <si>
    <t>OID5700</t>
  </si>
  <si>
    <t>OID1054</t>
  </si>
  <si>
    <t>OID6420</t>
  </si>
  <si>
    <t>OID2659</t>
  </si>
  <si>
    <t>OID5326</t>
  </si>
  <si>
    <t>OID4465</t>
  </si>
  <si>
    <t>OID9627</t>
  </si>
  <si>
    <t>OID9267</t>
  </si>
  <si>
    <t>OID5402</t>
  </si>
  <si>
    <t>OID8716</t>
  </si>
  <si>
    <t>OID4014</t>
  </si>
  <si>
    <t>OID8569</t>
  </si>
  <si>
    <t>OID6330</t>
  </si>
  <si>
    <t>OID6607</t>
  </si>
  <si>
    <t>OID4892</t>
  </si>
  <si>
    <t>OID9692</t>
  </si>
  <si>
    <t>OID4746</t>
  </si>
  <si>
    <t>OID6057</t>
  </si>
  <si>
    <t>OID3134</t>
  </si>
  <si>
    <t>OID7980</t>
  </si>
  <si>
    <t>OID7432</t>
  </si>
  <si>
    <t>OID9465</t>
  </si>
  <si>
    <t>OID9872</t>
  </si>
  <si>
    <t>OID6856</t>
  </si>
  <si>
    <t>OID1826</t>
  </si>
  <si>
    <t>OID3421</t>
  </si>
  <si>
    <t>OID6869</t>
  </si>
  <si>
    <t>OID6635</t>
  </si>
  <si>
    <t>OID8295</t>
  </si>
  <si>
    <t>OID4642</t>
  </si>
  <si>
    <t>OID7380</t>
  </si>
  <si>
    <t>OID1086</t>
  </si>
  <si>
    <t>OID6936</t>
  </si>
  <si>
    <t>OID5913</t>
  </si>
  <si>
    <t>OID8074</t>
  </si>
  <si>
    <t>OID1076</t>
  </si>
  <si>
    <t>OID8347</t>
  </si>
  <si>
    <t>OID6373</t>
  </si>
  <si>
    <t>OID5372</t>
  </si>
  <si>
    <t>OID8585</t>
  </si>
  <si>
    <t>OID3760</t>
  </si>
  <si>
    <t>OID9705</t>
  </si>
  <si>
    <t>OID7486</t>
  </si>
  <si>
    <t>OID7418</t>
  </si>
  <si>
    <t>OID2338</t>
  </si>
  <si>
    <t>OID8114</t>
  </si>
  <si>
    <t>OID9805</t>
  </si>
  <si>
    <t>OID7003</t>
  </si>
  <si>
    <t>OID3570</t>
  </si>
  <si>
    <t>OID4097</t>
  </si>
  <si>
    <t>OID7090</t>
  </si>
  <si>
    <t>OID8741</t>
  </si>
  <si>
    <t>OID6002</t>
  </si>
  <si>
    <t>OID1071</t>
  </si>
  <si>
    <t>OID6767</t>
  </si>
  <si>
    <t>OID4369</t>
  </si>
  <si>
    <t>OID5283</t>
  </si>
  <si>
    <t>OID2949</t>
  </si>
  <si>
    <t>OID7412</t>
  </si>
  <si>
    <t>OID6485</t>
  </si>
  <si>
    <t>OID6541</t>
  </si>
  <si>
    <t>OID3550</t>
  </si>
  <si>
    <t>OID7812</t>
  </si>
  <si>
    <t>OID4101</t>
  </si>
  <si>
    <t>OID2704</t>
  </si>
  <si>
    <t>OID3902</t>
  </si>
  <si>
    <t>OID6097</t>
  </si>
  <si>
    <t>OID2270</t>
  </si>
  <si>
    <t>OID4575</t>
  </si>
  <si>
    <t>OID5999</t>
  </si>
  <si>
    <t>OID9816</t>
  </si>
  <si>
    <t>OID1592</t>
  </si>
  <si>
    <t>OID9630</t>
  </si>
  <si>
    <t>OID4710</t>
  </si>
  <si>
    <t>OID8486</t>
  </si>
  <si>
    <t>OID1898</t>
  </si>
  <si>
    <t>OID1669</t>
  </si>
  <si>
    <t>OID3607</t>
  </si>
  <si>
    <t>OID6600</t>
  </si>
  <si>
    <t>OID3490</t>
  </si>
  <si>
    <t>OID5561</t>
  </si>
  <si>
    <t>OID8830</t>
  </si>
  <si>
    <t>OID9527</t>
  </si>
  <si>
    <t>OID1067</t>
  </si>
  <si>
    <t>OID2119</t>
  </si>
  <si>
    <t>OID5802</t>
  </si>
  <si>
    <t>OID4569</t>
  </si>
  <si>
    <t>OID1508</t>
  </si>
  <si>
    <t>OID4815</t>
  </si>
  <si>
    <t>OID8974</t>
  </si>
  <si>
    <t>OID6987</t>
  </si>
  <si>
    <t>OID5834</t>
  </si>
  <si>
    <t>OID5182</t>
  </si>
  <si>
    <t>OID9700</t>
  </si>
  <si>
    <t>OID1135</t>
  </si>
  <si>
    <t>OID9451</t>
  </si>
  <si>
    <t>OID4659</t>
  </si>
  <si>
    <t>OID7205</t>
  </si>
  <si>
    <t>OID6297</t>
  </si>
  <si>
    <t>OID3358</t>
  </si>
  <si>
    <t>OID4719</t>
  </si>
  <si>
    <t>OID1586</t>
  </si>
  <si>
    <t>OID2353</t>
  </si>
  <si>
    <t>OID5696</t>
  </si>
  <si>
    <t>OID7946</t>
  </si>
  <si>
    <t>OID4402</t>
  </si>
  <si>
    <t>OID5186</t>
  </si>
  <si>
    <t>OID7156</t>
  </si>
  <si>
    <t>OID3574</t>
  </si>
  <si>
    <t>OID1477</t>
  </si>
  <si>
    <t>OID4295</t>
  </si>
  <si>
    <t>OID7828</t>
  </si>
  <si>
    <t>OID7754</t>
  </si>
  <si>
    <t>OID8270</t>
  </si>
  <si>
    <t>OID8680</t>
  </si>
  <si>
    <t>OID7102</t>
  </si>
  <si>
    <t>OID7555</t>
  </si>
  <si>
    <t>OID3165</t>
  </si>
  <si>
    <t>OID9628</t>
  </si>
  <si>
    <t>OID9782</t>
  </si>
  <si>
    <t>OID4491</t>
  </si>
  <si>
    <t>OID4580</t>
  </si>
  <si>
    <t>OID7954</t>
  </si>
  <si>
    <t>OID6246</t>
  </si>
  <si>
    <t>OID3969</t>
  </si>
  <si>
    <t>OID2523</t>
  </si>
  <si>
    <t>OID3980</t>
  </si>
  <si>
    <t>OID7910</t>
  </si>
  <si>
    <t>OID9247</t>
  </si>
  <si>
    <t>OID1041</t>
  </si>
  <si>
    <t>OID1693</t>
  </si>
  <si>
    <t>OID8609</t>
  </si>
  <si>
    <t>OID2944</t>
  </si>
  <si>
    <t>OID5985</t>
  </si>
  <si>
    <t>OID7302</t>
  </si>
  <si>
    <t>OID6045</t>
  </si>
  <si>
    <t>OID1336</t>
  </si>
  <si>
    <t>OID7117</t>
  </si>
  <si>
    <t>OID3749</t>
  </si>
  <si>
    <t>OID5671</t>
  </si>
  <si>
    <t>OID8203</t>
  </si>
  <si>
    <t>OID1246</t>
  </si>
  <si>
    <t>OID4412</t>
  </si>
  <si>
    <t>OID3900</t>
  </si>
  <si>
    <t>OID9756</t>
  </si>
  <si>
    <t>OID8307</t>
  </si>
  <si>
    <t>OID5575</t>
  </si>
  <si>
    <t>OID3467</t>
  </si>
  <si>
    <t>OID6340</t>
  </si>
  <si>
    <t>OID2501</t>
  </si>
  <si>
    <t>OID6973</t>
  </si>
  <si>
    <t>OID6597</t>
  </si>
  <si>
    <t>OID5745</t>
  </si>
  <si>
    <t>OID4105</t>
  </si>
  <si>
    <t>OID8649</t>
  </si>
  <si>
    <t>OID2779</t>
  </si>
  <si>
    <t>OID1905</t>
  </si>
  <si>
    <t>OID4599</t>
  </si>
  <si>
    <t>OID4147</t>
  </si>
  <si>
    <t>OID3681</t>
  </si>
  <si>
    <t>OID5255</t>
  </si>
  <si>
    <t>OID9990</t>
  </si>
  <si>
    <t>OID1756</t>
  </si>
  <si>
    <t>OID1866</t>
  </si>
  <si>
    <t>OID2619</t>
  </si>
  <si>
    <t>OID2505</t>
  </si>
  <si>
    <t>OID7850</t>
  </si>
  <si>
    <t>OID1966</t>
  </si>
  <si>
    <t>OID3837</t>
  </si>
  <si>
    <t>OID9187</t>
  </si>
  <si>
    <t>OID1179</t>
  </si>
  <si>
    <t>OID7065</t>
  </si>
  <si>
    <t>OID6906</t>
  </si>
  <si>
    <t>OID7996</t>
  </si>
  <si>
    <t>OID1114</t>
  </si>
  <si>
    <t>OID7303</t>
  </si>
  <si>
    <t>OID2173</t>
  </si>
  <si>
    <t>OID9693</t>
  </si>
  <si>
    <t>OID9748</t>
  </si>
  <si>
    <t>OID6469</t>
  </si>
  <si>
    <t>OID1013</t>
  </si>
  <si>
    <t>OID1219</t>
  </si>
  <si>
    <t>OID9988</t>
  </si>
  <si>
    <t>OID6264</t>
  </si>
  <si>
    <t>OID7329</t>
  </si>
  <si>
    <t>OID2873</t>
  </si>
  <si>
    <t>OID6775</t>
  </si>
  <si>
    <t>OID4169</t>
  </si>
  <si>
    <t>OID6945</t>
  </si>
  <si>
    <t>OID6794</t>
  </si>
  <si>
    <t>OID2412</t>
  </si>
  <si>
    <t>OID7443</t>
  </si>
  <si>
    <t>OID8860</t>
  </si>
  <si>
    <t>OID9035</t>
  </si>
  <si>
    <t>OID7382</t>
  </si>
  <si>
    <t>OID7593</t>
  </si>
  <si>
    <t>OID9980</t>
  </si>
  <si>
    <t>OID2440</t>
  </si>
  <si>
    <t>OID7256</t>
  </si>
  <si>
    <t>OID6854</t>
  </si>
  <si>
    <t>OID9600</t>
  </si>
  <si>
    <t>OID3186</t>
  </si>
  <si>
    <t>OID1420</t>
  </si>
  <si>
    <t>OID4436</t>
  </si>
  <si>
    <t>OID8542</t>
  </si>
  <si>
    <t>OID4538</t>
  </si>
  <si>
    <t>OID8225</t>
  </si>
  <si>
    <t>OID5130</t>
  </si>
  <si>
    <t>OID9222</t>
  </si>
  <si>
    <t>OID3523</t>
  </si>
  <si>
    <t>OID3834</t>
  </si>
  <si>
    <t>OID9975</t>
  </si>
  <si>
    <t>OID6893</t>
  </si>
  <si>
    <t>OID8192</t>
  </si>
  <si>
    <t>OID7904</t>
  </si>
  <si>
    <t>OID6504</t>
  </si>
  <si>
    <t>OID7409</t>
  </si>
  <si>
    <t>OID8708</t>
  </si>
  <si>
    <t>OID9123</t>
  </si>
  <si>
    <t>OID9178</t>
  </si>
  <si>
    <t>OID2529</t>
  </si>
  <si>
    <t>OID3125</t>
  </si>
  <si>
    <t>OID4011</t>
  </si>
  <si>
    <t>OID8575</t>
  </si>
  <si>
    <t>OID7667</t>
  </si>
  <si>
    <t>OID8913</t>
  </si>
  <si>
    <t>OID1833</t>
  </si>
  <si>
    <t>OID5190</t>
  </si>
  <si>
    <t>OID9808</t>
  </si>
  <si>
    <t>OID8104</t>
  </si>
  <si>
    <t>OID2571</t>
  </si>
  <si>
    <t>OID1869</t>
  </si>
  <si>
    <t>OID5598</t>
  </si>
  <si>
    <t>OID7417</t>
  </si>
  <si>
    <t>OID6410</t>
  </si>
  <si>
    <t>OID7287</t>
  </si>
  <si>
    <t>OID3637</t>
  </si>
  <si>
    <t>OID2097</t>
  </si>
  <si>
    <t>OID3388</t>
  </si>
  <si>
    <t>OID9324</t>
  </si>
  <si>
    <t>OID3556</t>
  </si>
  <si>
    <t>OID9404</t>
  </si>
  <si>
    <t>OID4552</t>
  </si>
  <si>
    <t>OID7008</t>
  </si>
  <si>
    <t>OID4240</t>
  </si>
  <si>
    <t>OID3727</t>
  </si>
  <si>
    <t>OID8955</t>
  </si>
  <si>
    <t>OID1744</t>
  </si>
  <si>
    <t>OID5831</t>
  </si>
  <si>
    <t>OID2842</t>
  </si>
  <si>
    <t>OID1661</t>
  </si>
  <si>
    <t>OID4514</t>
  </si>
  <si>
    <t>OID3981</t>
  </si>
  <si>
    <t>OID6634</t>
  </si>
  <si>
    <t>OID9069</t>
  </si>
  <si>
    <t>OID6802</t>
  </si>
  <si>
    <t>OID4442</t>
  </si>
  <si>
    <t>OID4995</t>
  </si>
  <si>
    <t>OID7650</t>
  </si>
  <si>
    <t>OID5555</t>
  </si>
  <si>
    <t>OID1769</t>
  </si>
  <si>
    <t>OID2189</t>
  </si>
  <si>
    <t>OID7454</t>
  </si>
  <si>
    <t>OID4219</t>
  </si>
  <si>
    <t>OID1694</t>
  </si>
  <si>
    <t>OID7495</t>
  </si>
  <si>
    <t>OID1080</t>
  </si>
  <si>
    <t>OID4539</t>
  </si>
  <si>
    <t>OID8093</t>
  </si>
  <si>
    <t>OID1707</t>
  </si>
  <si>
    <t>OID5703</t>
  </si>
  <si>
    <t>OID7457</t>
  </si>
  <si>
    <t>OID4784</t>
  </si>
  <si>
    <t>OID1726</t>
  </si>
  <si>
    <t>OID1073</t>
  </si>
  <si>
    <t>OID5883</t>
  </si>
  <si>
    <t>OID1025</t>
  </si>
  <si>
    <t>OID8826</t>
  </si>
  <si>
    <t>OID6254</t>
  </si>
  <si>
    <t>OID7518</t>
  </si>
  <si>
    <t>OID1706</t>
  </si>
  <si>
    <t>OID8288</t>
  </si>
  <si>
    <t>OID5229</t>
  </si>
  <si>
    <t>OID2595</t>
  </si>
  <si>
    <t>OID9478</t>
  </si>
  <si>
    <t>OID1169</t>
  </si>
  <si>
    <t>OID4932</t>
  </si>
  <si>
    <t>OID2383</t>
  </si>
  <si>
    <t>OID3361</t>
  </si>
  <si>
    <t>OID4837</t>
  </si>
  <si>
    <t>OID6975</t>
  </si>
  <si>
    <t>OID6436</t>
  </si>
  <si>
    <t>OID3921</t>
  </si>
  <si>
    <t>OID4056</t>
  </si>
  <si>
    <t>OID4907</t>
  </si>
  <si>
    <t>OID9684</t>
  </si>
  <si>
    <t>OID2044</t>
  </si>
  <si>
    <t>OID5367</t>
  </si>
  <si>
    <t>OID9374</t>
  </si>
  <si>
    <t>OID2767</t>
  </si>
  <si>
    <t>OID8981</t>
  </si>
  <si>
    <t>OID2246</t>
  </si>
  <si>
    <t>OID1779</t>
  </si>
  <si>
    <t>OID2005</t>
  </si>
  <si>
    <t>OID9578</t>
  </si>
  <si>
    <t>OID6319</t>
  </si>
  <si>
    <t>OID9461</t>
  </si>
  <si>
    <t>OID4522</t>
  </si>
  <si>
    <t>OID9862</t>
  </si>
  <si>
    <t>OID6361</t>
  </si>
  <si>
    <t>OID7238</t>
  </si>
  <si>
    <t>OID8446</t>
  </si>
  <si>
    <t>OID9459</t>
  </si>
  <si>
    <t>OID6433</t>
  </si>
  <si>
    <t>OID3128</t>
  </si>
  <si>
    <t>OID8972</t>
  </si>
  <si>
    <t>OID5970</t>
  </si>
  <si>
    <t>OID3491</t>
  </si>
  <si>
    <t>OID6651</t>
  </si>
  <si>
    <t>OID2861</t>
  </si>
  <si>
    <t>OID3302</t>
  </si>
  <si>
    <t>OID9922</t>
  </si>
  <si>
    <t>OID4613</t>
  </si>
  <si>
    <t>OID7483</t>
  </si>
  <si>
    <t>OID9257</t>
  </si>
  <si>
    <t>OID2941</t>
  </si>
  <si>
    <t>OID7475</t>
  </si>
  <si>
    <t>OID6847</t>
  </si>
  <si>
    <t>18:16:33</t>
  </si>
  <si>
    <t>01:46:33</t>
  </si>
  <si>
    <t>14:11:09</t>
  </si>
  <si>
    <t>15:34:34</t>
  </si>
  <si>
    <t>03:23:21</t>
  </si>
  <si>
    <t>16:55:06</t>
  </si>
  <si>
    <t>07:31:36</t>
  </si>
  <si>
    <t>19:27:45</t>
  </si>
  <si>
    <t>12:07:00</t>
  </si>
  <si>
    <t>13:46:47</t>
  </si>
  <si>
    <t>17:40:16</t>
  </si>
  <si>
    <t>15:09:49</t>
  </si>
  <si>
    <t>22:42:51</t>
  </si>
  <si>
    <t>14:52:54</t>
  </si>
  <si>
    <t>01:19:56</t>
  </si>
  <si>
    <t>04:13:27</t>
  </si>
  <si>
    <t>23:53:21</t>
  </si>
  <si>
    <t>19:16:28</t>
  </si>
  <si>
    <t>11:48:17</t>
  </si>
  <si>
    <t>06:34:00</t>
  </si>
  <si>
    <t>04:06:55</t>
  </si>
  <si>
    <t>10:38:12</t>
  </si>
  <si>
    <t>20:47:13</t>
  </si>
  <si>
    <t>08:09:52</t>
  </si>
  <si>
    <t>19:13:06</t>
  </si>
  <si>
    <t>06:04:50</t>
  </si>
  <si>
    <t>12:19:34</t>
  </si>
  <si>
    <t>08:30:48</t>
  </si>
  <si>
    <t>12:22:52</t>
  </si>
  <si>
    <t>00:40:20</t>
  </si>
  <si>
    <t>21:19:14</t>
  </si>
  <si>
    <t>02:22:40</t>
  </si>
  <si>
    <t>13:50:14</t>
  </si>
  <si>
    <t>01:48:02</t>
  </si>
  <si>
    <t>14:37:48</t>
  </si>
  <si>
    <t>05:01:37</t>
  </si>
  <si>
    <t>12:35:46</t>
  </si>
  <si>
    <t>23:34:14</t>
  </si>
  <si>
    <t>04:09:40</t>
  </si>
  <si>
    <t>04:03:43</t>
  </si>
  <si>
    <t>00:47:19</t>
  </si>
  <si>
    <t>12:37:23</t>
  </si>
  <si>
    <t>17:27:33</t>
  </si>
  <si>
    <t>01:59:03</t>
  </si>
  <si>
    <t>21:46:52</t>
  </si>
  <si>
    <t>18:49:59</t>
  </si>
  <si>
    <t>22:08:17</t>
  </si>
  <si>
    <t>19:20:51</t>
  </si>
  <si>
    <t>00:57:17</t>
  </si>
  <si>
    <t>04:25:34</t>
  </si>
  <si>
    <t>07:52:23</t>
  </si>
  <si>
    <t>04:32:42</t>
  </si>
  <si>
    <t>01:45:28</t>
  </si>
  <si>
    <t>12:30:02</t>
  </si>
  <si>
    <t>10:55:08</t>
  </si>
  <si>
    <t>14:13:38</t>
  </si>
  <si>
    <t>02:09:48</t>
  </si>
  <si>
    <t>07:24:54</t>
  </si>
  <si>
    <t>09:43:27</t>
  </si>
  <si>
    <t>02:34:25</t>
  </si>
  <si>
    <t>02:46:19</t>
  </si>
  <si>
    <t>18:25:37</t>
  </si>
  <si>
    <t>19:18:19</t>
  </si>
  <si>
    <t>09:15:50</t>
  </si>
  <si>
    <t>02:51:35</t>
  </si>
  <si>
    <t>20:59:40</t>
  </si>
  <si>
    <t>17:00:22</t>
  </si>
  <si>
    <t>22:51:56</t>
  </si>
  <si>
    <t>05:27:44</t>
  </si>
  <si>
    <t>15:26:04</t>
  </si>
  <si>
    <t>19:49:32</t>
  </si>
  <si>
    <t>21:08:59</t>
  </si>
  <si>
    <t>05:40:38</t>
  </si>
  <si>
    <t>22:11:06</t>
  </si>
  <si>
    <t>10:33:35</t>
  </si>
  <si>
    <t>18:41:53</t>
  </si>
  <si>
    <t>04:27:04</t>
  </si>
  <si>
    <t>23:24:39</t>
  </si>
  <si>
    <t>18:54:33</t>
  </si>
  <si>
    <t>04:27:02</t>
  </si>
  <si>
    <t>19:40:45</t>
  </si>
  <si>
    <t>02:08:49</t>
  </si>
  <si>
    <t>01:05:15</t>
  </si>
  <si>
    <t>18:29:21</t>
  </si>
  <si>
    <t>15:22:10</t>
  </si>
  <si>
    <t>19:45:13</t>
  </si>
  <si>
    <t>01:09:33</t>
  </si>
  <si>
    <t>07:05:58</t>
  </si>
  <si>
    <t>07:48:29</t>
  </si>
  <si>
    <t>12:17:34</t>
  </si>
  <si>
    <t>19:02:37</t>
  </si>
  <si>
    <t>03:34:35</t>
  </si>
  <si>
    <t>17:05:21</t>
  </si>
  <si>
    <t>23:41:08</t>
  </si>
  <si>
    <t>04:48:30</t>
  </si>
  <si>
    <t>17:09:49</t>
  </si>
  <si>
    <t>07:51:16</t>
  </si>
  <si>
    <t>21:43:03</t>
  </si>
  <si>
    <t>07:53:58</t>
  </si>
  <si>
    <t>01:16:21</t>
  </si>
  <si>
    <t>02:43:38</t>
  </si>
  <si>
    <t>13:25:18</t>
  </si>
  <si>
    <t>18:32:14</t>
  </si>
  <si>
    <t>16:10:50</t>
  </si>
  <si>
    <t>14:52:37</t>
  </si>
  <si>
    <t>15:04:45</t>
  </si>
  <si>
    <t>18:15:56</t>
  </si>
  <si>
    <t>00:17:47</t>
  </si>
  <si>
    <t>01:46:15</t>
  </si>
  <si>
    <t>09:44:25</t>
  </si>
  <si>
    <t>20:32:03</t>
  </si>
  <si>
    <t>12:57:10</t>
  </si>
  <si>
    <t>14:16:13</t>
  </si>
  <si>
    <t>19:46:32</t>
  </si>
  <si>
    <t>19:28:31</t>
  </si>
  <si>
    <t>06:22:42</t>
  </si>
  <si>
    <t>20:03:28</t>
  </si>
  <si>
    <t>13:06:48</t>
  </si>
  <si>
    <t>10:28:03</t>
  </si>
  <si>
    <t>09:19:53</t>
  </si>
  <si>
    <t>14:00:52</t>
  </si>
  <si>
    <t>07:11:09</t>
  </si>
  <si>
    <t>04:44:04</t>
  </si>
  <si>
    <t>10:51:20</t>
  </si>
  <si>
    <t>17:17:44</t>
  </si>
  <si>
    <t>01:24:01</t>
  </si>
  <si>
    <t>11:34:01</t>
  </si>
  <si>
    <t>02:04:13</t>
  </si>
  <si>
    <t>12:38:37</t>
  </si>
  <si>
    <t>08:18:11</t>
  </si>
  <si>
    <t>10:44:36</t>
  </si>
  <si>
    <t>17:09:22</t>
  </si>
  <si>
    <t>07:07:24</t>
  </si>
  <si>
    <t>07:27:27</t>
  </si>
  <si>
    <t>00:30:57</t>
  </si>
  <si>
    <t>20:10:38</t>
  </si>
  <si>
    <t>14:57:06</t>
  </si>
  <si>
    <t>10:20:44</t>
  </si>
  <si>
    <t>14:09:23</t>
  </si>
  <si>
    <t>10:48:56</t>
  </si>
  <si>
    <t>11:50:19</t>
  </si>
  <si>
    <t>22:34:39</t>
  </si>
  <si>
    <t>19:56:54</t>
  </si>
  <si>
    <t>19:28:23</t>
  </si>
  <si>
    <t>09:43:17</t>
  </si>
  <si>
    <t>06:49:56</t>
  </si>
  <si>
    <t>00:43:57</t>
  </si>
  <si>
    <t>15:45:08</t>
  </si>
  <si>
    <t>03:06:30</t>
  </si>
  <si>
    <t>07:13:46</t>
  </si>
  <si>
    <t>10:25:49</t>
  </si>
  <si>
    <t>04:33:43</t>
  </si>
  <si>
    <t>15:45:02</t>
  </si>
  <si>
    <t>08:45:48</t>
  </si>
  <si>
    <t>20:25:23</t>
  </si>
  <si>
    <t>10:35:10</t>
  </si>
  <si>
    <t>21:35:45</t>
  </si>
  <si>
    <t>16:54:11</t>
  </si>
  <si>
    <t>10:04:46</t>
  </si>
  <si>
    <t>12:05:04</t>
  </si>
  <si>
    <t>21:52:14</t>
  </si>
  <si>
    <t>08:31:11</t>
  </si>
  <si>
    <t>04:24:31</t>
  </si>
  <si>
    <t>14:41:09</t>
  </si>
  <si>
    <t>05:35:11</t>
  </si>
  <si>
    <t>11:01:20</t>
  </si>
  <si>
    <t>17:27:56</t>
  </si>
  <si>
    <t>02:56:50</t>
  </si>
  <si>
    <t>11:18:01</t>
  </si>
  <si>
    <t>03:11:30</t>
  </si>
  <si>
    <t>04:35:15</t>
  </si>
  <si>
    <t>10:35:41</t>
  </si>
  <si>
    <t>09:39:48</t>
  </si>
  <si>
    <t>13:31:33</t>
  </si>
  <si>
    <t>18:18:32</t>
  </si>
  <si>
    <t>16:59:55</t>
  </si>
  <si>
    <t>13:40:51</t>
  </si>
  <si>
    <t>08:11:19</t>
  </si>
  <si>
    <t>12:28:28</t>
  </si>
  <si>
    <t>05:33:41</t>
  </si>
  <si>
    <t>18:14:45</t>
  </si>
  <si>
    <t>03:08:05</t>
  </si>
  <si>
    <t>21:06:59</t>
  </si>
  <si>
    <t>14:49:31</t>
  </si>
  <si>
    <t>19:40:44</t>
  </si>
  <si>
    <t>16:25:28</t>
  </si>
  <si>
    <t>05:57:45</t>
  </si>
  <si>
    <t>13:16:36</t>
  </si>
  <si>
    <t>07:44:52</t>
  </si>
  <si>
    <t>12:51:15</t>
  </si>
  <si>
    <t>22:55:27</t>
  </si>
  <si>
    <t>01:31:08</t>
  </si>
  <si>
    <t>15:02:28</t>
  </si>
  <si>
    <t>06:54:02</t>
  </si>
  <si>
    <t>08:20:59</t>
  </si>
  <si>
    <t>14:00:27</t>
  </si>
  <si>
    <t>15:26:43</t>
  </si>
  <si>
    <t>22:25:26</t>
  </si>
  <si>
    <t>00:02:50</t>
  </si>
  <si>
    <t>22:46:23</t>
  </si>
  <si>
    <t>08:00:47</t>
  </si>
  <si>
    <t>09:33:35</t>
  </si>
  <si>
    <t>00:13:11</t>
  </si>
  <si>
    <t>20:01:38</t>
  </si>
  <si>
    <t>06:33:55</t>
  </si>
  <si>
    <t>09:46:43</t>
  </si>
  <si>
    <t>20:47:44</t>
  </si>
  <si>
    <t>14:37:23</t>
  </si>
  <si>
    <t>00:08:51</t>
  </si>
  <si>
    <t>09:31:27</t>
  </si>
  <si>
    <t>21:25:23</t>
  </si>
  <si>
    <t>16:44:13</t>
  </si>
  <si>
    <t>09:05:02</t>
  </si>
  <si>
    <t>03:29:39</t>
  </si>
  <si>
    <t>18:27:23</t>
  </si>
  <si>
    <t>01:15:18</t>
  </si>
  <si>
    <t>22:07:35</t>
  </si>
  <si>
    <t>10:24:24</t>
  </si>
  <si>
    <t>23:35:16</t>
  </si>
  <si>
    <t>04:53:37</t>
  </si>
  <si>
    <t>05:44:11</t>
  </si>
  <si>
    <t>18:03:08</t>
  </si>
  <si>
    <t>02:55:39</t>
  </si>
  <si>
    <t>23:25:51</t>
  </si>
  <si>
    <t>05:28:12</t>
  </si>
  <si>
    <t>06:47:14</t>
  </si>
  <si>
    <t>17:52:44</t>
  </si>
  <si>
    <t>22:31:31</t>
  </si>
  <si>
    <t>18:43:17</t>
  </si>
  <si>
    <t>09:55:21</t>
  </si>
  <si>
    <t>22:41:22</t>
  </si>
  <si>
    <t>13:21:50</t>
  </si>
  <si>
    <t>08:35:05</t>
  </si>
  <si>
    <t>06:30:57</t>
  </si>
  <si>
    <t>09:01:24</t>
  </si>
  <si>
    <t>10:38:44</t>
  </si>
  <si>
    <t>08:44:39</t>
  </si>
  <si>
    <t>10:10:51</t>
  </si>
  <si>
    <t>06:46:28</t>
  </si>
  <si>
    <t>22:27:32</t>
  </si>
  <si>
    <t>18:42:20</t>
  </si>
  <si>
    <t>17:44:01</t>
  </si>
  <si>
    <t>07:28:42</t>
  </si>
  <si>
    <t>01:25:50</t>
  </si>
  <si>
    <t>20:50:23</t>
  </si>
  <si>
    <t>17:44:17</t>
  </si>
  <si>
    <t>00:38:36</t>
  </si>
  <si>
    <t>22:30:30</t>
  </si>
  <si>
    <t>04:59:13</t>
  </si>
  <si>
    <t>17:19:09</t>
  </si>
  <si>
    <t>22:46:20</t>
  </si>
  <si>
    <t>03:47:08</t>
  </si>
  <si>
    <t>07:21:30</t>
  </si>
  <si>
    <t>16:49:20</t>
  </si>
  <si>
    <t>16:59:25</t>
  </si>
  <si>
    <t>06:15:44</t>
  </si>
  <si>
    <t>17:29:54</t>
  </si>
  <si>
    <t>05:25:01</t>
  </si>
  <si>
    <t>00:49:15</t>
  </si>
  <si>
    <t>10:13:34</t>
  </si>
  <si>
    <t>05:34:02</t>
  </si>
  <si>
    <t>03:37:20</t>
  </si>
  <si>
    <t>23:47:53</t>
  </si>
  <si>
    <t>15:54:45</t>
  </si>
  <si>
    <t>03:46:35</t>
  </si>
  <si>
    <t>17:39:16</t>
  </si>
  <si>
    <t>21:59:14</t>
  </si>
  <si>
    <t>21:47:08</t>
  </si>
  <si>
    <t>00:57:26</t>
  </si>
  <si>
    <t>21:16:04</t>
  </si>
  <si>
    <t>12:09:51</t>
  </si>
  <si>
    <t>15:38:50</t>
  </si>
  <si>
    <t>03:13:28</t>
  </si>
  <si>
    <t>14:01:51</t>
  </si>
  <si>
    <t>15:59:36</t>
  </si>
  <si>
    <t>17:56:01</t>
  </si>
  <si>
    <t>20:27:13</t>
  </si>
  <si>
    <t>22:18:21</t>
  </si>
  <si>
    <t>05:26:44</t>
  </si>
  <si>
    <t>13:33:00</t>
  </si>
  <si>
    <t>22:42:24</t>
  </si>
  <si>
    <t>07:28:15</t>
  </si>
  <si>
    <t>18:58:15</t>
  </si>
  <si>
    <t>00:57:10</t>
  </si>
  <si>
    <t>12:34:36</t>
  </si>
  <si>
    <t>03:53:04</t>
  </si>
  <si>
    <t>14:47:52</t>
  </si>
  <si>
    <t>20:27:42</t>
  </si>
  <si>
    <t>13:24:08</t>
  </si>
  <si>
    <t>09:58:35</t>
  </si>
  <si>
    <t>06:20:30</t>
  </si>
  <si>
    <t>17:53:01</t>
  </si>
  <si>
    <t>16:42:26</t>
  </si>
  <si>
    <t>02:56:56</t>
  </si>
  <si>
    <t>04:29:06</t>
  </si>
  <si>
    <t>10:04:49</t>
  </si>
  <si>
    <t>22:48:36</t>
  </si>
  <si>
    <t>05:46:53</t>
  </si>
  <si>
    <t>21:10:06</t>
  </si>
  <si>
    <t>05:56:42</t>
  </si>
  <si>
    <t>06:51:49</t>
  </si>
  <si>
    <t>01:23:40</t>
  </si>
  <si>
    <t>18:29:39</t>
  </si>
  <si>
    <t>13:33:06</t>
  </si>
  <si>
    <t>05:37:56</t>
  </si>
  <si>
    <t>14:57:23</t>
  </si>
  <si>
    <t>03:43:05</t>
  </si>
  <si>
    <t>17:53:46</t>
  </si>
  <si>
    <t>13:40:58</t>
  </si>
  <si>
    <t>04:49:20</t>
  </si>
  <si>
    <t>16:34:44</t>
  </si>
  <si>
    <t>23:44:50</t>
  </si>
  <si>
    <t>12:54:20</t>
  </si>
  <si>
    <t>05:06:18</t>
  </si>
  <si>
    <t>06:35:14</t>
  </si>
  <si>
    <t>20:14:30</t>
  </si>
  <si>
    <t>06:46:07</t>
  </si>
  <si>
    <t>23:19:47</t>
  </si>
  <si>
    <t>12:50:48</t>
  </si>
  <si>
    <t>23:34:28</t>
  </si>
  <si>
    <t>10:50:30</t>
  </si>
  <si>
    <t>11:53:55</t>
  </si>
  <si>
    <t>04:03:12</t>
  </si>
  <si>
    <t>19:44:28</t>
  </si>
  <si>
    <t>02:16:10</t>
  </si>
  <si>
    <t>09:47:21</t>
  </si>
  <si>
    <t>08:43:40</t>
  </si>
  <si>
    <t>03:11:02</t>
  </si>
  <si>
    <t>17:21:43</t>
  </si>
  <si>
    <t>23:40:15</t>
  </si>
  <si>
    <t>03:23:04</t>
  </si>
  <si>
    <t>08:45:23</t>
  </si>
  <si>
    <t>19:52:34</t>
  </si>
  <si>
    <t>21:53:54</t>
  </si>
  <si>
    <t>10:58:30</t>
  </si>
  <si>
    <t>05:53:55</t>
  </si>
  <si>
    <t>11:51:15</t>
  </si>
  <si>
    <t>12:37:13</t>
  </si>
  <si>
    <t>14:59:43</t>
  </si>
  <si>
    <t>14:04:30</t>
  </si>
  <si>
    <t>19:09:08</t>
  </si>
  <si>
    <t>23:47:36</t>
  </si>
  <si>
    <t>06:33:59</t>
  </si>
  <si>
    <t>09:15:42</t>
  </si>
  <si>
    <t>16:29:18</t>
  </si>
  <si>
    <t>17:23:49</t>
  </si>
  <si>
    <t>07:59:11</t>
  </si>
  <si>
    <t>23:40:03</t>
  </si>
  <si>
    <t>00:41:18</t>
  </si>
  <si>
    <t>21:12:50</t>
  </si>
  <si>
    <t>02:46:27</t>
  </si>
  <si>
    <t>06:59:53</t>
  </si>
  <si>
    <t>20:28:31</t>
  </si>
  <si>
    <t>13:39:02</t>
  </si>
  <si>
    <t>09:27:52</t>
  </si>
  <si>
    <t>08:29:32</t>
  </si>
  <si>
    <t>01:19:42</t>
  </si>
  <si>
    <t>05:54:36</t>
  </si>
  <si>
    <t>06:54:03</t>
  </si>
  <si>
    <t>11:52:12</t>
  </si>
  <si>
    <t>19:37:21</t>
  </si>
  <si>
    <t>15:34:31</t>
  </si>
  <si>
    <t>14:35:45</t>
  </si>
  <si>
    <t>15:44:41</t>
  </si>
  <si>
    <t>06:00:55</t>
  </si>
  <si>
    <t>15:11:02</t>
  </si>
  <si>
    <t>08:34:53</t>
  </si>
  <si>
    <t>15:18:11</t>
  </si>
  <si>
    <t>11:00:03</t>
  </si>
  <si>
    <t>08:26:50</t>
  </si>
  <si>
    <t>00:24:43</t>
  </si>
  <si>
    <t>10:05:03</t>
  </si>
  <si>
    <t>04:19:31</t>
  </si>
  <si>
    <t>17:14:37</t>
  </si>
  <si>
    <t>18:45:41</t>
  </si>
  <si>
    <t>23:43:28</t>
  </si>
  <si>
    <t>03:04:26</t>
  </si>
  <si>
    <t>12:27:25</t>
  </si>
  <si>
    <t>10:41:43</t>
  </si>
  <si>
    <t>20:10:43</t>
  </si>
  <si>
    <t>11:38:36</t>
  </si>
  <si>
    <t>10:33:52</t>
  </si>
  <si>
    <t>22:42:39</t>
  </si>
  <si>
    <t>09:31:29</t>
  </si>
  <si>
    <t>09:19:46</t>
  </si>
  <si>
    <t>21:14:38</t>
  </si>
  <si>
    <t>15:58:53</t>
  </si>
  <si>
    <t>12:05:41</t>
  </si>
  <si>
    <t>02:54:23</t>
  </si>
  <si>
    <t>07:05:11</t>
  </si>
  <si>
    <t>10:50:23</t>
  </si>
  <si>
    <t>18:34:02</t>
  </si>
  <si>
    <t>14:35:39</t>
  </si>
  <si>
    <t>02:52:20</t>
  </si>
  <si>
    <t>10:33:07</t>
  </si>
  <si>
    <t>09:51:24</t>
  </si>
  <si>
    <t>20:10:30</t>
  </si>
  <si>
    <t>20:53:04</t>
  </si>
  <si>
    <t>00:31:47</t>
  </si>
  <si>
    <t>04:04:19</t>
  </si>
  <si>
    <t>13:02:42</t>
  </si>
  <si>
    <t>21:07:18</t>
  </si>
  <si>
    <t>19:33:36</t>
  </si>
  <si>
    <t>12:14:10</t>
  </si>
  <si>
    <t>00:07:15</t>
  </si>
  <si>
    <t>08:47:14</t>
  </si>
  <si>
    <t>06:38:04</t>
  </si>
  <si>
    <t>05:45:27</t>
  </si>
  <si>
    <t>18:27:35</t>
  </si>
  <si>
    <t>08:19:07</t>
  </si>
  <si>
    <t>01:16:23</t>
  </si>
  <si>
    <t>02:27:18</t>
  </si>
  <si>
    <t>02:05:06</t>
  </si>
  <si>
    <t>08:18:15</t>
  </si>
  <si>
    <t>12:10:36</t>
  </si>
  <si>
    <t>04:12:20</t>
  </si>
  <si>
    <t>02:46:16</t>
  </si>
  <si>
    <t>05:37:55</t>
  </si>
  <si>
    <t>01:03:02</t>
  </si>
  <si>
    <t>18:12:36</t>
  </si>
  <si>
    <t>15:52:52</t>
  </si>
  <si>
    <t>11:10:43</t>
  </si>
  <si>
    <t>20:48:48</t>
  </si>
  <si>
    <t>12:04:15</t>
  </si>
  <si>
    <t>02:36:45</t>
  </si>
  <si>
    <t>02:29:46</t>
  </si>
  <si>
    <t>03:00:01</t>
  </si>
  <si>
    <t>01:12:34</t>
  </si>
  <si>
    <t>16:46:34</t>
  </si>
  <si>
    <t>12:40:06</t>
  </si>
  <si>
    <t>21:41:18</t>
  </si>
  <si>
    <t>18:51:12</t>
  </si>
  <si>
    <t>16:35:28</t>
  </si>
  <si>
    <t>06:13:30</t>
  </si>
  <si>
    <t>08:03:37</t>
  </si>
  <si>
    <t>04:43:46</t>
  </si>
  <si>
    <t>21:09:31</t>
  </si>
  <si>
    <t>01:04:28</t>
  </si>
  <si>
    <t>15:06:18</t>
  </si>
  <si>
    <t>15:43:42</t>
  </si>
  <si>
    <t>21:05:38</t>
  </si>
  <si>
    <t>16:01:40</t>
  </si>
  <si>
    <t>13:25:17</t>
  </si>
  <si>
    <t>07:19:13</t>
  </si>
  <si>
    <t>11:30:19</t>
  </si>
  <si>
    <t>03:51:26</t>
  </si>
  <si>
    <t>21:08:26</t>
  </si>
  <si>
    <t>02:29:08</t>
  </si>
  <si>
    <t>04:40:06</t>
  </si>
  <si>
    <t>01:51:31</t>
  </si>
  <si>
    <t>11:55:04</t>
  </si>
  <si>
    <t>19:48:44</t>
  </si>
  <si>
    <t>02:55:29</t>
  </si>
  <si>
    <t>08:36:31</t>
  </si>
  <si>
    <t>03:10:32</t>
  </si>
  <si>
    <t>17:54:41</t>
  </si>
  <si>
    <t>07:11:33</t>
  </si>
  <si>
    <t>06:50:14</t>
  </si>
  <si>
    <t>04:44:42</t>
  </si>
  <si>
    <t>09:50:05</t>
  </si>
  <si>
    <t>22:42:38</t>
  </si>
  <si>
    <t>18:23:17</t>
  </si>
  <si>
    <t>13:00:52</t>
  </si>
  <si>
    <t>04:53:45</t>
  </si>
  <si>
    <t>10:23:23</t>
  </si>
  <si>
    <t>20:13:44</t>
  </si>
  <si>
    <t>12:43:07</t>
  </si>
  <si>
    <t>22:16:48</t>
  </si>
  <si>
    <t>23:27:24</t>
  </si>
  <si>
    <t>15:33:07</t>
  </si>
  <si>
    <t>16:58:37</t>
  </si>
  <si>
    <t>15:06:44</t>
  </si>
  <si>
    <t>05:36:29</t>
  </si>
  <si>
    <t>12:50:57</t>
  </si>
  <si>
    <t>12:10:00</t>
  </si>
  <si>
    <t>15:56:55</t>
  </si>
  <si>
    <t>14:34:14</t>
  </si>
  <si>
    <t>00:44:05</t>
  </si>
  <si>
    <t>05:02:45</t>
  </si>
  <si>
    <t>16:28:38</t>
  </si>
  <si>
    <t>08:22:36</t>
  </si>
  <si>
    <t>02:53:11</t>
  </si>
  <si>
    <t>08:17:07</t>
  </si>
  <si>
    <t>01:02:33</t>
  </si>
  <si>
    <t>22:17:42</t>
  </si>
  <si>
    <t>07:36:32</t>
  </si>
  <si>
    <t>07:39:59</t>
  </si>
  <si>
    <t>18:04:56</t>
  </si>
  <si>
    <t>03:18:41</t>
  </si>
  <si>
    <t>20:38:05</t>
  </si>
  <si>
    <t>08:32:59</t>
  </si>
  <si>
    <t>12:42:28</t>
  </si>
  <si>
    <t>10:24:01</t>
  </si>
  <si>
    <t>12:19:38</t>
  </si>
  <si>
    <t>18:37:45</t>
  </si>
  <si>
    <t>21:17:39</t>
  </si>
  <si>
    <t>08:30:03</t>
  </si>
  <si>
    <t>17:02:09</t>
  </si>
  <si>
    <t>PID022</t>
  </si>
  <si>
    <t>PID015</t>
  </si>
  <si>
    <t>PID049</t>
  </si>
  <si>
    <t>PID010</t>
  </si>
  <si>
    <t>PID043</t>
  </si>
  <si>
    <t>PID023</t>
  </si>
  <si>
    <t>PID046</t>
  </si>
  <si>
    <t>PID034</t>
  </si>
  <si>
    <t>PID033</t>
  </si>
  <si>
    <t>PID041</t>
  </si>
  <si>
    <t>PID007</t>
  </si>
  <si>
    <t>PID042</t>
  </si>
  <si>
    <t>PID047</t>
  </si>
  <si>
    <t>PID039</t>
  </si>
  <si>
    <t>PID014</t>
  </si>
  <si>
    <t>PID024</t>
  </si>
  <si>
    <t>PID003</t>
  </si>
  <si>
    <t>PID008</t>
  </si>
  <si>
    <t>PID012</t>
  </si>
  <si>
    <t>PID028</t>
  </si>
  <si>
    <t>PID030</t>
  </si>
  <si>
    <t>PID004</t>
  </si>
  <si>
    <t>PID038</t>
  </si>
  <si>
    <t>PID018</t>
  </si>
  <si>
    <t>PID040</t>
  </si>
  <si>
    <t>PID050</t>
  </si>
  <si>
    <t>PID021</t>
  </si>
  <si>
    <t>PID036</t>
  </si>
  <si>
    <t>PID027</t>
  </si>
  <si>
    <t>PID031</t>
  </si>
  <si>
    <t>PID037</t>
  </si>
  <si>
    <t>PID020</t>
  </si>
  <si>
    <t>PID026</t>
  </si>
  <si>
    <t>PID001</t>
  </si>
  <si>
    <t>PID019</t>
  </si>
  <si>
    <t>PID009</t>
  </si>
  <si>
    <t>PID048</t>
  </si>
  <si>
    <t>PID017</t>
  </si>
  <si>
    <t>PID006</t>
  </si>
  <si>
    <t>PID025</t>
  </si>
  <si>
    <t>PID005</t>
  </si>
  <si>
    <t>PID035</t>
  </si>
  <si>
    <t>PID013</t>
  </si>
  <si>
    <t>PID032</t>
  </si>
  <si>
    <t>PID016</t>
  </si>
  <si>
    <t>PID044</t>
  </si>
  <si>
    <t>PID029</t>
  </si>
  <si>
    <t>PID002</t>
  </si>
  <si>
    <t>PID011</t>
  </si>
  <si>
    <t>PID045</t>
  </si>
  <si>
    <t>DEL0</t>
  </si>
  <si>
    <t>FLAT15</t>
  </si>
  <si>
    <t>FLAT10</t>
  </si>
  <si>
    <t>FLAT20</t>
  </si>
  <si>
    <t>08:51:31</t>
  </si>
  <si>
    <t>18:46:26</t>
  </si>
  <si>
    <t>00:33:26</t>
  </si>
  <si>
    <t>01:12:58</t>
  </si>
  <si>
    <t>22:10:58</t>
  </si>
  <si>
    <t>11:25:50</t>
  </si>
  <si>
    <t>14:29:50</t>
  </si>
  <si>
    <t>12:36:32</t>
  </si>
  <si>
    <t>23:05:41</t>
  </si>
  <si>
    <t>19:57:06</t>
  </si>
  <si>
    <t>19:38:50</t>
  </si>
  <si>
    <t>22:54:40</t>
  </si>
  <si>
    <t>13:19:45</t>
  </si>
  <si>
    <t>15:16:54</t>
  </si>
  <si>
    <t>21:47:03</t>
  </si>
  <si>
    <t>11:25:46</t>
  </si>
  <si>
    <t>12:55:59</t>
  </si>
  <si>
    <t>03:46:23</t>
  </si>
  <si>
    <t>10:08:54</t>
  </si>
  <si>
    <t>14:05:20</t>
  </si>
  <si>
    <t>13:39:21</t>
  </si>
  <si>
    <t>13:23:35</t>
  </si>
  <si>
    <t>16:23:04</t>
  </si>
  <si>
    <t>00:57:21</t>
  </si>
  <si>
    <t>04:38:19</t>
  </si>
  <si>
    <t>20:36:00</t>
  </si>
  <si>
    <t>10:04:54</t>
  </si>
  <si>
    <t>01:26:28</t>
  </si>
  <si>
    <t>08:01:21</t>
  </si>
  <si>
    <t>20:26:25</t>
  </si>
  <si>
    <t>17:27:57</t>
  </si>
  <si>
    <t>00:47:16</t>
  </si>
  <si>
    <t>08:49:03</t>
  </si>
  <si>
    <t>09:55:32</t>
  </si>
  <si>
    <t>09:09:46</t>
  </si>
  <si>
    <t>14:14:46</t>
  </si>
  <si>
    <t>00:00:51</t>
  </si>
  <si>
    <t>16:46:20</t>
  </si>
  <si>
    <t>01:56:00</t>
  </si>
  <si>
    <t>18:12:43</t>
  </si>
  <si>
    <t>11:25:58</t>
  </si>
  <si>
    <t>09:02:09</t>
  </si>
  <si>
    <t>15:28:39</t>
  </si>
  <si>
    <t>12:37:05</t>
  </si>
  <si>
    <t>16:09:29</t>
  </si>
  <si>
    <t>00:31:21</t>
  </si>
  <si>
    <t>06:23:07</t>
  </si>
  <si>
    <t>07:23:46</t>
  </si>
  <si>
    <t>09:51:58</t>
  </si>
  <si>
    <t>00:47:31</t>
  </si>
  <si>
    <t>17:14:10</t>
  </si>
  <si>
    <t>08:48:02</t>
  </si>
  <si>
    <t>07:09:53</t>
  </si>
  <si>
    <t>07:53:31</t>
  </si>
  <si>
    <t>10:56:05</t>
  </si>
  <si>
    <t>16:08:19</t>
  </si>
  <si>
    <t>03:08:52</t>
  </si>
  <si>
    <t>03:15:28</t>
  </si>
  <si>
    <t>00:00:42</t>
  </si>
  <si>
    <t>13:09:47</t>
  </si>
  <si>
    <t>20:00:32</t>
  </si>
  <si>
    <t>15:52:25</t>
  </si>
  <si>
    <t>02:44:55</t>
  </si>
  <si>
    <t>09:05:06</t>
  </si>
  <si>
    <t>05:56:26</t>
  </si>
  <si>
    <t>23:33:51</t>
  </si>
  <si>
    <t>12:18:47</t>
  </si>
  <si>
    <t>07:24:20</t>
  </si>
  <si>
    <t>21:00:17</t>
  </si>
  <si>
    <t>08:17:58</t>
  </si>
  <si>
    <t>22:41:33</t>
  </si>
  <si>
    <t>10:39:08</t>
  </si>
  <si>
    <t>05:38:59</t>
  </si>
  <si>
    <t>11:35:56</t>
  </si>
  <si>
    <t>05:24:44</t>
  </si>
  <si>
    <t>19:58:13</t>
  </si>
  <si>
    <t>07:38:34</t>
  </si>
  <si>
    <t>01:07:36</t>
  </si>
  <si>
    <t>16:14:09</t>
  </si>
  <si>
    <t>09:07:52</t>
  </si>
  <si>
    <t>20:24:13</t>
  </si>
  <si>
    <t>15:38:07</t>
  </si>
  <si>
    <t>13:48:26</t>
  </si>
  <si>
    <t>07:00:32</t>
  </si>
  <si>
    <t>13:15:51</t>
  </si>
  <si>
    <t>13:53:47</t>
  </si>
  <si>
    <t>21:18:20</t>
  </si>
  <si>
    <t>17:13:41</t>
  </si>
  <si>
    <t>23:09:43</t>
  </si>
  <si>
    <t>11:02:15</t>
  </si>
  <si>
    <t>00:56:16</t>
  </si>
  <si>
    <t>00:26:45</t>
  </si>
  <si>
    <t>06:56:06</t>
  </si>
  <si>
    <t>01:56:42</t>
  </si>
  <si>
    <t>10:01:40</t>
  </si>
  <si>
    <t>22:15:50</t>
  </si>
  <si>
    <t>06:23:31</t>
  </si>
  <si>
    <t>01:29:42</t>
  </si>
  <si>
    <t>10:10:26</t>
  </si>
  <si>
    <t>17:07:06</t>
  </si>
  <si>
    <t>02:45:47</t>
  </si>
  <si>
    <t>14:51:25</t>
  </si>
  <si>
    <t>06:09:27</t>
  </si>
  <si>
    <t>15:21:29</t>
  </si>
  <si>
    <t>09:59:33</t>
  </si>
  <si>
    <t>19:43:27</t>
  </si>
  <si>
    <t>04:57:03</t>
  </si>
  <si>
    <t>21:42:51</t>
  </si>
  <si>
    <t>22:28:20</t>
  </si>
  <si>
    <t>09:50:58</t>
  </si>
  <si>
    <t>16:26:05</t>
  </si>
  <si>
    <t>19:04:22</t>
  </si>
  <si>
    <t>11:54:49</t>
  </si>
  <si>
    <t>23:22:12</t>
  </si>
  <si>
    <t>16:45:09</t>
  </si>
  <si>
    <t>11:58:32</t>
  </si>
  <si>
    <t>11:16:12</t>
  </si>
  <si>
    <t>01:22:23</t>
  </si>
  <si>
    <t>23:08:52</t>
  </si>
  <si>
    <t>14:30:24</t>
  </si>
  <si>
    <t>04:39:06</t>
  </si>
  <si>
    <t>14:05:53</t>
  </si>
  <si>
    <t>21:00:20</t>
  </si>
  <si>
    <t>23:53:27</t>
  </si>
  <si>
    <t>11:45:52</t>
  </si>
  <si>
    <t>16:29:02</t>
  </si>
  <si>
    <t>11:25:35</t>
  </si>
  <si>
    <t>19:20:55</t>
  </si>
  <si>
    <t>19:14:57</t>
  </si>
  <si>
    <t>13:38:46</t>
  </si>
  <si>
    <t>23:51:56</t>
  </si>
  <si>
    <t>16:24:38</t>
  </si>
  <si>
    <t>01:21:39</t>
  </si>
  <si>
    <t>14:08:36</t>
  </si>
  <si>
    <t>15:41:07</t>
  </si>
  <si>
    <t>03:43:44</t>
  </si>
  <si>
    <t>21:20:28</t>
  </si>
  <si>
    <t>23:29:03</t>
  </si>
  <si>
    <t>10:17:52</t>
  </si>
  <si>
    <t>05:48:39</t>
  </si>
  <si>
    <t>11:48:40</t>
  </si>
  <si>
    <t>02:59:45</t>
  </si>
  <si>
    <t>02:22:56</t>
  </si>
  <si>
    <t>11:32:19</t>
  </si>
  <si>
    <t>16:27:25</t>
  </si>
  <si>
    <t>22:10:44</t>
  </si>
  <si>
    <t>04:56:51</t>
  </si>
  <si>
    <t>19:53:01</t>
  </si>
  <si>
    <t>06:57:51</t>
  </si>
  <si>
    <t>09:05:57</t>
  </si>
  <si>
    <t>08:21:37</t>
  </si>
  <si>
    <t>01:47:49</t>
  </si>
  <si>
    <t>19:16:06</t>
  </si>
  <si>
    <t>10:48:42</t>
  </si>
  <si>
    <t>11:54:10</t>
  </si>
  <si>
    <t>00:12:03</t>
  </si>
  <si>
    <t>09:34:31</t>
  </si>
  <si>
    <t>18:09:14</t>
  </si>
  <si>
    <t>22:23:04</t>
  </si>
  <si>
    <t>18:05:47</t>
  </si>
  <si>
    <t>10:43:13</t>
  </si>
  <si>
    <t>09:56:25</t>
  </si>
  <si>
    <t>06:44:34</t>
  </si>
  <si>
    <t>07:56:25</t>
  </si>
  <si>
    <t>04:56:02</t>
  </si>
  <si>
    <t>12:21:09</t>
  </si>
  <si>
    <t>05:22:25</t>
  </si>
  <si>
    <t>05:26:37</t>
  </si>
  <si>
    <t>06:56:11</t>
  </si>
  <si>
    <t>18:17:55</t>
  </si>
  <si>
    <t>15:55:56</t>
  </si>
  <si>
    <t>09:28:47</t>
  </si>
  <si>
    <t>06:37:23</t>
  </si>
  <si>
    <t>02:03:42</t>
  </si>
  <si>
    <t>10:39:26</t>
  </si>
  <si>
    <t>01:05:29</t>
  </si>
  <si>
    <t>00:35:18</t>
  </si>
  <si>
    <t>18:28:53</t>
  </si>
  <si>
    <t>12:21:43</t>
  </si>
  <si>
    <t>13:20:58</t>
  </si>
  <si>
    <t>13:20:38</t>
  </si>
  <si>
    <t>04:04:13</t>
  </si>
  <si>
    <t>00:33:10</t>
  </si>
  <si>
    <t>04:10:37</t>
  </si>
  <si>
    <t>16:30:13</t>
  </si>
  <si>
    <t>13:33:22</t>
  </si>
  <si>
    <t>08:04:55</t>
  </si>
  <si>
    <t>23:44:01</t>
  </si>
  <si>
    <t>00:28:50</t>
  </si>
  <si>
    <t>23:34:55</t>
  </si>
  <si>
    <t>22:37:23</t>
  </si>
  <si>
    <t>14:39:46</t>
  </si>
  <si>
    <t>04:23:57</t>
  </si>
  <si>
    <t>12:39:46</t>
  </si>
  <si>
    <t>17:38:42</t>
  </si>
  <si>
    <t>12:31:34</t>
  </si>
  <si>
    <t>23:02:25</t>
  </si>
  <si>
    <t>20:52:06</t>
  </si>
  <si>
    <t>20:49:10</t>
  </si>
  <si>
    <t>08:30:57</t>
  </si>
  <si>
    <t>17:20:58</t>
  </si>
  <si>
    <t>13:06:14</t>
  </si>
  <si>
    <t>18:31:17</t>
  </si>
  <si>
    <t>12:58:48</t>
  </si>
  <si>
    <t>13:05:17</t>
  </si>
  <si>
    <t>06:31:08</t>
  </si>
  <si>
    <t>00:16:22</t>
  </si>
  <si>
    <t>01:58:28</t>
  </si>
  <si>
    <t>10:47:50</t>
  </si>
  <si>
    <t>15:58:45</t>
  </si>
  <si>
    <t>23:19:19</t>
  </si>
  <si>
    <t>05:31:50</t>
  </si>
  <si>
    <t>23:33:34</t>
  </si>
  <si>
    <t>12:42:53</t>
  </si>
  <si>
    <t>16:11:48</t>
  </si>
  <si>
    <t>03:39:43</t>
  </si>
  <si>
    <t>20:08:57</t>
  </si>
  <si>
    <t>01:46:46</t>
  </si>
  <si>
    <t>07:56:46</t>
  </si>
  <si>
    <t>18:54:47</t>
  </si>
  <si>
    <t>10:45:58</t>
  </si>
  <si>
    <t>13:12:04</t>
  </si>
  <si>
    <t>09:03:16</t>
  </si>
  <si>
    <t>09:29:13</t>
  </si>
  <si>
    <t>05:46:18</t>
  </si>
  <si>
    <t>14:18:48</t>
  </si>
  <si>
    <t>17:01:58</t>
  </si>
  <si>
    <t>07:02:28</t>
  </si>
  <si>
    <t>22:38:31</t>
  </si>
  <si>
    <t>03:01:00</t>
  </si>
  <si>
    <t>18:29:46</t>
  </si>
  <si>
    <t>09:50:44</t>
  </si>
  <si>
    <t>08:01:14</t>
  </si>
  <si>
    <t>18:41:50</t>
  </si>
  <si>
    <t>15:48:50</t>
  </si>
  <si>
    <t>13:35:45</t>
  </si>
  <si>
    <t>02:58:17</t>
  </si>
  <si>
    <t>11:47:41</t>
  </si>
  <si>
    <t>22:31:13</t>
  </si>
  <si>
    <t>00:21:21</t>
  </si>
  <si>
    <t>16:03:33</t>
  </si>
  <si>
    <t>12:34:57</t>
  </si>
  <si>
    <t>18:04:09</t>
  </si>
  <si>
    <t>01:51:44</t>
  </si>
  <si>
    <t>09:53:18</t>
  </si>
  <si>
    <t>20:13:27</t>
  </si>
  <si>
    <t>23:12:23</t>
  </si>
  <si>
    <t>16:22:11</t>
  </si>
  <si>
    <t>09:03:23</t>
  </si>
  <si>
    <t>15:31:26</t>
  </si>
  <si>
    <t>03:23:26</t>
  </si>
  <si>
    <t>09:57:13</t>
  </si>
  <si>
    <t>22:40:50</t>
  </si>
  <si>
    <t>13:29:40</t>
  </si>
  <si>
    <t>09:11:07</t>
  </si>
  <si>
    <t>07:27:00</t>
  </si>
  <si>
    <t>02:19:52</t>
  </si>
  <si>
    <t>07:05:22</t>
  </si>
  <si>
    <t>00:06:39</t>
  </si>
  <si>
    <t>15:11:50</t>
  </si>
  <si>
    <t>08:01:11</t>
  </si>
  <si>
    <t>00:49:45</t>
  </si>
  <si>
    <t>19:22:50</t>
  </si>
  <si>
    <t>11:20:17</t>
  </si>
  <si>
    <t>05:28:25</t>
  </si>
  <si>
    <t>00:34:58</t>
  </si>
  <si>
    <t>12:42:34</t>
  </si>
  <si>
    <t>23:16:52</t>
  </si>
  <si>
    <t>10:41:25</t>
  </si>
  <si>
    <t>05:11:05</t>
  </si>
  <si>
    <t>12:50:53</t>
  </si>
  <si>
    <t>07:58:28</t>
  </si>
  <si>
    <t>23:41:13</t>
  </si>
  <si>
    <t>07:38:19</t>
  </si>
  <si>
    <t>15:52:42</t>
  </si>
  <si>
    <t>22:27:12</t>
  </si>
  <si>
    <t>12:35:14</t>
  </si>
  <si>
    <t>06:17:48</t>
  </si>
  <si>
    <t>16:40:47</t>
  </si>
  <si>
    <t>19:19:52</t>
  </si>
  <si>
    <t>12:59:43</t>
  </si>
  <si>
    <t>02:21:23</t>
  </si>
  <si>
    <t>03:55:32</t>
  </si>
  <si>
    <t>10:14:17</t>
  </si>
  <si>
    <t>15:27:26</t>
  </si>
  <si>
    <t>17:06:11</t>
  </si>
  <si>
    <t>10:15:00</t>
  </si>
  <si>
    <t>07:39:38</t>
  </si>
  <si>
    <t>14:02:18</t>
  </si>
  <si>
    <t>20:45:00</t>
  </si>
  <si>
    <t>05:26:03</t>
  </si>
  <si>
    <t>08:22:44</t>
  </si>
  <si>
    <t>11:28:09</t>
  </si>
  <si>
    <t>22:44:53</t>
  </si>
  <si>
    <t>22:07:13</t>
  </si>
  <si>
    <t>11:30:05</t>
  </si>
  <si>
    <t>01:30:58</t>
  </si>
  <si>
    <t>08:42:57</t>
  </si>
  <si>
    <t>03:42:23</t>
  </si>
  <si>
    <t>08:40:53</t>
  </si>
  <si>
    <t>19:01:55</t>
  </si>
  <si>
    <t>02:01:44</t>
  </si>
  <si>
    <t>04:01:49</t>
  </si>
  <si>
    <t>15:40:22</t>
  </si>
  <si>
    <t>09:49:51</t>
  </si>
  <si>
    <t>17:57:56</t>
  </si>
  <si>
    <t>18:13:08</t>
  </si>
  <si>
    <t>02:14:28</t>
  </si>
  <si>
    <t>16:13:35</t>
  </si>
  <si>
    <t>16:28:56</t>
  </si>
  <si>
    <t>04:23:25</t>
  </si>
  <si>
    <t>17:32:38</t>
  </si>
  <si>
    <t>20:00:01</t>
  </si>
  <si>
    <t>23:36:21</t>
  </si>
  <si>
    <t>12:31:00</t>
  </si>
  <si>
    <t>19:17:45</t>
  </si>
  <si>
    <t>16:06:37</t>
  </si>
  <si>
    <t>19:56:33</t>
  </si>
  <si>
    <t>02:05:20</t>
  </si>
  <si>
    <t>16:59:14</t>
  </si>
  <si>
    <t>00:56:01</t>
  </si>
  <si>
    <t>13:27:06</t>
  </si>
  <si>
    <t>02:51:48</t>
  </si>
  <si>
    <t>06:31:20</t>
  </si>
  <si>
    <t>20:10:50</t>
  </si>
  <si>
    <t>05:13:28</t>
  </si>
  <si>
    <t>19:39:57</t>
  </si>
  <si>
    <t>08:00:35</t>
  </si>
  <si>
    <t>20:14:00</t>
  </si>
  <si>
    <t>05:02:16</t>
  </si>
  <si>
    <t>15:13:07</t>
  </si>
  <si>
    <t>07:40:09</t>
  </si>
  <si>
    <t>23:00:06</t>
  </si>
  <si>
    <t>13:36:46</t>
  </si>
  <si>
    <t>02:00:46</t>
  </si>
  <si>
    <t>10:20:47</t>
  </si>
  <si>
    <t>14:41:40</t>
  </si>
  <si>
    <t>06:29:31</t>
  </si>
  <si>
    <t>02:17:23</t>
  </si>
  <si>
    <t>23:23:19</t>
  </si>
  <si>
    <t>04:39:51</t>
  </si>
  <si>
    <t>13:29:05</t>
  </si>
  <si>
    <t>09:33:25</t>
  </si>
  <si>
    <t>19:58:19</t>
  </si>
  <si>
    <t>01:46:13</t>
  </si>
  <si>
    <t>05:33:08</t>
  </si>
  <si>
    <t>09:33:08</t>
  </si>
  <si>
    <t>09:19:40</t>
  </si>
  <si>
    <t>09:07:45</t>
  </si>
  <si>
    <t>06:40:47</t>
  </si>
  <si>
    <t>21:07:49</t>
  </si>
  <si>
    <t>22:26:18</t>
  </si>
  <si>
    <t>06:39:28</t>
  </si>
  <si>
    <t>20:53:18</t>
  </si>
  <si>
    <t>12:32:31</t>
  </si>
  <si>
    <t>01:52:14</t>
  </si>
  <si>
    <t>17:18:51</t>
  </si>
  <si>
    <t>01:13:09</t>
  </si>
  <si>
    <t>23:25:32</t>
  </si>
  <si>
    <t>03:13:08</t>
  </si>
  <si>
    <t>10:35:02</t>
  </si>
  <si>
    <t>07:09:27</t>
  </si>
  <si>
    <t>03:08:53</t>
  </si>
  <si>
    <t>22:23:18</t>
  </si>
  <si>
    <t>14:16:59</t>
  </si>
  <si>
    <t>13:26:32</t>
  </si>
  <si>
    <t>23:05:05</t>
  </si>
  <si>
    <t>15:17:48</t>
  </si>
  <si>
    <t>19:28:55</t>
  </si>
  <si>
    <t>08:45:35</t>
  </si>
  <si>
    <t>10:06:44</t>
  </si>
  <si>
    <t>17:52:11</t>
  </si>
  <si>
    <t>12:54:21</t>
  </si>
  <si>
    <t>21:20:42</t>
  </si>
  <si>
    <t>12:35:16</t>
  </si>
  <si>
    <t>16:05:07</t>
  </si>
  <si>
    <t>23:59:41</t>
  </si>
  <si>
    <t>19:20:26</t>
  </si>
  <si>
    <t>08:44:22</t>
  </si>
  <si>
    <t>21:12:03</t>
  </si>
  <si>
    <t>11:21:30</t>
  </si>
  <si>
    <t>23:12:16</t>
  </si>
  <si>
    <t>07:20:39</t>
  </si>
  <si>
    <t>02:07:12</t>
  </si>
  <si>
    <t>14:14:53</t>
  </si>
  <si>
    <t>04:38:50</t>
  </si>
  <si>
    <t>18:15:03</t>
  </si>
  <si>
    <t>10:39:52</t>
  </si>
  <si>
    <t>13:27:30</t>
  </si>
  <si>
    <t>17:37:51</t>
  </si>
  <si>
    <t>04:02:49</t>
  </si>
  <si>
    <t>06:32:27</t>
  </si>
  <si>
    <t>00:10:27</t>
  </si>
  <si>
    <t>15:08:52</t>
  </si>
  <si>
    <t>00:48:16</t>
  </si>
  <si>
    <t>11:06:01</t>
  </si>
  <si>
    <t>00:48:55</t>
  </si>
  <si>
    <t>06:40:28</t>
  </si>
  <si>
    <t>00:38:35</t>
  </si>
  <si>
    <t>06:30:50</t>
  </si>
  <si>
    <t>03:34:04</t>
  </si>
  <si>
    <t>06:30:27</t>
  </si>
  <si>
    <t>19:25:43</t>
  </si>
  <si>
    <t>08:13:41</t>
  </si>
  <si>
    <t>16:20:46</t>
  </si>
  <si>
    <t>15:09:01</t>
  </si>
  <si>
    <t>03:55:26</t>
  </si>
  <si>
    <t>21:24:42</t>
  </si>
  <si>
    <t>04:48:38</t>
  </si>
  <si>
    <t>02:03:44</t>
  </si>
  <si>
    <t>08:36:13</t>
  </si>
  <si>
    <t>23:31:23</t>
  </si>
  <si>
    <t>09:28:52</t>
  </si>
  <si>
    <t>07:58:32</t>
  </si>
  <si>
    <t>12:11:43</t>
  </si>
  <si>
    <t>08:40:48</t>
  </si>
  <si>
    <t>04:54:21</t>
  </si>
  <si>
    <t>22:30:31</t>
  </si>
  <si>
    <t>14:43:30</t>
  </si>
  <si>
    <t>15:06:55</t>
  </si>
  <si>
    <t>05:18:08</t>
  </si>
  <si>
    <t>14:57:01</t>
  </si>
  <si>
    <t>13:28:57</t>
  </si>
  <si>
    <t>06:03:03</t>
  </si>
  <si>
    <t>10:01:43</t>
  </si>
  <si>
    <t>04:45:34</t>
  </si>
  <si>
    <t>03:46:12</t>
  </si>
  <si>
    <t>21:10:12</t>
  </si>
  <si>
    <t>01:58:20</t>
  </si>
  <si>
    <t>07:06:38</t>
  </si>
  <si>
    <t>00:33:32</t>
  </si>
  <si>
    <t>13:50:58</t>
  </si>
  <si>
    <t>01:46:40</t>
  </si>
  <si>
    <t>06:09:19</t>
  </si>
  <si>
    <t>16:40:55</t>
  </si>
  <si>
    <t>03:50:06</t>
  </si>
  <si>
    <t>15:41:25</t>
  </si>
  <si>
    <t>17:28:07</t>
  </si>
  <si>
    <t>02:24:54</t>
  </si>
  <si>
    <t>13:52:42</t>
  </si>
  <si>
    <t>04:47:20</t>
  </si>
  <si>
    <t>02:44:11</t>
  </si>
  <si>
    <t>12:59:30</t>
  </si>
  <si>
    <t>09:20:03</t>
  </si>
  <si>
    <t>01:57:29</t>
  </si>
  <si>
    <t>02:03:57</t>
  </si>
  <si>
    <t>05:04:36</t>
  </si>
  <si>
    <t>05:45:33</t>
  </si>
  <si>
    <t>16:27:41</t>
  </si>
  <si>
    <t>04:21:49</t>
  </si>
  <si>
    <t>19:33:15</t>
  </si>
  <si>
    <t>11:44:11</t>
  </si>
  <si>
    <t>08:42:42</t>
  </si>
  <si>
    <t>03:38:41</t>
  </si>
  <si>
    <t>13:55:34</t>
  </si>
  <si>
    <t>02:15:04</t>
  </si>
  <si>
    <t>23:38:57</t>
  </si>
  <si>
    <t>12:41:59</t>
  </si>
  <si>
    <t>19:23:44</t>
  </si>
  <si>
    <t>00:18:32</t>
  </si>
  <si>
    <t>05:48:22</t>
  </si>
  <si>
    <t>21:18:46</t>
  </si>
  <si>
    <t>09:06:18</t>
  </si>
  <si>
    <t>05:09:35</t>
  </si>
  <si>
    <t>16:09:18</t>
  </si>
  <si>
    <t>06:00:22</t>
  </si>
  <si>
    <t>15:51:15</t>
  </si>
  <si>
    <t>01:05:53</t>
  </si>
  <si>
    <t>14:31:29</t>
  </si>
  <si>
    <t>07:21:52</t>
  </si>
  <si>
    <t>01:24:34</t>
  </si>
  <si>
    <t>09:31:36</t>
  </si>
  <si>
    <t>18:16:24</t>
  </si>
  <si>
    <t>09:32:58</t>
  </si>
  <si>
    <t>17:45:57</t>
  </si>
  <si>
    <t>19:29:03</t>
  </si>
  <si>
    <t>14:00:57</t>
  </si>
  <si>
    <t>01:06:14</t>
  </si>
  <si>
    <t>07:46:17</t>
  </si>
  <si>
    <t>03:53:13</t>
  </si>
  <si>
    <t>07:01:18</t>
  </si>
  <si>
    <t>03:31:58</t>
  </si>
  <si>
    <t>09:42:50</t>
  </si>
  <si>
    <t>09:34:23</t>
  </si>
  <si>
    <t>04:52:06</t>
  </si>
  <si>
    <t>06:42:40</t>
  </si>
  <si>
    <t>01:31:23</t>
  </si>
  <si>
    <t>02:58:16</t>
  </si>
  <si>
    <t>03:32:40</t>
  </si>
  <si>
    <t>16:13:49</t>
  </si>
  <si>
    <t>06:25:35</t>
  </si>
  <si>
    <t>00:24:54</t>
  </si>
  <si>
    <t>02:32:24</t>
  </si>
  <si>
    <t>06:07:50</t>
  </si>
  <si>
    <t>17:07:47</t>
  </si>
  <si>
    <t>05:55:32</t>
  </si>
  <si>
    <t>FLAT8</t>
  </si>
  <si>
    <t>Estimated_Days_to_Deliver</t>
  </si>
  <si>
    <t>Customer KPIs</t>
  </si>
  <si>
    <t>Product KPIs</t>
  </si>
  <si>
    <t>Order and Delivery KPIs</t>
  </si>
  <si>
    <t>1) Represent top 10 customers with highest Total Sales after Discount on a bar chart</t>
  </si>
  <si>
    <t>3) Represent city wise total orders on a Funnel Chart</t>
  </si>
  <si>
    <t>4) Represent  city wise total sales amount after discount</t>
  </si>
  <si>
    <t>5) Represent top 5 and bottom 5 products with highest and lowest sales respectively</t>
  </si>
  <si>
    <t>6) Represent Count of all Disocunt Coupon used on a Pie Chart</t>
  </si>
  <si>
    <t>2) Represent the count of different products ordered and its percentage on a donut chart</t>
  </si>
  <si>
    <t>b) Average Days to Deliver</t>
  </si>
  <si>
    <t>b) Most ordered product</t>
  </si>
  <si>
    <t>7) Represent Month and Gender wise total Sales in a pivot table and also in a clustered bar chart</t>
  </si>
  <si>
    <t>9) Represent Year and month wise total sales and total discount on a line chart</t>
  </si>
  <si>
    <t>10) Extract email from domain and represent its count on a bar chart</t>
  </si>
  <si>
    <t>8) Find Count of Late, Intime and BeforeTime Deliveries on a Pie chart</t>
  </si>
  <si>
    <t>a) Find total Unique Customers</t>
  </si>
  <si>
    <t>b) Customers with most orders</t>
  </si>
  <si>
    <t>c) Customers with highest total order amount</t>
  </si>
  <si>
    <t>d)Average Customer Age</t>
  </si>
  <si>
    <t>Row Labels</t>
  </si>
  <si>
    <t>Grand Total</t>
  </si>
  <si>
    <t>a)Total Orders placed</t>
  </si>
  <si>
    <t>c) Total orders with 0 Delivery charge</t>
  </si>
  <si>
    <t>Count of Order_ID</t>
  </si>
  <si>
    <t>Days_To_Deliver</t>
  </si>
  <si>
    <t>a)Find total Unique product</t>
  </si>
  <si>
    <t>c) Product with generated highest revenue</t>
  </si>
  <si>
    <t>Sales KPIs</t>
  </si>
  <si>
    <t>a)Total Sales generated</t>
  </si>
  <si>
    <t>b)Sum total discount Offered</t>
  </si>
  <si>
    <t>c)Total Sales after discount</t>
  </si>
  <si>
    <t>d)Average Sales(excl. Discount)</t>
  </si>
  <si>
    <t>Amount</t>
  </si>
  <si>
    <t>Sum of Amount</t>
  </si>
  <si>
    <t>Amount_with_Del_chrg</t>
  </si>
  <si>
    <t>Discount_Percent</t>
  </si>
  <si>
    <t>Final_Amount</t>
  </si>
  <si>
    <t>Full_Name</t>
  </si>
  <si>
    <t>IsLateDelivery</t>
  </si>
  <si>
    <t>Sum of Final_Amount</t>
  </si>
  <si>
    <t>Discount_Amount</t>
  </si>
  <si>
    <t>Visual Analysis</t>
  </si>
  <si>
    <t>Sum of Quantity</t>
  </si>
  <si>
    <t>Sum of Sales</t>
  </si>
  <si>
    <t>Cities</t>
  </si>
  <si>
    <t>Count of Coupon_Code</t>
  </si>
  <si>
    <t>2023</t>
  </si>
  <si>
    <t>Feb</t>
  </si>
  <si>
    <t>Mar</t>
  </si>
  <si>
    <t>Apr</t>
  </si>
  <si>
    <t>May</t>
  </si>
  <si>
    <t>Jun</t>
  </si>
  <si>
    <t>Jul</t>
  </si>
  <si>
    <t>Aug</t>
  </si>
  <si>
    <t>Sep</t>
  </si>
  <si>
    <t>Oct</t>
  </si>
  <si>
    <t>Nov</t>
  </si>
  <si>
    <t>Dec</t>
  </si>
  <si>
    <t>2024</t>
  </si>
  <si>
    <t>Jan</t>
  </si>
  <si>
    <t>2025</t>
  </si>
  <si>
    <t>Column Labels</t>
  </si>
  <si>
    <t>BeforeTime</t>
  </si>
  <si>
    <t>InTime</t>
  </si>
  <si>
    <t>Late</t>
  </si>
  <si>
    <t>Count of IsLateDelivery</t>
  </si>
  <si>
    <t>Count of Email</t>
  </si>
  <si>
    <t>Emails</t>
  </si>
  <si>
    <t>Sum of Discount_Amount</t>
  </si>
  <si>
    <t>Qtr1</t>
  </si>
  <si>
    <t>Qtr2</t>
  </si>
  <si>
    <t>Qtr3</t>
  </si>
  <si>
    <t>Qtr4</t>
  </si>
  <si>
    <t>Domain</t>
  </si>
  <si>
    <t>outlook.com</t>
  </si>
  <si>
    <t>yahoo.com</t>
  </si>
  <si>
    <t>rediffmail.com</t>
  </si>
  <si>
    <t>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</si>
</sst>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09]#,##0.0"/>
    <numFmt numFmtId="166" formatCode="_-[$$-409]* #,##0.00_ ;_-[$$-409]* \-#,##0.00\ ;_-[$$-409]* &quot;-&quot;??_ ;_-@_ "/>
  </numFmts>
  <fonts count="4" x14ac:knownFonts="1">
    <font>
      <sz val="11"/>
      <color theme="1"/>
      <name val="Century Gothic"/>
      <family val="2"/>
      <scheme val="minor"/>
    </font>
    <font>
      <b/>
      <sz val="11"/>
      <color theme="1"/>
      <name val="Century Gothic"/>
      <family val="2"/>
      <scheme val="minor"/>
    </font>
    <font>
      <sz val="11"/>
      <color theme="1"/>
      <name val="Century Gothic"/>
      <family val="2"/>
      <scheme val="minor"/>
    </font>
    <font>
      <sz val="11"/>
      <color theme="3" tint="-0.499984740745262"/>
      <name val="Century Gothic"/>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2" borderId="1" xfId="0" applyFont="1" applyFill="1" applyBorder="1" applyAlignment="1">
      <alignment horizontal="center" vertical="top"/>
    </xf>
    <xf numFmtId="0" fontId="1" fillId="0" borderId="0" xfId="0" applyFont="1"/>
    <xf numFmtId="0" fontId="1" fillId="3" borderId="0" xfId="0" applyFont="1" applyFill="1"/>
    <xf numFmtId="0" fontId="0" fillId="0" borderId="0" xfId="0" pivotButton="1"/>
    <xf numFmtId="0" fontId="0" fillId="0" borderId="0" xfId="0" applyAlignment="1">
      <alignment horizontal="left"/>
    </xf>
    <xf numFmtId="0" fontId="0" fillId="0" borderId="1" xfId="0" applyBorder="1"/>
    <xf numFmtId="164" fontId="0" fillId="0" borderId="1" xfId="0" applyNumberFormat="1" applyBorder="1"/>
    <xf numFmtId="9" fontId="0" fillId="0" borderId="1" xfId="1" applyFont="1" applyBorder="1"/>
    <xf numFmtId="0" fontId="1" fillId="2" borderId="2" xfId="0" applyFont="1" applyFill="1" applyBorder="1" applyAlignment="1">
      <alignment horizontal="center" vertical="top"/>
    </xf>
    <xf numFmtId="0" fontId="1" fillId="4" borderId="0" xfId="0" applyFont="1" applyFill="1"/>
    <xf numFmtId="164" fontId="0" fillId="0" borderId="0" xfId="0" applyNumberFormat="1" applyAlignment="1">
      <alignment horizontal="left"/>
    </xf>
    <xf numFmtId="0" fontId="0" fillId="0" borderId="0" xfId="0" applyAlignment="1">
      <alignment horizontal="left" indent="1"/>
    </xf>
    <xf numFmtId="164" fontId="0" fillId="0" borderId="0" xfId="0" applyNumberFormat="1" applyAlignment="1">
      <alignment horizontal="left" indent="2"/>
    </xf>
    <xf numFmtId="165" fontId="0" fillId="0" borderId="0" xfId="0" applyNumberFormat="1"/>
    <xf numFmtId="0" fontId="3" fillId="5" borderId="0" xfId="0" applyFont="1" applyFill="1"/>
    <xf numFmtId="166" fontId="0" fillId="0" borderId="0" xfId="0" applyNumberFormat="1"/>
  </cellXfs>
  <cellStyles count="2">
    <cellStyle name="Normal" xfId="0" builtinId="0"/>
    <cellStyle name="Percent" xfId="1" builtinId="5"/>
  </cellStyles>
  <dxfs count="0"/>
  <tableStyles count="0" defaultTableStyle="TableStyleMedium9" defaultPivotStyle="PivotStyleLight16"/>
  <colors>
    <mruColors>
      <color rgb="FF1B2631"/>
      <color rgb="FF34495E"/>
      <color rgb="FF2D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[Ashwini_Project.xlsx]Visual 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wise Top 5 Customers</a:t>
            </a:r>
            <a:endParaRPr lang="en-US" b="1"/>
          </a:p>
        </c:rich>
      </c:tx>
      <c:layout>
        <c:manualLayout>
          <c:xMode val="edge"/>
          <c:yMode val="edge"/>
          <c:x val="0.27327299124087168"/>
          <c:y val="8.8529744018917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86425915527731"/>
          <c:y val="0.32266398615066733"/>
          <c:w val="0.82349660423087356"/>
          <c:h val="0.51351434038563504"/>
        </c:manualLayout>
      </c:layout>
      <c:barChart>
        <c:barDir val="col"/>
        <c:grouping val="clustered"/>
        <c:varyColors val="0"/>
        <c:ser>
          <c:idx val="0"/>
          <c:order val="0"/>
          <c:tx>
            <c:strRef>
              <c:f>'Visual Analysis'!$B$5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 Analysis'!$A$6:$A$11</c:f>
              <c:strCache>
                <c:ptCount val="5"/>
                <c:pt idx="0">
                  <c:v>CID174</c:v>
                </c:pt>
                <c:pt idx="1">
                  <c:v>CID114</c:v>
                </c:pt>
                <c:pt idx="2">
                  <c:v>CID162</c:v>
                </c:pt>
                <c:pt idx="3">
                  <c:v>CID165</c:v>
                </c:pt>
                <c:pt idx="4">
                  <c:v>CID102</c:v>
                </c:pt>
              </c:strCache>
            </c:strRef>
          </c:cat>
          <c:val>
            <c:numRef>
              <c:f>'Visual Analysis'!$B$6:$B$11</c:f>
              <c:numCache>
                <c:formatCode>General</c:formatCode>
                <c:ptCount val="5"/>
                <c:pt idx="0">
                  <c:v>13002.118899999998</c:v>
                </c:pt>
                <c:pt idx="1">
                  <c:v>8172.0982999999997</c:v>
                </c:pt>
                <c:pt idx="2">
                  <c:v>7832.8487000000005</c:v>
                </c:pt>
                <c:pt idx="3">
                  <c:v>7398.2037999999993</c:v>
                </c:pt>
                <c:pt idx="4">
                  <c:v>6827.9277999999986</c:v>
                </c:pt>
              </c:numCache>
            </c:numRef>
          </c:val>
          <c:extLst>
            <c:ext xmlns:c16="http://schemas.microsoft.com/office/drawing/2014/chart" uri="{C3380CC4-5D6E-409C-BE32-E72D297353CC}">
              <c16:uniqueId val="{00000000-339A-4E9B-ADA0-3121AB11B147}"/>
            </c:ext>
          </c:extLst>
        </c:ser>
        <c:dLbls>
          <c:showLegendKey val="0"/>
          <c:showVal val="1"/>
          <c:showCatName val="0"/>
          <c:showSerName val="0"/>
          <c:showPercent val="0"/>
          <c:showBubbleSize val="0"/>
        </c:dLbls>
        <c:gapWidth val="150"/>
        <c:axId val="1912990255"/>
        <c:axId val="1912991087"/>
      </c:barChart>
      <c:catAx>
        <c:axId val="191299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991087"/>
        <c:crosses val="autoZero"/>
        <c:auto val="1"/>
        <c:lblAlgn val="ctr"/>
        <c:lblOffset val="100"/>
        <c:noMultiLvlLbl val="0"/>
      </c:catAx>
      <c:valAx>
        <c:axId val="191299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9902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[Ashwini_Project.xlsx]Visual Analysis!PivotTable4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Orderwise</a:t>
            </a:r>
            <a:r>
              <a:rPr lang="en-US" baseline="0"/>
              <a:t> top 5 product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107044509184286"/>
          <c:y val="0.25208071649372243"/>
          <c:w val="0.63509144398026107"/>
          <c:h val="0.68341079583508468"/>
        </c:manualLayout>
      </c:layout>
      <c:doughnutChart>
        <c:varyColors val="1"/>
        <c:ser>
          <c:idx val="0"/>
          <c:order val="0"/>
          <c:tx>
            <c:strRef>
              <c:f>'Visual Analysis'!$B$16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ED-4F2E-901E-DD50FD5037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ED-4F2E-901E-DD50FD50377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ED-4F2E-901E-DD50FD50377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ED-4F2E-901E-DD50FD50377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8ED-4F2E-901E-DD50FD50377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8ED-4F2E-901E-DD50FD50377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8ED-4F2E-901E-DD50FD503775}"/>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8ED-4F2E-901E-DD50FD503775}"/>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8ED-4F2E-901E-DD50FD503775}"/>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38ED-4F2E-901E-DD50FD503775}"/>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38ED-4F2E-901E-DD50FD503775}"/>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38ED-4F2E-901E-DD50FD503775}"/>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38ED-4F2E-901E-DD50FD503775}"/>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38ED-4F2E-901E-DD50FD503775}"/>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38ED-4F2E-901E-DD50FD503775}"/>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38ED-4F2E-901E-DD50FD503775}"/>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38ED-4F2E-901E-DD50FD503775}"/>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38ED-4F2E-901E-DD50FD503775}"/>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38ED-4F2E-901E-DD50FD503775}"/>
              </c:ext>
            </c:extLst>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38ED-4F2E-901E-DD50FD503775}"/>
              </c:ext>
            </c:extLst>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38ED-4F2E-901E-DD50FD503775}"/>
              </c:ext>
            </c:extLst>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38ED-4F2E-901E-DD50FD503775}"/>
              </c:ext>
            </c:extLst>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38ED-4F2E-901E-DD50FD503775}"/>
              </c:ext>
            </c:extLst>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38ED-4F2E-901E-DD50FD503775}"/>
              </c:ext>
            </c:extLst>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38ED-4F2E-901E-DD50FD503775}"/>
              </c:ext>
            </c:extLst>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38ED-4F2E-901E-DD50FD503775}"/>
              </c:ext>
            </c:extLst>
          </c:dPt>
          <c:dPt>
            <c:idx val="26"/>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38ED-4F2E-901E-DD50FD503775}"/>
              </c:ext>
            </c:extLst>
          </c:dPt>
          <c:dPt>
            <c:idx val="27"/>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38ED-4F2E-901E-DD50FD503775}"/>
              </c:ext>
            </c:extLst>
          </c:dPt>
          <c:dPt>
            <c:idx val="28"/>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38ED-4F2E-901E-DD50FD503775}"/>
              </c:ext>
            </c:extLst>
          </c:dPt>
          <c:dPt>
            <c:idx val="29"/>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38ED-4F2E-901E-DD50FD503775}"/>
              </c:ext>
            </c:extLst>
          </c:dPt>
          <c:dPt>
            <c:idx val="3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D-38ED-4F2E-901E-DD50FD503775}"/>
              </c:ext>
            </c:extLst>
          </c:dPt>
          <c:dPt>
            <c:idx val="31"/>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F-38ED-4F2E-901E-DD50FD503775}"/>
              </c:ext>
            </c:extLst>
          </c:dPt>
          <c:dPt>
            <c:idx val="32"/>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1-38ED-4F2E-901E-DD50FD503775}"/>
              </c:ext>
            </c:extLst>
          </c:dPt>
          <c:dPt>
            <c:idx val="33"/>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3-38ED-4F2E-901E-DD50FD503775}"/>
              </c:ext>
            </c:extLst>
          </c:dPt>
          <c:dPt>
            <c:idx val="34"/>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5-38ED-4F2E-901E-DD50FD503775}"/>
              </c:ext>
            </c:extLst>
          </c:dPt>
          <c:dPt>
            <c:idx val="35"/>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7-38ED-4F2E-901E-DD50FD503775}"/>
              </c:ext>
            </c:extLst>
          </c:dPt>
          <c:dPt>
            <c:idx val="36"/>
            <c:bubble3D val="0"/>
            <c:spPr>
              <a:solidFill>
                <a:schemeClr val="accent1">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9-38ED-4F2E-901E-DD50FD503775}"/>
              </c:ext>
            </c:extLst>
          </c:dPt>
          <c:dPt>
            <c:idx val="37"/>
            <c:bubble3D val="0"/>
            <c:spPr>
              <a:solidFill>
                <a:schemeClr val="accent2">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B-38ED-4F2E-901E-DD50FD503775}"/>
              </c:ext>
            </c:extLst>
          </c:dPt>
          <c:dPt>
            <c:idx val="38"/>
            <c:bubble3D val="0"/>
            <c:spPr>
              <a:solidFill>
                <a:schemeClr val="accent3">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D-38ED-4F2E-901E-DD50FD503775}"/>
              </c:ext>
            </c:extLst>
          </c:dPt>
          <c:dPt>
            <c:idx val="39"/>
            <c:bubble3D val="0"/>
            <c:spPr>
              <a:solidFill>
                <a:schemeClr val="accent4">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F-38ED-4F2E-901E-DD50FD503775}"/>
              </c:ext>
            </c:extLst>
          </c:dPt>
          <c:dPt>
            <c:idx val="40"/>
            <c:bubble3D val="0"/>
            <c:spPr>
              <a:solidFill>
                <a:schemeClr val="accent5">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1-38ED-4F2E-901E-DD50FD503775}"/>
              </c:ext>
            </c:extLst>
          </c:dPt>
          <c:dPt>
            <c:idx val="41"/>
            <c:bubble3D val="0"/>
            <c:spPr>
              <a:solidFill>
                <a:schemeClr val="accent6">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3-38ED-4F2E-901E-DD50FD503775}"/>
              </c:ext>
            </c:extLst>
          </c:dPt>
          <c:dPt>
            <c:idx val="42"/>
            <c:bubble3D val="0"/>
            <c:spPr>
              <a:solidFill>
                <a:schemeClr val="accent1">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5-38ED-4F2E-901E-DD50FD503775}"/>
              </c:ext>
            </c:extLst>
          </c:dPt>
          <c:dPt>
            <c:idx val="43"/>
            <c:bubble3D val="0"/>
            <c:spPr>
              <a:solidFill>
                <a:schemeClr val="accent2">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7-38ED-4F2E-901E-DD50FD503775}"/>
              </c:ext>
            </c:extLst>
          </c:dPt>
          <c:dPt>
            <c:idx val="44"/>
            <c:bubble3D val="0"/>
            <c:spPr>
              <a:solidFill>
                <a:schemeClr val="accent3">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9-38ED-4F2E-901E-DD50FD503775}"/>
              </c:ext>
            </c:extLst>
          </c:dPt>
          <c:dPt>
            <c:idx val="45"/>
            <c:bubble3D val="0"/>
            <c:spPr>
              <a:solidFill>
                <a:schemeClr val="accent4">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B-38ED-4F2E-901E-DD50FD503775}"/>
              </c:ext>
            </c:extLst>
          </c:dPt>
          <c:dPt>
            <c:idx val="46"/>
            <c:bubble3D val="0"/>
            <c:spPr>
              <a:solidFill>
                <a:schemeClr val="accent5">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D-38ED-4F2E-901E-DD50FD503775}"/>
              </c:ext>
            </c:extLst>
          </c:dPt>
          <c:dPt>
            <c:idx val="47"/>
            <c:bubble3D val="0"/>
            <c:spPr>
              <a:solidFill>
                <a:schemeClr val="accent6">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F-38ED-4F2E-901E-DD50FD503775}"/>
              </c:ext>
            </c:extLst>
          </c:dPt>
          <c:dPt>
            <c:idx val="48"/>
            <c:bubble3D val="0"/>
            <c:spPr>
              <a:solidFill>
                <a:schemeClr val="accent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1-38ED-4F2E-901E-DD50FD503775}"/>
              </c:ext>
            </c:extLst>
          </c:dPt>
          <c:dPt>
            <c:idx val="49"/>
            <c:bubble3D val="0"/>
            <c:spPr>
              <a:solidFill>
                <a:schemeClr val="accent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3-38ED-4F2E-901E-DD50FD5037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 Analysis'!$A$17:$A$22</c:f>
              <c:strCache>
                <c:ptCount val="5"/>
                <c:pt idx="0">
                  <c:v>PID002</c:v>
                </c:pt>
                <c:pt idx="1">
                  <c:v>PID018</c:v>
                </c:pt>
                <c:pt idx="2">
                  <c:v>PID027</c:v>
                </c:pt>
                <c:pt idx="3">
                  <c:v>PID036</c:v>
                </c:pt>
                <c:pt idx="4">
                  <c:v>PID046</c:v>
                </c:pt>
              </c:strCache>
            </c:strRef>
          </c:cat>
          <c:val>
            <c:numRef>
              <c:f>'Visual Analysis'!$B$17:$B$22</c:f>
              <c:numCache>
                <c:formatCode>General</c:formatCode>
                <c:ptCount val="5"/>
                <c:pt idx="0">
                  <c:v>51</c:v>
                </c:pt>
                <c:pt idx="1">
                  <c:v>44</c:v>
                </c:pt>
                <c:pt idx="2">
                  <c:v>42</c:v>
                </c:pt>
                <c:pt idx="3">
                  <c:v>48</c:v>
                </c:pt>
                <c:pt idx="4">
                  <c:v>48</c:v>
                </c:pt>
              </c:numCache>
            </c:numRef>
          </c:val>
          <c:extLst>
            <c:ext xmlns:c16="http://schemas.microsoft.com/office/drawing/2014/chart" uri="{C3380CC4-5D6E-409C-BE32-E72D297353CC}">
              <c16:uniqueId val="{00000064-38ED-4F2E-901E-DD50FD50377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[Ashwini_Project.xlsx]Visual 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Coupon_Code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dLbl>
          <c:idx val="0"/>
          <c:layout>
            <c:manualLayout>
              <c:x val="0.18693786226358211"/>
              <c:y val="0.22062008752329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1989018620117"/>
          <c:y val="0.17669528287043357"/>
          <c:w val="0.72436021962759756"/>
          <c:h val="0.77926501610036791"/>
        </c:manualLayout>
      </c:layout>
      <c:pieChart>
        <c:varyColors val="1"/>
        <c:ser>
          <c:idx val="0"/>
          <c:order val="0"/>
          <c:tx>
            <c:strRef>
              <c:f>'Visual Analysis'!$B$66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617-4759-A3AA-479E8307219E}"/>
              </c:ext>
            </c:extLst>
          </c:dPt>
          <c:dPt>
            <c:idx val="1"/>
            <c:bubble3D val="0"/>
            <c:spPr>
              <a:solidFill>
                <a:schemeClr val="accent2"/>
              </a:solidFill>
              <a:ln w="19050">
                <a:noFill/>
              </a:ln>
              <a:effectLst/>
            </c:spPr>
            <c:extLst>
              <c:ext xmlns:c16="http://schemas.microsoft.com/office/drawing/2014/chart" uri="{C3380CC4-5D6E-409C-BE32-E72D297353CC}">
                <c16:uniqueId val="{00000003-1617-4759-A3AA-479E8307219E}"/>
              </c:ext>
            </c:extLst>
          </c:dPt>
          <c:dPt>
            <c:idx val="2"/>
            <c:bubble3D val="0"/>
            <c:spPr>
              <a:solidFill>
                <a:schemeClr val="accent3"/>
              </a:solidFill>
              <a:ln w="19050">
                <a:noFill/>
              </a:ln>
              <a:effectLst/>
            </c:spPr>
            <c:extLst>
              <c:ext xmlns:c16="http://schemas.microsoft.com/office/drawing/2014/chart" uri="{C3380CC4-5D6E-409C-BE32-E72D297353CC}">
                <c16:uniqueId val="{00000005-1617-4759-A3AA-479E8307219E}"/>
              </c:ext>
            </c:extLst>
          </c:dPt>
          <c:dPt>
            <c:idx val="3"/>
            <c:bubble3D val="0"/>
            <c:spPr>
              <a:solidFill>
                <a:schemeClr val="accent4"/>
              </a:solidFill>
              <a:ln w="19050">
                <a:noFill/>
              </a:ln>
              <a:effectLst/>
            </c:spPr>
            <c:extLst>
              <c:ext xmlns:c16="http://schemas.microsoft.com/office/drawing/2014/chart" uri="{C3380CC4-5D6E-409C-BE32-E72D297353CC}">
                <c16:uniqueId val="{00000007-1617-4759-A3AA-479E8307219E}"/>
              </c:ext>
            </c:extLst>
          </c:dPt>
          <c:dPt>
            <c:idx val="4"/>
            <c:bubble3D val="0"/>
            <c:spPr>
              <a:solidFill>
                <a:schemeClr val="accent5"/>
              </a:solidFill>
              <a:ln w="19050">
                <a:noFill/>
              </a:ln>
              <a:effectLst/>
            </c:spPr>
            <c:extLst>
              <c:ext xmlns:c16="http://schemas.microsoft.com/office/drawing/2014/chart" uri="{C3380CC4-5D6E-409C-BE32-E72D297353CC}">
                <c16:uniqueId val="{00000009-1617-4759-A3AA-479E8307219E}"/>
              </c:ext>
            </c:extLst>
          </c:dPt>
          <c:dLbls>
            <c:dLbl>
              <c:idx val="4"/>
              <c:layout>
                <c:manualLayout>
                  <c:x val="0.18693786226358211"/>
                  <c:y val="0.2206200875232907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17-4759-A3AA-479E8307219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 Analysis'!$A$67:$A$72</c:f>
              <c:strCache>
                <c:ptCount val="5"/>
                <c:pt idx="0">
                  <c:v>DEL0</c:v>
                </c:pt>
                <c:pt idx="1">
                  <c:v>FLAT10</c:v>
                </c:pt>
                <c:pt idx="2">
                  <c:v>FLAT15</c:v>
                </c:pt>
                <c:pt idx="3">
                  <c:v>FLAT20</c:v>
                </c:pt>
                <c:pt idx="4">
                  <c:v>FLAT8</c:v>
                </c:pt>
              </c:strCache>
            </c:strRef>
          </c:cat>
          <c:val>
            <c:numRef>
              <c:f>'Visual Analysis'!$B$67:$B$72</c:f>
              <c:numCache>
                <c:formatCode>General</c:formatCode>
                <c:ptCount val="5"/>
                <c:pt idx="0">
                  <c:v>102</c:v>
                </c:pt>
                <c:pt idx="1">
                  <c:v>100</c:v>
                </c:pt>
                <c:pt idx="2">
                  <c:v>83</c:v>
                </c:pt>
                <c:pt idx="3">
                  <c:v>104</c:v>
                </c:pt>
                <c:pt idx="4">
                  <c:v>111</c:v>
                </c:pt>
              </c:numCache>
            </c:numRef>
          </c:val>
          <c:extLst>
            <c:ext xmlns:c16="http://schemas.microsoft.com/office/drawing/2014/chart" uri="{C3380CC4-5D6E-409C-BE32-E72D297353CC}">
              <c16:uniqueId val="{0000000A-1617-4759-A3AA-479E8307219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[Ashwini_Project.xlsx]Visual Analysis!PivotTable17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most used mail Ids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76548150835583"/>
          <c:y val="0.15949678691912117"/>
          <c:w val="0.52723606040679349"/>
          <c:h val="0.79577055236813066"/>
        </c:manualLayout>
      </c:layout>
      <c:barChart>
        <c:barDir val="bar"/>
        <c:grouping val="clustered"/>
        <c:varyColors val="0"/>
        <c:ser>
          <c:idx val="0"/>
          <c:order val="0"/>
          <c:tx>
            <c:strRef>
              <c:f>'Visual Analysis'!$B$148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 Analysis'!$A$149:$A$153</c:f>
              <c:strCache>
                <c:ptCount val="4"/>
                <c:pt idx="0">
                  <c:v>gmail.com</c:v>
                </c:pt>
                <c:pt idx="1">
                  <c:v>outlook.com</c:v>
                </c:pt>
                <c:pt idx="2">
                  <c:v>rediffmail.com</c:v>
                </c:pt>
                <c:pt idx="3">
                  <c:v>yahoo.com</c:v>
                </c:pt>
              </c:strCache>
            </c:strRef>
          </c:cat>
          <c:val>
            <c:numRef>
              <c:f>'Visual Analysis'!$B$149:$B$153</c:f>
              <c:numCache>
                <c:formatCode>General</c:formatCode>
                <c:ptCount val="4"/>
                <c:pt idx="0">
                  <c:v>112</c:v>
                </c:pt>
                <c:pt idx="1">
                  <c:v>132</c:v>
                </c:pt>
                <c:pt idx="2">
                  <c:v>118</c:v>
                </c:pt>
                <c:pt idx="3">
                  <c:v>138</c:v>
                </c:pt>
              </c:numCache>
            </c:numRef>
          </c:val>
          <c:extLst>
            <c:ext xmlns:c16="http://schemas.microsoft.com/office/drawing/2014/chart" uri="{C3380CC4-5D6E-409C-BE32-E72D297353CC}">
              <c16:uniqueId val="{00000000-48B3-443C-8AE9-C1BE2C921BA7}"/>
            </c:ext>
          </c:extLst>
        </c:ser>
        <c:dLbls>
          <c:showLegendKey val="0"/>
          <c:showVal val="1"/>
          <c:showCatName val="0"/>
          <c:showSerName val="0"/>
          <c:showPercent val="0"/>
          <c:showBubbleSize val="0"/>
        </c:dLbls>
        <c:gapWidth val="150"/>
        <c:axId val="2040412223"/>
        <c:axId val="2040393087"/>
      </c:barChart>
      <c:catAx>
        <c:axId val="204041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93087"/>
        <c:crosses val="autoZero"/>
        <c:auto val="1"/>
        <c:lblAlgn val="ctr"/>
        <c:lblOffset val="100"/>
        <c:noMultiLvlLbl val="0"/>
      </c:catAx>
      <c:valAx>
        <c:axId val="204039308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20404122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[Ashwini_Project.xlsx]Visual 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GENDERWISE</a:t>
            </a:r>
            <a:r>
              <a:rPr lang="en-IN" sz="1400" b="1" baseline="0"/>
              <a:t> SALES IN EACH MONTH</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 Analysis'!$B$77:$B$78</c:f>
              <c:strCache>
                <c:ptCount val="1"/>
                <c:pt idx="0">
                  <c:v>Female</c:v>
                </c:pt>
              </c:strCache>
            </c:strRef>
          </c:tx>
          <c:spPr>
            <a:solidFill>
              <a:schemeClr val="accent1"/>
            </a:solidFill>
            <a:ln>
              <a:noFill/>
            </a:ln>
            <a:effectLst/>
          </c:spPr>
          <c:invertIfNegative val="0"/>
          <c:cat>
            <c:strRef>
              <c:f>'Visual Analysis'!$A$79:$A$91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Analysis'!$B$79:$B$91</c:f>
              <c:numCache>
                <c:formatCode>General</c:formatCode>
                <c:ptCount val="12"/>
                <c:pt idx="0">
                  <c:v>8063.8688000000002</c:v>
                </c:pt>
                <c:pt idx="1">
                  <c:v>9310.7083000000002</c:v>
                </c:pt>
                <c:pt idx="2">
                  <c:v>10999.754599999997</c:v>
                </c:pt>
                <c:pt idx="3">
                  <c:v>16025.941699999999</c:v>
                </c:pt>
                <c:pt idx="4">
                  <c:v>3647.7950000000001</c:v>
                </c:pt>
                <c:pt idx="5">
                  <c:v>10127.452499999999</c:v>
                </c:pt>
                <c:pt idx="6">
                  <c:v>8411.2343999999994</c:v>
                </c:pt>
                <c:pt idx="7">
                  <c:v>10213.376700000003</c:v>
                </c:pt>
                <c:pt idx="8">
                  <c:v>5519.7766999999994</c:v>
                </c:pt>
                <c:pt idx="9">
                  <c:v>8126.0099</c:v>
                </c:pt>
                <c:pt idx="10">
                  <c:v>3937.0176000000001</c:v>
                </c:pt>
                <c:pt idx="11">
                  <c:v>5244.5115999999998</c:v>
                </c:pt>
              </c:numCache>
            </c:numRef>
          </c:val>
          <c:extLst>
            <c:ext xmlns:c16="http://schemas.microsoft.com/office/drawing/2014/chart" uri="{C3380CC4-5D6E-409C-BE32-E72D297353CC}">
              <c16:uniqueId val="{00000000-42FD-4651-A397-F2DC85B24E96}"/>
            </c:ext>
          </c:extLst>
        </c:ser>
        <c:ser>
          <c:idx val="1"/>
          <c:order val="1"/>
          <c:tx>
            <c:strRef>
              <c:f>'Visual Analysis'!$C$77:$C$78</c:f>
              <c:strCache>
                <c:ptCount val="1"/>
                <c:pt idx="0">
                  <c:v>Male</c:v>
                </c:pt>
              </c:strCache>
            </c:strRef>
          </c:tx>
          <c:spPr>
            <a:solidFill>
              <a:schemeClr val="accent2"/>
            </a:solidFill>
            <a:ln>
              <a:noFill/>
            </a:ln>
            <a:effectLst/>
          </c:spPr>
          <c:invertIfNegative val="0"/>
          <c:cat>
            <c:strRef>
              <c:f>'Visual Analysis'!$A$79:$A$91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Analysis'!$C$79:$C$91</c:f>
              <c:numCache>
                <c:formatCode>General</c:formatCode>
                <c:ptCount val="12"/>
                <c:pt idx="0">
                  <c:v>6425.0481</c:v>
                </c:pt>
                <c:pt idx="1">
                  <c:v>7942.4719999999998</c:v>
                </c:pt>
                <c:pt idx="2">
                  <c:v>7747.3979999999992</c:v>
                </c:pt>
                <c:pt idx="3">
                  <c:v>10163.5674</c:v>
                </c:pt>
                <c:pt idx="4">
                  <c:v>8226.8597999999984</c:v>
                </c:pt>
                <c:pt idx="5">
                  <c:v>10464.2526</c:v>
                </c:pt>
                <c:pt idx="6">
                  <c:v>14467.137100000004</c:v>
                </c:pt>
                <c:pt idx="7">
                  <c:v>8183.3770999999997</c:v>
                </c:pt>
                <c:pt idx="8">
                  <c:v>9781.2536999999993</c:v>
                </c:pt>
                <c:pt idx="9">
                  <c:v>9412.4244999999992</c:v>
                </c:pt>
                <c:pt idx="10">
                  <c:v>5531.5600000000013</c:v>
                </c:pt>
                <c:pt idx="11">
                  <c:v>6242.9011</c:v>
                </c:pt>
              </c:numCache>
            </c:numRef>
          </c:val>
          <c:extLst>
            <c:ext xmlns:c16="http://schemas.microsoft.com/office/drawing/2014/chart" uri="{C3380CC4-5D6E-409C-BE32-E72D297353CC}">
              <c16:uniqueId val="{00000001-246D-43DE-89D3-5C090E642563}"/>
            </c:ext>
          </c:extLst>
        </c:ser>
        <c:ser>
          <c:idx val="2"/>
          <c:order val="2"/>
          <c:tx>
            <c:strRef>
              <c:f>'Visual Analysis'!$D$77:$D$78</c:f>
              <c:strCache>
                <c:ptCount val="1"/>
                <c:pt idx="0">
                  <c:v>Other</c:v>
                </c:pt>
              </c:strCache>
            </c:strRef>
          </c:tx>
          <c:spPr>
            <a:solidFill>
              <a:schemeClr val="accent3"/>
            </a:solidFill>
            <a:ln>
              <a:noFill/>
            </a:ln>
            <a:effectLst/>
          </c:spPr>
          <c:invertIfNegative val="0"/>
          <c:cat>
            <c:strRef>
              <c:f>'Visual Analysis'!$A$79:$A$91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Analysis'!$D$79:$D$91</c:f>
              <c:numCache>
                <c:formatCode>General</c:formatCode>
                <c:ptCount val="12"/>
                <c:pt idx="0">
                  <c:v>16615.997200000002</c:v>
                </c:pt>
                <c:pt idx="1">
                  <c:v>7751.0841</c:v>
                </c:pt>
                <c:pt idx="2">
                  <c:v>8032.7189000000008</c:v>
                </c:pt>
                <c:pt idx="3">
                  <c:v>12110.697300000002</c:v>
                </c:pt>
                <c:pt idx="4">
                  <c:v>10768.96</c:v>
                </c:pt>
                <c:pt idx="5">
                  <c:v>10544.353799999999</c:v>
                </c:pt>
                <c:pt idx="6">
                  <c:v>15450.164699999999</c:v>
                </c:pt>
                <c:pt idx="7">
                  <c:v>9207.512200000001</c:v>
                </c:pt>
                <c:pt idx="8">
                  <c:v>10550.056200000003</c:v>
                </c:pt>
                <c:pt idx="9">
                  <c:v>8339.6702000000005</c:v>
                </c:pt>
                <c:pt idx="10">
                  <c:v>16853.331600000001</c:v>
                </c:pt>
                <c:pt idx="11">
                  <c:v>14025.334299999997</c:v>
                </c:pt>
              </c:numCache>
            </c:numRef>
          </c:val>
          <c:extLst>
            <c:ext xmlns:c16="http://schemas.microsoft.com/office/drawing/2014/chart" uri="{C3380CC4-5D6E-409C-BE32-E72D297353CC}">
              <c16:uniqueId val="{00000002-246D-43DE-89D3-5C090E642563}"/>
            </c:ext>
          </c:extLst>
        </c:ser>
        <c:dLbls>
          <c:showLegendKey val="0"/>
          <c:showVal val="0"/>
          <c:showCatName val="0"/>
          <c:showSerName val="0"/>
          <c:showPercent val="0"/>
          <c:showBubbleSize val="0"/>
        </c:dLbls>
        <c:gapWidth val="219"/>
        <c:overlap val="-27"/>
        <c:axId val="2040398495"/>
        <c:axId val="2040393919"/>
      </c:barChart>
      <c:catAx>
        <c:axId val="2040398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93919"/>
        <c:crosses val="autoZero"/>
        <c:auto val="1"/>
        <c:lblAlgn val="ctr"/>
        <c:lblOffset val="100"/>
        <c:noMultiLvlLbl val="0"/>
      </c:catAx>
      <c:valAx>
        <c:axId val="2040393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98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[Ashwini_Project.xlsx]Visual 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TIMEWISE DELIVERY COUNT</a:t>
            </a:r>
          </a:p>
        </c:rich>
      </c:tx>
      <c:layout>
        <c:manualLayout>
          <c:xMode val="edge"/>
          <c:yMode val="edge"/>
          <c:x val="0.17447634122204195"/>
          <c:y val="5.9292823433194697E-2"/>
        </c:manualLayout>
      </c:layout>
      <c:overlay val="0"/>
      <c:spPr>
        <a:noFill/>
        <a:ln>
          <a:noFill/>
        </a:ln>
        <a:effectLst/>
      </c:sp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1"/>
          </a:solidFill>
          <a:ln w="19050">
            <a:noFill/>
          </a:ln>
          <a:effectLst/>
        </c:spPr>
        <c:dLbl>
          <c:idx val="0"/>
          <c:layout>
            <c:manualLayout>
              <c:x val="-0.21395829556675883"/>
              <c:y val="5.33890045921891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607903332584208"/>
                  <c:h val="0.19346846485671673"/>
                </c:manualLayout>
              </c15:layout>
            </c:ext>
          </c:extLst>
        </c:dLbl>
      </c:pivotFmt>
      <c:pivotFmt>
        <c:idx val="14"/>
        <c:spPr>
          <a:solidFill>
            <a:schemeClr val="accent2"/>
          </a:solidFill>
          <a:ln w="19050">
            <a:noFill/>
          </a:ln>
          <a:effectLst/>
        </c:spPr>
        <c:dLbl>
          <c:idx val="0"/>
          <c:layout>
            <c:manualLayout>
              <c:x val="1.6350038558286119E-2"/>
              <c:y val="-0.1183729711387819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3"/>
          </a:solidFill>
          <a:ln w="19050">
            <a:noFill/>
          </a:ln>
          <a:effectLst/>
        </c:spPr>
        <c:dLbl>
          <c:idx val="0"/>
          <c:layout>
            <c:manualLayout>
              <c:x val="0.20889931453039159"/>
              <c:y val="4.2241279821548759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C0FEE72A-F35B-4117-888A-5474535B96F3}" type="CATEGORYNAME">
                  <a:rPr lang="en-US">
                    <a:solidFill>
                      <a:schemeClr val="bg1"/>
                    </a:solidFill>
                  </a:rPr>
                  <a:pPr>
                    <a:defRPr sz="900" b="1" i="0" u="none" strike="noStrike" kern="1200" baseline="0">
                      <a:solidFill>
                        <a:schemeClr val="bg1"/>
                      </a:solidFill>
                      <a:latin typeface="+mn-lt"/>
                      <a:ea typeface="+mn-ea"/>
                      <a:cs typeface="+mn-cs"/>
                    </a:defRPr>
                  </a:pPr>
                  <a:t>[CATEGORY NAME]</a:t>
                </a:fld>
                <a:r>
                  <a:rPr lang="en-US" baseline="0">
                    <a:solidFill>
                      <a:schemeClr val="bg1"/>
                    </a:solidFill>
                  </a:rPr>
                  <a:t>, </a:t>
                </a:r>
              </a:p>
              <a:p>
                <a:pPr>
                  <a:defRPr sz="900" b="1" i="0" u="none" strike="noStrike" kern="1200" baseline="0">
                    <a:solidFill>
                      <a:schemeClr val="bg1"/>
                    </a:solidFill>
                    <a:latin typeface="+mn-lt"/>
                    <a:ea typeface="+mn-ea"/>
                    <a:cs typeface="+mn-cs"/>
                  </a:defRPr>
                </a:pPr>
                <a:fld id="{EBE650D8-6244-42E9-A3F1-BD8B7CE4BB56}" type="VALUE">
                  <a:rPr lang="en-US" baseline="0">
                    <a:solidFill>
                      <a:schemeClr val="bg1"/>
                    </a:solidFill>
                  </a:rPr>
                  <a:pPr>
                    <a:defRPr sz="900" b="1" i="0" u="none" strike="noStrike" kern="1200" baseline="0">
                      <a:solidFill>
                        <a:schemeClr val="bg1"/>
                      </a:solidFill>
                      <a:latin typeface="+mn-lt"/>
                      <a:ea typeface="+mn-ea"/>
                      <a:cs typeface="+mn-cs"/>
                    </a:defRPr>
                  </a:pPr>
                  <a:t>[VALUE]</a:t>
                </a:fld>
                <a:endParaRPr lang="en-IN"/>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519020024986076"/>
                  <c:h val="0.16574383183262106"/>
                </c:manualLayout>
              </c15:layout>
              <c15:dlblFieldTable/>
              <c15:showDataLabelsRange val="0"/>
            </c:ext>
          </c:extLst>
        </c:dLbl>
      </c:pivotFmt>
    </c:pivotFmts>
    <c:plotArea>
      <c:layout>
        <c:manualLayout>
          <c:layoutTarget val="inner"/>
          <c:xMode val="edge"/>
          <c:yMode val="edge"/>
          <c:x val="0.24271766710144346"/>
          <c:y val="0.28060999733044811"/>
          <c:w val="0.50913371879006586"/>
          <c:h val="0.66995895681834694"/>
        </c:manualLayout>
      </c:layout>
      <c:pieChart>
        <c:varyColors val="1"/>
        <c:ser>
          <c:idx val="0"/>
          <c:order val="0"/>
          <c:tx>
            <c:strRef>
              <c:f>'Visual Analysis'!$B$96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EFC-4720-BCEC-E20D7D319077}"/>
              </c:ext>
            </c:extLst>
          </c:dPt>
          <c:dPt>
            <c:idx val="1"/>
            <c:bubble3D val="0"/>
            <c:spPr>
              <a:solidFill>
                <a:schemeClr val="accent2"/>
              </a:solidFill>
              <a:ln w="19050">
                <a:noFill/>
              </a:ln>
              <a:effectLst/>
            </c:spPr>
            <c:extLst>
              <c:ext xmlns:c16="http://schemas.microsoft.com/office/drawing/2014/chart" uri="{C3380CC4-5D6E-409C-BE32-E72D297353CC}">
                <c16:uniqueId val="{00000003-FEFC-4720-BCEC-E20D7D319077}"/>
              </c:ext>
            </c:extLst>
          </c:dPt>
          <c:dPt>
            <c:idx val="2"/>
            <c:bubble3D val="0"/>
            <c:spPr>
              <a:solidFill>
                <a:schemeClr val="accent3"/>
              </a:solidFill>
              <a:ln w="19050">
                <a:noFill/>
              </a:ln>
              <a:effectLst/>
            </c:spPr>
            <c:extLst>
              <c:ext xmlns:c16="http://schemas.microsoft.com/office/drawing/2014/chart" uri="{C3380CC4-5D6E-409C-BE32-E72D297353CC}">
                <c16:uniqueId val="{00000005-FEFC-4720-BCEC-E20D7D319077}"/>
              </c:ext>
            </c:extLst>
          </c:dPt>
          <c:dLbls>
            <c:dLbl>
              <c:idx val="0"/>
              <c:layout>
                <c:manualLayout>
                  <c:x val="-0.21395829556675883"/>
                  <c:y val="5.338900459218913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4607903332584208"/>
                      <c:h val="0.19346846485671673"/>
                    </c:manualLayout>
                  </c15:layout>
                </c:ext>
                <c:ext xmlns:c16="http://schemas.microsoft.com/office/drawing/2014/chart" uri="{C3380CC4-5D6E-409C-BE32-E72D297353CC}">
                  <c16:uniqueId val="{00000001-FEFC-4720-BCEC-E20D7D319077}"/>
                </c:ext>
              </c:extLst>
            </c:dLbl>
            <c:dLbl>
              <c:idx val="1"/>
              <c:layout>
                <c:manualLayout>
                  <c:x val="1.6350038558286119E-2"/>
                  <c:y val="-0.118372971138781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FC-4720-BCEC-E20D7D319077}"/>
                </c:ext>
              </c:extLst>
            </c:dLbl>
            <c:dLbl>
              <c:idx val="2"/>
              <c:layout>
                <c:manualLayout>
                  <c:x val="0.20889931453039159"/>
                  <c:y val="4.2241279821548759E-2"/>
                </c:manualLayout>
              </c:layout>
              <c:tx>
                <c:rich>
                  <a:bodyPr/>
                  <a:lstStyle/>
                  <a:p>
                    <a:fld id="{C0FEE72A-F35B-4117-888A-5474535B96F3}" type="CATEGORYNAME">
                      <a:rPr lang="en-US">
                        <a:solidFill>
                          <a:schemeClr val="bg1"/>
                        </a:solidFill>
                      </a:rPr>
                      <a:pPr/>
                      <a:t>[CATEGORY NAME]</a:t>
                    </a:fld>
                    <a:r>
                      <a:rPr lang="en-US" baseline="0">
                        <a:solidFill>
                          <a:schemeClr val="bg1"/>
                        </a:solidFill>
                      </a:rPr>
                      <a:t>, </a:t>
                    </a:r>
                  </a:p>
                  <a:p>
                    <a:fld id="{EBE650D8-6244-42E9-A3F1-BD8B7CE4BB56}" type="VALUE">
                      <a:rPr lang="en-US" baseline="0">
                        <a:solidFill>
                          <a:schemeClr val="bg1"/>
                        </a:solidFill>
                      </a:rPr>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layout>
                    <c:manualLayout>
                      <c:w val="0.29519020024986076"/>
                      <c:h val="0.16574383183262106"/>
                    </c:manualLayout>
                  </c15:layout>
                  <c15:dlblFieldTable/>
                  <c15:showDataLabelsRange val="0"/>
                </c:ext>
                <c:ext xmlns:c16="http://schemas.microsoft.com/office/drawing/2014/chart" uri="{C3380CC4-5D6E-409C-BE32-E72D297353CC}">
                  <c16:uniqueId val="{00000005-FEFC-4720-BCEC-E20D7D319077}"/>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'Visual Analysis'!$A$97:$A$100</c:f>
              <c:strCache>
                <c:ptCount val="3"/>
                <c:pt idx="0">
                  <c:v>BeforeTime</c:v>
                </c:pt>
                <c:pt idx="1">
                  <c:v>InTime</c:v>
                </c:pt>
                <c:pt idx="2">
                  <c:v>Late</c:v>
                </c:pt>
              </c:strCache>
            </c:strRef>
          </c:cat>
          <c:val>
            <c:numRef>
              <c:f>'Visual Analysis'!$B$97:$B$100</c:f>
              <c:numCache>
                <c:formatCode>General</c:formatCode>
                <c:ptCount val="3"/>
                <c:pt idx="0">
                  <c:v>213</c:v>
                </c:pt>
                <c:pt idx="1">
                  <c:v>77</c:v>
                </c:pt>
                <c:pt idx="2">
                  <c:v>210</c:v>
                </c:pt>
              </c:numCache>
            </c:numRef>
          </c:val>
          <c:extLst>
            <c:ext xmlns:c16="http://schemas.microsoft.com/office/drawing/2014/chart" uri="{C3380CC4-5D6E-409C-BE32-E72D297353CC}">
              <c16:uniqueId val="{00000006-FEFC-4720-BCEC-E20D7D319077}"/>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[Ashwini_Project.xlsx]Visual Analysis!PivotTable2</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 Analysis'!$B$105</c:f>
              <c:strCache>
                <c:ptCount val="1"/>
                <c:pt idx="0">
                  <c:v>Sum of Final_Amount</c:v>
                </c:pt>
              </c:strCache>
            </c:strRef>
          </c:tx>
          <c:spPr>
            <a:ln w="28575" cap="rnd">
              <a:solidFill>
                <a:schemeClr val="accent1"/>
              </a:solidFill>
              <a:round/>
            </a:ln>
            <a:effectLst/>
          </c:spPr>
          <c:marker>
            <c:symbol val="none"/>
          </c:marker>
          <c:cat>
            <c:multiLvlStrRef>
              <c:f>'Visual Analysis'!$A$106:$A$143</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Qtr1</c:v>
                  </c:pt>
                  <c:pt idx="2">
                    <c:v>Qtr2</c:v>
                  </c:pt>
                  <c:pt idx="5">
                    <c:v>Qtr3</c:v>
                  </c:pt>
                  <c:pt idx="8">
                    <c:v>Qtr4</c:v>
                  </c:pt>
                  <c:pt idx="11">
                    <c:v>Qtr1</c:v>
                  </c:pt>
                  <c:pt idx="14">
                    <c:v>Qtr2</c:v>
                  </c:pt>
                  <c:pt idx="17">
                    <c:v>Qtr3</c:v>
                  </c:pt>
                  <c:pt idx="20">
                    <c:v>Qtr4</c:v>
                  </c:pt>
                  <c:pt idx="23">
                    <c:v>Qtr1</c:v>
                  </c:pt>
                </c:lvl>
                <c:lvl>
                  <c:pt idx="0">
                    <c:v>2023</c:v>
                  </c:pt>
                  <c:pt idx="11">
                    <c:v>2024</c:v>
                  </c:pt>
                  <c:pt idx="23">
                    <c:v>2025</c:v>
                  </c:pt>
                </c:lvl>
              </c:multiLvlStrCache>
            </c:multiLvlStrRef>
          </c:cat>
          <c:val>
            <c:numRef>
              <c:f>'Visual Analysis'!$B$106:$B$143</c:f>
              <c:numCache>
                <c:formatCode>General</c:formatCode>
                <c:ptCount val="25"/>
                <c:pt idx="0">
                  <c:v>8783.5453999999991</c:v>
                </c:pt>
                <c:pt idx="1">
                  <c:v>11733.3536</c:v>
                </c:pt>
                <c:pt idx="2">
                  <c:v>14770.2255</c:v>
                </c:pt>
                <c:pt idx="3">
                  <c:v>9441.7083999999995</c:v>
                </c:pt>
                <c:pt idx="4">
                  <c:v>14038.601199999999</c:v>
                </c:pt>
                <c:pt idx="5">
                  <c:v>20648.915799999999</c:v>
                </c:pt>
                <c:pt idx="6">
                  <c:v>10110.4611</c:v>
                </c:pt>
                <c:pt idx="7">
                  <c:v>13512.489900000002</c:v>
                </c:pt>
                <c:pt idx="8">
                  <c:v>11388.179400000001</c:v>
                </c:pt>
                <c:pt idx="9">
                  <c:v>13362.000399999999</c:v>
                </c:pt>
                <c:pt idx="10">
                  <c:v>11120.312599999999</c:v>
                </c:pt>
                <c:pt idx="11">
                  <c:v>11596.541099999999</c:v>
                </c:pt>
                <c:pt idx="12">
                  <c:v>14705.427000000001</c:v>
                </c:pt>
                <c:pt idx="13">
                  <c:v>15046.517899999999</c:v>
                </c:pt>
                <c:pt idx="14">
                  <c:v>23529.980899999995</c:v>
                </c:pt>
                <c:pt idx="15">
                  <c:v>13201.906399999996</c:v>
                </c:pt>
                <c:pt idx="16">
                  <c:v>17097.457699999999</c:v>
                </c:pt>
                <c:pt idx="17">
                  <c:v>17679.6204</c:v>
                </c:pt>
                <c:pt idx="18">
                  <c:v>17493.804900000003</c:v>
                </c:pt>
                <c:pt idx="19">
                  <c:v>12338.596700000002</c:v>
                </c:pt>
                <c:pt idx="20">
                  <c:v>14489.9252</c:v>
                </c:pt>
                <c:pt idx="21">
                  <c:v>12959.908800000003</c:v>
                </c:pt>
                <c:pt idx="22">
                  <c:v>14392.4344</c:v>
                </c:pt>
                <c:pt idx="23">
                  <c:v>19508.373</c:v>
                </c:pt>
                <c:pt idx="24">
                  <c:v>1515.2920000000001</c:v>
                </c:pt>
              </c:numCache>
            </c:numRef>
          </c:val>
          <c:smooth val="0"/>
          <c:extLst>
            <c:ext xmlns:c16="http://schemas.microsoft.com/office/drawing/2014/chart" uri="{C3380CC4-5D6E-409C-BE32-E72D297353CC}">
              <c16:uniqueId val="{00000000-DCD5-4A5E-B42B-EAC2373F3F2B}"/>
            </c:ext>
          </c:extLst>
        </c:ser>
        <c:ser>
          <c:idx val="1"/>
          <c:order val="1"/>
          <c:tx>
            <c:strRef>
              <c:f>'Visual Analysis'!$C$105</c:f>
              <c:strCache>
                <c:ptCount val="1"/>
                <c:pt idx="0">
                  <c:v>Sum of Discount_Amount</c:v>
                </c:pt>
              </c:strCache>
            </c:strRef>
          </c:tx>
          <c:spPr>
            <a:ln w="28575" cap="rnd">
              <a:solidFill>
                <a:schemeClr val="accent2"/>
              </a:solidFill>
              <a:round/>
            </a:ln>
            <a:effectLst/>
          </c:spPr>
          <c:marker>
            <c:symbol val="none"/>
          </c:marker>
          <c:cat>
            <c:multiLvlStrRef>
              <c:f>'Visual Analysis'!$A$106:$A$143</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Qtr1</c:v>
                  </c:pt>
                  <c:pt idx="2">
                    <c:v>Qtr2</c:v>
                  </c:pt>
                  <c:pt idx="5">
                    <c:v>Qtr3</c:v>
                  </c:pt>
                  <c:pt idx="8">
                    <c:v>Qtr4</c:v>
                  </c:pt>
                  <c:pt idx="11">
                    <c:v>Qtr1</c:v>
                  </c:pt>
                  <c:pt idx="14">
                    <c:v>Qtr2</c:v>
                  </c:pt>
                  <c:pt idx="17">
                    <c:v>Qtr3</c:v>
                  </c:pt>
                  <c:pt idx="20">
                    <c:v>Qtr4</c:v>
                  </c:pt>
                  <c:pt idx="23">
                    <c:v>Qtr1</c:v>
                  </c:pt>
                </c:lvl>
                <c:lvl>
                  <c:pt idx="0">
                    <c:v>2023</c:v>
                  </c:pt>
                  <c:pt idx="11">
                    <c:v>2024</c:v>
                  </c:pt>
                  <c:pt idx="23">
                    <c:v>2025</c:v>
                  </c:pt>
                </c:lvl>
              </c:multiLvlStrCache>
            </c:multiLvlStrRef>
          </c:cat>
          <c:val>
            <c:numRef>
              <c:f>'Visual Analysis'!$C$106:$C$143</c:f>
              <c:numCache>
                <c:formatCode>General</c:formatCode>
                <c:ptCount val="25"/>
                <c:pt idx="0">
                  <c:v>1228.4846</c:v>
                </c:pt>
                <c:pt idx="1">
                  <c:v>1349.8364000000001</c:v>
                </c:pt>
                <c:pt idx="2">
                  <c:v>2099.6245000000004</c:v>
                </c:pt>
                <c:pt idx="3">
                  <c:v>1092.9616000000001</c:v>
                </c:pt>
                <c:pt idx="4">
                  <c:v>1453.1388000000002</c:v>
                </c:pt>
                <c:pt idx="5">
                  <c:v>2492.1741999999999</c:v>
                </c:pt>
                <c:pt idx="6">
                  <c:v>1310.9689000000001</c:v>
                </c:pt>
                <c:pt idx="7">
                  <c:v>1845.6800999999996</c:v>
                </c:pt>
                <c:pt idx="8">
                  <c:v>1209.3605999999997</c:v>
                </c:pt>
                <c:pt idx="9">
                  <c:v>1099.2896000000001</c:v>
                </c:pt>
                <c:pt idx="10">
                  <c:v>1478.9574</c:v>
                </c:pt>
                <c:pt idx="11">
                  <c:v>1524.0388999999998</c:v>
                </c:pt>
                <c:pt idx="12">
                  <c:v>1305.0329999999999</c:v>
                </c:pt>
                <c:pt idx="13">
                  <c:v>1535.3621000000005</c:v>
                </c:pt>
                <c:pt idx="14">
                  <c:v>2503.1090999999997</c:v>
                </c:pt>
                <c:pt idx="15">
                  <c:v>1166.3236000000002</c:v>
                </c:pt>
                <c:pt idx="16">
                  <c:v>1926.8422999999998</c:v>
                </c:pt>
                <c:pt idx="17">
                  <c:v>1417.5396000000003</c:v>
                </c:pt>
                <c:pt idx="18">
                  <c:v>2241.5050999999999</c:v>
                </c:pt>
                <c:pt idx="19">
                  <c:v>2203.4632999999999</c:v>
                </c:pt>
                <c:pt idx="20">
                  <c:v>1822.4348</c:v>
                </c:pt>
                <c:pt idx="21">
                  <c:v>1289.2712000000001</c:v>
                </c:pt>
                <c:pt idx="22">
                  <c:v>1712.6556</c:v>
                </c:pt>
                <c:pt idx="23">
                  <c:v>3057.1069999999995</c:v>
                </c:pt>
                <c:pt idx="24">
                  <c:v>322.74800000000005</c:v>
                </c:pt>
              </c:numCache>
            </c:numRef>
          </c:val>
          <c:smooth val="0"/>
          <c:extLst>
            <c:ext xmlns:c16="http://schemas.microsoft.com/office/drawing/2014/chart" uri="{C3380CC4-5D6E-409C-BE32-E72D297353CC}">
              <c16:uniqueId val="{00000001-DCD5-4A5E-B42B-EAC2373F3F2B}"/>
            </c:ext>
          </c:extLst>
        </c:ser>
        <c:dLbls>
          <c:showLegendKey val="0"/>
          <c:showVal val="0"/>
          <c:showCatName val="0"/>
          <c:showSerName val="0"/>
          <c:showPercent val="0"/>
          <c:showBubbleSize val="0"/>
        </c:dLbls>
        <c:smooth val="0"/>
        <c:axId val="1736731823"/>
        <c:axId val="1736753423"/>
      </c:lineChart>
      <c:catAx>
        <c:axId val="17367318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53423"/>
        <c:crosses val="autoZero"/>
        <c:auto val="1"/>
        <c:lblAlgn val="ctr"/>
        <c:lblOffset val="100"/>
        <c:noMultiLvlLbl val="0"/>
      </c:catAx>
      <c:valAx>
        <c:axId val="1736753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3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CITYWISE COUNT OF ORDERS</cx:v>
        </cx:txData>
      </cx:tx>
      <cx:txPr>
        <a:bodyPr spcFirstLastPara="1" vertOverflow="ellipsis" horzOverflow="overflow" wrap="square" lIns="0" tIns="0" rIns="0" bIns="0" anchor="ctr" anchorCtr="1"/>
        <a:lstStyle/>
        <a:p>
          <a:pPr algn="ctr" rtl="0">
            <a:defRPr/>
          </a:pPr>
          <a:r>
            <a:rPr lang="en-GB" sz="1400" b="1" i="0" u="none" strike="noStrike" baseline="0">
              <a:solidFill>
                <a:sysClr val="windowText" lastClr="000000">
                  <a:lumMod val="65000"/>
                  <a:lumOff val="35000"/>
                </a:sysClr>
              </a:solidFill>
              <a:latin typeface="Calibri"/>
            </a:rPr>
            <a:t>CITYWISE COUNT OF ORDERS</a:t>
          </a:r>
        </a:p>
      </cx:txPr>
    </cx:title>
    <cx:plotArea>
      <cx:plotAreaRegion>
        <cx:series layoutId="funnel" uniqueId="{00000002-967F-43A2-98D9-380C4548EDFD}">
          <cx:tx>
            <cx:txData>
              <cx:f/>
              <cx:v>Count of Order_ID</cx:v>
            </cx:txData>
          </cx:tx>
          <cx:dataLabels>
            <cx:visibility seriesName="0" categoryName="0" value="1"/>
          </cx:dataLabels>
          <cx:dataId val="0"/>
        </cx:series>
      </cx:plotAreaRegion>
      <cx:axis id="0">
        <cx:catScaling gapWidth="0"/>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12</xdr:col>
      <xdr:colOff>117906</xdr:colOff>
      <xdr:row>12</xdr:row>
      <xdr:rowOff>613</xdr:rowOff>
    </xdr:from>
    <xdr:to>
      <xdr:col>19</xdr:col>
      <xdr:colOff>107324</xdr:colOff>
      <xdr:row>25</xdr:row>
      <xdr:rowOff>57151</xdr:rowOff>
    </xdr:to>
    <xdr:graphicFrame macro="">
      <xdr:nvGraphicFramePr>
        <xdr:cNvPr id="2" name="Chart 1">
          <a:extLst>
            <a:ext uri="{FF2B5EF4-FFF2-40B4-BE49-F238E27FC236}">
              <a16:creationId xmlns:a16="http://schemas.microsoft.com/office/drawing/2014/main" id="{11BC9074-917A-481D-9C57-454F11C28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110610</xdr:colOff>
      <xdr:row>25</xdr:row>
      <xdr:rowOff>70546</xdr:rowOff>
    </xdr:from>
    <xdr:to>
      <xdr:col>16</xdr:col>
      <xdr:colOff>409575</xdr:colOff>
      <xdr:row>37</xdr:row>
      <xdr:rowOff>142875</xdr:rowOff>
    </xdr:to>
    <xdr:graphicFrame macro="">
      <xdr:nvGraphicFramePr>
        <xdr:cNvPr id="3" name="Chart 2">
          <a:extLst>
            <a:ext uri="{FF2B5EF4-FFF2-40B4-BE49-F238E27FC236}">
              <a16:creationId xmlns:a16="http://schemas.microsoft.com/office/drawing/2014/main" id="{64EE51DD-56AA-4738-9226-7752A376F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417061</xdr:colOff>
      <xdr:row>25</xdr:row>
      <xdr:rowOff>64195</xdr:rowOff>
    </xdr:from>
    <xdr:to>
      <xdr:col>20</xdr:col>
      <xdr:colOff>523875</xdr:colOff>
      <xdr:row>37</xdr:row>
      <xdr:rowOff>133350</xdr:rowOff>
    </xdr:to>
    <xdr:graphicFrame macro="">
      <xdr:nvGraphicFramePr>
        <xdr:cNvPr id="4" name="Chart 3">
          <a:extLst>
            <a:ext uri="{FF2B5EF4-FFF2-40B4-BE49-F238E27FC236}">
              <a16:creationId xmlns:a16="http://schemas.microsoft.com/office/drawing/2014/main" id="{C25C9C88-1FE1-4451-9CDA-879897951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306650</xdr:colOff>
      <xdr:row>11</xdr:row>
      <xdr:rowOff>160027</xdr:rowOff>
    </xdr:from>
    <xdr:to>
      <xdr:col>24</xdr:col>
      <xdr:colOff>107011</xdr:colOff>
      <xdr:row>25</xdr:row>
      <xdr:rowOff>48207</xdr:rowOff>
    </xdr:to>
    <xdr:graphicFrame macro="">
      <xdr:nvGraphicFramePr>
        <xdr:cNvPr id="8" name="Chart 7">
          <a:extLst>
            <a:ext uri="{FF2B5EF4-FFF2-40B4-BE49-F238E27FC236}">
              <a16:creationId xmlns:a16="http://schemas.microsoft.com/office/drawing/2014/main" id="{CACE4055-F154-4848-9A4C-26DB9B2A3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9979</xdr:colOff>
      <xdr:row>25</xdr:row>
      <xdr:rowOff>48669</xdr:rowOff>
    </xdr:from>
    <xdr:to>
      <xdr:col>12</xdr:col>
      <xdr:colOff>104775</xdr:colOff>
      <xdr:row>37</xdr:row>
      <xdr:rowOff>142875</xdr:rowOff>
    </xdr:to>
    <xdr:graphicFrame macro="">
      <xdr:nvGraphicFramePr>
        <xdr:cNvPr id="10" name="Chart 9">
          <a:extLst>
            <a:ext uri="{FF2B5EF4-FFF2-40B4-BE49-F238E27FC236}">
              <a16:creationId xmlns:a16="http://schemas.microsoft.com/office/drawing/2014/main" id="{57A5509C-FA41-4495-B0AD-7ACC679ED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519471</xdr:colOff>
      <xdr:row>25</xdr:row>
      <xdr:rowOff>54669</xdr:rowOff>
    </xdr:from>
    <xdr:to>
      <xdr:col>24</xdr:col>
      <xdr:colOff>600074</xdr:colOff>
      <xdr:row>37</xdr:row>
      <xdr:rowOff>142875</xdr:rowOff>
    </xdr:to>
    <xdr:graphicFrame macro="">
      <xdr:nvGraphicFramePr>
        <xdr:cNvPr id="11" name="Chart 10">
          <a:extLst>
            <a:ext uri="{FF2B5EF4-FFF2-40B4-BE49-F238E27FC236}">
              <a16:creationId xmlns:a16="http://schemas.microsoft.com/office/drawing/2014/main" id="{FA239B7F-D65E-454C-A223-36C5F3800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145029</xdr:colOff>
      <xdr:row>21</xdr:row>
      <xdr:rowOff>171647</xdr:rowOff>
    </xdr:from>
    <xdr:to>
      <xdr:col>3</xdr:col>
      <xdr:colOff>18405</xdr:colOff>
      <xdr:row>37</xdr:row>
      <xdr:rowOff>37174</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D3817620-0298-DF8E-8180-F761CA000B0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5029" y="3740168"/>
              <a:ext cx="1912531" cy="258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143007</xdr:colOff>
      <xdr:row>14</xdr:row>
      <xdr:rowOff>1097</xdr:rowOff>
    </xdr:from>
    <xdr:to>
      <xdr:col>3</xdr:col>
      <xdr:colOff>18406</xdr:colOff>
      <xdr:row>21</xdr:row>
      <xdr:rowOff>128840</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E160DACD-84D0-A4D8-5F2E-5D5C20A660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3007" y="2380111"/>
              <a:ext cx="1914554" cy="131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3007</xdr:colOff>
      <xdr:row>11</xdr:row>
      <xdr:rowOff>171564</xdr:rowOff>
    </xdr:from>
    <xdr:to>
      <xdr:col>12</xdr:col>
      <xdr:colOff>114301</xdr:colOff>
      <xdr:row>25</xdr:row>
      <xdr:rowOff>47625</xdr:rowOff>
    </xdr:to>
    <xdr:graphicFrame macro="">
      <xdr:nvGraphicFramePr>
        <xdr:cNvPr id="22" name="Chart 21">
          <a:extLst>
            <a:ext uri="{FF2B5EF4-FFF2-40B4-BE49-F238E27FC236}">
              <a16:creationId xmlns:a16="http://schemas.microsoft.com/office/drawing/2014/main" id="{FEF26C8B-544D-413C-A7D5-A7C9C5E49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137620</xdr:colOff>
      <xdr:row>6</xdr:row>
      <xdr:rowOff>13220</xdr:rowOff>
    </xdr:from>
    <xdr:to>
      <xdr:col>3</xdr:col>
      <xdr:colOff>18406</xdr:colOff>
      <xdr:row>13</xdr:row>
      <xdr:rowOff>119638</xdr:rowOff>
    </xdr:to>
    <mc:AlternateContent xmlns:mc="http://schemas.openxmlformats.org/markup-compatibility/2006" xmlns:tsle="http://schemas.microsoft.com/office/drawing/2012/timeslicer">
      <mc:Choice Requires="tsle">
        <xdr:graphicFrame macro="">
          <xdr:nvGraphicFramePr>
            <xdr:cNvPr id="23" name="Order_Date">
              <a:extLst>
                <a:ext uri="{FF2B5EF4-FFF2-40B4-BE49-F238E27FC236}">
                  <a16:creationId xmlns:a16="http://schemas.microsoft.com/office/drawing/2014/main" id="{E4F86D57-D1BE-9CB5-7565-E42771A1059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7620" y="1032797"/>
              <a:ext cx="1919941" cy="12959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19538</xdr:colOff>
      <xdr:row>0</xdr:row>
      <xdr:rowOff>9769</xdr:rowOff>
    </xdr:from>
    <xdr:to>
      <xdr:col>28</xdr:col>
      <xdr:colOff>87924</xdr:colOff>
      <xdr:row>4</xdr:row>
      <xdr:rowOff>0</xdr:rowOff>
    </xdr:to>
    <xdr:sp macro="" textlink="">
      <xdr:nvSpPr>
        <xdr:cNvPr id="5" name="Rectangle 4">
          <a:extLst>
            <a:ext uri="{FF2B5EF4-FFF2-40B4-BE49-F238E27FC236}">
              <a16:creationId xmlns:a16="http://schemas.microsoft.com/office/drawing/2014/main" id="{57E3FC40-6AEE-B417-1F5F-08E224EDD6FE}"/>
            </a:ext>
          </a:extLst>
        </xdr:cNvPr>
        <xdr:cNvSpPr/>
      </xdr:nvSpPr>
      <xdr:spPr>
        <a:xfrm>
          <a:off x="19538" y="9769"/>
          <a:ext cx="19137924" cy="693616"/>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0</xdr:row>
      <xdr:rowOff>75823</xdr:rowOff>
    </xdr:from>
    <xdr:to>
      <xdr:col>18</xdr:col>
      <xdr:colOff>672911</xdr:colOff>
      <xdr:row>3</xdr:row>
      <xdr:rowOff>123211</xdr:rowOff>
    </xdr:to>
    <xdr:sp macro="" textlink="">
      <xdr:nvSpPr>
        <xdr:cNvPr id="6" name="TextBox 5">
          <a:extLst>
            <a:ext uri="{FF2B5EF4-FFF2-40B4-BE49-F238E27FC236}">
              <a16:creationId xmlns:a16="http://schemas.microsoft.com/office/drawing/2014/main" id="{55E7F85E-B96A-6AC3-8F58-811C207E3C3A}"/>
            </a:ext>
          </a:extLst>
        </xdr:cNvPr>
        <xdr:cNvSpPr txBox="1"/>
      </xdr:nvSpPr>
      <xdr:spPr>
        <a:xfrm>
          <a:off x="6141493" y="75823"/>
          <a:ext cx="6738582" cy="559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mj-lt"/>
            </a:rPr>
            <a:t>SALES &amp;</a:t>
          </a:r>
          <a:r>
            <a:rPr lang="en-IN" sz="2400" b="1" baseline="0">
              <a:solidFill>
                <a:schemeClr val="bg1"/>
              </a:solidFill>
              <a:latin typeface="+mj-lt"/>
            </a:rPr>
            <a:t> CUSTOMERS INSIGHT DASHBOARD</a:t>
          </a:r>
        </a:p>
      </xdr:txBody>
    </xdr:sp>
    <xdr:clientData/>
  </xdr:twoCellAnchor>
  <xdr:twoCellAnchor>
    <xdr:from>
      <xdr:col>4</xdr:col>
      <xdr:colOff>14542</xdr:colOff>
      <xdr:row>5</xdr:row>
      <xdr:rowOff>160315</xdr:rowOff>
    </xdr:from>
    <xdr:to>
      <xdr:col>6</xdr:col>
      <xdr:colOff>635000</xdr:colOff>
      <xdr:row>11</xdr:row>
      <xdr:rowOff>9203</xdr:rowOff>
    </xdr:to>
    <xdr:grpSp>
      <xdr:nvGrpSpPr>
        <xdr:cNvPr id="31" name="Group 30">
          <a:extLst>
            <a:ext uri="{FF2B5EF4-FFF2-40B4-BE49-F238E27FC236}">
              <a16:creationId xmlns:a16="http://schemas.microsoft.com/office/drawing/2014/main" id="{3FAEA297-F445-AAC6-37B0-056293670C3F}"/>
            </a:ext>
          </a:extLst>
        </xdr:cNvPr>
        <xdr:cNvGrpSpPr/>
      </xdr:nvGrpSpPr>
      <xdr:grpSpPr>
        <a:xfrm>
          <a:off x="2733415" y="1009963"/>
          <a:ext cx="1979895" cy="868465"/>
          <a:chOff x="2738600" y="1034590"/>
          <a:chExt cx="1982487" cy="898019"/>
        </a:xfrm>
      </xdr:grpSpPr>
      <xdr:sp macro="" textlink="">
        <xdr:nvSpPr>
          <xdr:cNvPr id="20" name="Rectangle: Rounded Corners 19">
            <a:extLst>
              <a:ext uri="{FF2B5EF4-FFF2-40B4-BE49-F238E27FC236}">
                <a16:creationId xmlns:a16="http://schemas.microsoft.com/office/drawing/2014/main" id="{120A255F-7233-4BD2-9DA6-32EFFC83EB8F}"/>
              </a:ext>
            </a:extLst>
          </xdr:cNvPr>
          <xdr:cNvSpPr/>
        </xdr:nvSpPr>
        <xdr:spPr>
          <a:xfrm>
            <a:off x="2738600" y="1034590"/>
            <a:ext cx="1982487" cy="898019"/>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808FB537-7453-3F2F-3945-CD4C351CAF85}"/>
              </a:ext>
            </a:extLst>
          </xdr:cNvPr>
          <xdr:cNvSpPr txBox="1"/>
        </xdr:nvSpPr>
        <xdr:spPr>
          <a:xfrm>
            <a:off x="2862098" y="1076737"/>
            <a:ext cx="1776161" cy="653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TOTAL</a:t>
            </a:r>
            <a:r>
              <a:rPr lang="en-IN" sz="1400" b="1" baseline="0">
                <a:solidFill>
                  <a:srgbClr val="002060"/>
                </a:solidFill>
              </a:rPr>
              <a:t> </a:t>
            </a:r>
            <a:r>
              <a:rPr lang="en-IN" sz="1600" b="1" baseline="0">
                <a:solidFill>
                  <a:srgbClr val="002060"/>
                </a:solidFill>
              </a:rPr>
              <a:t>CUSTOMERS</a:t>
            </a:r>
            <a:endParaRPr lang="en-IN" sz="1600" b="1">
              <a:solidFill>
                <a:srgbClr val="002060"/>
              </a:solidFill>
            </a:endParaRPr>
          </a:p>
        </xdr:txBody>
      </xdr:sp>
      <xdr:sp macro="" textlink="KPIs!C1">
        <xdr:nvSpPr>
          <xdr:cNvPr id="29" name="TextBox 28">
            <a:extLst>
              <a:ext uri="{FF2B5EF4-FFF2-40B4-BE49-F238E27FC236}">
                <a16:creationId xmlns:a16="http://schemas.microsoft.com/office/drawing/2014/main" id="{904C4903-8EB6-9568-4E52-DC1425D4B618}"/>
              </a:ext>
            </a:extLst>
          </xdr:cNvPr>
          <xdr:cNvSpPr txBox="1"/>
        </xdr:nvSpPr>
        <xdr:spPr>
          <a:xfrm>
            <a:off x="3460290" y="1592103"/>
            <a:ext cx="662610" cy="28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2061C-CF66-4672-B698-4EFF1B229DC3}" type="TxLink">
              <a:rPr lang="en-US" sz="1400" b="1" i="0" u="none" strike="noStrike">
                <a:ln w="12700">
                  <a:solidFill>
                    <a:schemeClr val="bg1"/>
                  </a:solidFill>
                </a:ln>
                <a:solidFill>
                  <a:schemeClr val="bg1"/>
                </a:solidFill>
                <a:latin typeface="Century Gothic"/>
              </a:rPr>
              <a:pPr/>
              <a:t>100</a:t>
            </a:fld>
            <a:endParaRPr lang="en-IN" sz="1400" b="1">
              <a:ln w="12700">
                <a:solidFill>
                  <a:schemeClr val="bg1"/>
                </a:solidFill>
              </a:ln>
              <a:solidFill>
                <a:schemeClr val="bg1"/>
              </a:solidFill>
            </a:endParaRPr>
          </a:p>
        </xdr:txBody>
      </xdr:sp>
    </xdr:grpSp>
    <xdr:clientData/>
  </xdr:twoCellAnchor>
  <xdr:twoCellAnchor>
    <xdr:from>
      <xdr:col>7</xdr:col>
      <xdr:colOff>212958</xdr:colOff>
      <xdr:row>5</xdr:row>
      <xdr:rowOff>159117</xdr:rowOff>
    </xdr:from>
    <xdr:to>
      <xdr:col>10</xdr:col>
      <xdr:colOff>152401</xdr:colOff>
      <xdr:row>11</xdr:row>
      <xdr:rowOff>14355</xdr:rowOff>
    </xdr:to>
    <xdr:grpSp>
      <xdr:nvGrpSpPr>
        <xdr:cNvPr id="32" name="Group 31">
          <a:extLst>
            <a:ext uri="{FF2B5EF4-FFF2-40B4-BE49-F238E27FC236}">
              <a16:creationId xmlns:a16="http://schemas.microsoft.com/office/drawing/2014/main" id="{EC174993-069A-46CC-A080-CC892D36D88C}"/>
            </a:ext>
          </a:extLst>
        </xdr:cNvPr>
        <xdr:cNvGrpSpPr/>
      </xdr:nvGrpSpPr>
      <xdr:grpSpPr>
        <a:xfrm>
          <a:off x="4970986" y="1008765"/>
          <a:ext cx="1978598" cy="874815"/>
          <a:chOff x="2738600" y="1034590"/>
          <a:chExt cx="1982487" cy="898019"/>
        </a:xfrm>
      </xdr:grpSpPr>
      <xdr:sp macro="" textlink="">
        <xdr:nvSpPr>
          <xdr:cNvPr id="33" name="Rectangle: Rounded Corners 32">
            <a:extLst>
              <a:ext uri="{FF2B5EF4-FFF2-40B4-BE49-F238E27FC236}">
                <a16:creationId xmlns:a16="http://schemas.microsoft.com/office/drawing/2014/main" id="{16CBF0F4-FC28-F3E9-A938-8487731CEB4D}"/>
              </a:ext>
            </a:extLst>
          </xdr:cNvPr>
          <xdr:cNvSpPr/>
        </xdr:nvSpPr>
        <xdr:spPr>
          <a:xfrm>
            <a:off x="2738600" y="1034590"/>
            <a:ext cx="1982487" cy="898019"/>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FE71F9E9-B689-032D-7ADA-4C5375969980}"/>
              </a:ext>
            </a:extLst>
          </xdr:cNvPr>
          <xdr:cNvSpPr txBox="1"/>
        </xdr:nvSpPr>
        <xdr:spPr>
          <a:xfrm>
            <a:off x="2862098" y="1131955"/>
            <a:ext cx="1776161"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TOTAL</a:t>
            </a:r>
            <a:r>
              <a:rPr lang="en-IN" sz="1600" b="1" baseline="0">
                <a:solidFill>
                  <a:srgbClr val="002060"/>
                </a:solidFill>
              </a:rPr>
              <a:t> SALES </a:t>
            </a:r>
            <a:endParaRPr lang="en-IN" sz="1600" b="1">
              <a:solidFill>
                <a:srgbClr val="002060"/>
              </a:solidFill>
            </a:endParaRPr>
          </a:p>
        </xdr:txBody>
      </xdr:sp>
      <xdr:sp macro="" textlink="KPIs!C33">
        <xdr:nvSpPr>
          <xdr:cNvPr id="35" name="TextBox 34">
            <a:extLst>
              <a:ext uri="{FF2B5EF4-FFF2-40B4-BE49-F238E27FC236}">
                <a16:creationId xmlns:a16="http://schemas.microsoft.com/office/drawing/2014/main" id="{B2AB3603-428D-3BF6-0E5C-BF650F0A386F}"/>
              </a:ext>
            </a:extLst>
          </xdr:cNvPr>
          <xdr:cNvSpPr txBox="1"/>
        </xdr:nvSpPr>
        <xdr:spPr>
          <a:xfrm>
            <a:off x="3133034" y="1490805"/>
            <a:ext cx="1288405" cy="317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8027B0-C87F-47D5-9602-2159AF7E5553}" type="TxLink">
              <a:rPr lang="en-US" sz="1600" b="0" i="0" u="none" strike="noStrike">
                <a:ln w="12700">
                  <a:solidFill>
                    <a:schemeClr val="bg1"/>
                  </a:solidFill>
                </a:ln>
                <a:solidFill>
                  <a:schemeClr val="bg1"/>
                </a:solidFill>
                <a:latin typeface="Century Gothic"/>
              </a:rPr>
              <a:pPr/>
              <a:t>$3,64,289.5</a:t>
            </a:fld>
            <a:endParaRPr lang="en-IN" sz="1600" b="1">
              <a:ln w="12700">
                <a:solidFill>
                  <a:schemeClr val="bg1"/>
                </a:solidFill>
              </a:ln>
              <a:solidFill>
                <a:schemeClr val="bg1"/>
              </a:solidFill>
            </a:endParaRPr>
          </a:p>
        </xdr:txBody>
      </xdr:sp>
    </xdr:grpSp>
    <xdr:clientData/>
  </xdr:twoCellAnchor>
  <xdr:twoCellAnchor>
    <xdr:from>
      <xdr:col>10</xdr:col>
      <xdr:colOff>415418</xdr:colOff>
      <xdr:row>5</xdr:row>
      <xdr:rowOff>159117</xdr:rowOff>
    </xdr:from>
    <xdr:to>
      <xdr:col>13</xdr:col>
      <xdr:colOff>354862</xdr:colOff>
      <xdr:row>11</xdr:row>
      <xdr:rowOff>14355</xdr:rowOff>
    </xdr:to>
    <xdr:grpSp>
      <xdr:nvGrpSpPr>
        <xdr:cNvPr id="44" name="Group 43">
          <a:extLst>
            <a:ext uri="{FF2B5EF4-FFF2-40B4-BE49-F238E27FC236}">
              <a16:creationId xmlns:a16="http://schemas.microsoft.com/office/drawing/2014/main" id="{927E3F76-CD94-4168-BAC8-2EE1D127B54D}"/>
            </a:ext>
          </a:extLst>
        </xdr:cNvPr>
        <xdr:cNvGrpSpPr/>
      </xdr:nvGrpSpPr>
      <xdr:grpSpPr>
        <a:xfrm>
          <a:off x="7212601" y="1008765"/>
          <a:ext cx="1978599" cy="874815"/>
          <a:chOff x="2738600" y="1034590"/>
          <a:chExt cx="1982487" cy="898019"/>
        </a:xfrm>
      </xdr:grpSpPr>
      <xdr:sp macro="" textlink="">
        <xdr:nvSpPr>
          <xdr:cNvPr id="45" name="Rectangle: Rounded Corners 44">
            <a:extLst>
              <a:ext uri="{FF2B5EF4-FFF2-40B4-BE49-F238E27FC236}">
                <a16:creationId xmlns:a16="http://schemas.microsoft.com/office/drawing/2014/main" id="{F7C7E2E0-B8F2-6420-621B-BB7B0A7F68E8}"/>
              </a:ext>
            </a:extLst>
          </xdr:cNvPr>
          <xdr:cNvSpPr/>
        </xdr:nvSpPr>
        <xdr:spPr>
          <a:xfrm>
            <a:off x="2738600" y="1034590"/>
            <a:ext cx="1982487" cy="898019"/>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364DF07F-72C7-BEE2-BA98-A9B7999A6518}"/>
              </a:ext>
            </a:extLst>
          </xdr:cNvPr>
          <xdr:cNvSpPr txBox="1"/>
        </xdr:nvSpPr>
        <xdr:spPr>
          <a:xfrm>
            <a:off x="2801732" y="1067986"/>
            <a:ext cx="1858985" cy="658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MOST</a:t>
            </a:r>
            <a:r>
              <a:rPr lang="en-IN" sz="1600" b="1" baseline="0">
                <a:solidFill>
                  <a:srgbClr val="002060"/>
                </a:solidFill>
              </a:rPr>
              <a:t> ORDERED PRODUCT</a:t>
            </a:r>
            <a:endParaRPr lang="en-IN" sz="1600" b="1">
              <a:solidFill>
                <a:srgbClr val="002060"/>
              </a:solidFill>
            </a:endParaRPr>
          </a:p>
        </xdr:txBody>
      </xdr:sp>
      <xdr:sp macro="" textlink="KPIs!C25">
        <xdr:nvSpPr>
          <xdr:cNvPr id="47" name="TextBox 46">
            <a:extLst>
              <a:ext uri="{FF2B5EF4-FFF2-40B4-BE49-F238E27FC236}">
                <a16:creationId xmlns:a16="http://schemas.microsoft.com/office/drawing/2014/main" id="{627FC304-5282-2F85-D35D-E4250D40ADBE}"/>
              </a:ext>
            </a:extLst>
          </xdr:cNvPr>
          <xdr:cNvSpPr txBox="1"/>
        </xdr:nvSpPr>
        <xdr:spPr>
          <a:xfrm>
            <a:off x="3313042" y="1563912"/>
            <a:ext cx="970355" cy="327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25C34F-0915-4845-B91C-73B064BF26E5}" type="TxLink">
              <a:rPr lang="en-US" sz="1600" b="0" i="0" u="none" strike="noStrike">
                <a:ln w="12700">
                  <a:solidFill>
                    <a:schemeClr val="bg1"/>
                  </a:solidFill>
                </a:ln>
                <a:solidFill>
                  <a:schemeClr val="bg1"/>
                </a:solidFill>
                <a:latin typeface="Century Gothic"/>
              </a:rPr>
              <a:pPr/>
              <a:t>PID036</a:t>
            </a:fld>
            <a:endParaRPr lang="en-IN" sz="1600" b="1">
              <a:ln w="12700">
                <a:solidFill>
                  <a:schemeClr val="bg1"/>
                </a:solidFill>
              </a:ln>
              <a:solidFill>
                <a:schemeClr val="bg1"/>
              </a:solidFill>
            </a:endParaRPr>
          </a:p>
        </xdr:txBody>
      </xdr:sp>
    </xdr:grpSp>
    <xdr:clientData/>
  </xdr:twoCellAnchor>
  <xdr:twoCellAnchor>
    <xdr:from>
      <xdr:col>13</xdr:col>
      <xdr:colOff>599474</xdr:colOff>
      <xdr:row>5</xdr:row>
      <xdr:rowOff>168320</xdr:rowOff>
    </xdr:from>
    <xdr:to>
      <xdr:col>16</xdr:col>
      <xdr:colOff>612540</xdr:colOff>
      <xdr:row>11</xdr:row>
      <xdr:rowOff>17208</xdr:rowOff>
    </xdr:to>
    <xdr:grpSp>
      <xdr:nvGrpSpPr>
        <xdr:cNvPr id="48" name="Group 47">
          <a:extLst>
            <a:ext uri="{FF2B5EF4-FFF2-40B4-BE49-F238E27FC236}">
              <a16:creationId xmlns:a16="http://schemas.microsoft.com/office/drawing/2014/main" id="{A872E1CF-A7C3-4085-96FB-8C50C165E8BB}"/>
            </a:ext>
          </a:extLst>
        </xdr:cNvPr>
        <xdr:cNvGrpSpPr/>
      </xdr:nvGrpSpPr>
      <xdr:grpSpPr>
        <a:xfrm>
          <a:off x="9435812" y="1017968"/>
          <a:ext cx="1980672" cy="868465"/>
          <a:chOff x="2738600" y="1034590"/>
          <a:chExt cx="1982487" cy="898019"/>
        </a:xfrm>
      </xdr:grpSpPr>
      <xdr:sp macro="" textlink="">
        <xdr:nvSpPr>
          <xdr:cNvPr id="49" name="Rectangle: Rounded Corners 48">
            <a:extLst>
              <a:ext uri="{FF2B5EF4-FFF2-40B4-BE49-F238E27FC236}">
                <a16:creationId xmlns:a16="http://schemas.microsoft.com/office/drawing/2014/main" id="{CF3B0041-8C8D-828A-1BBD-BE978016AB66}"/>
              </a:ext>
            </a:extLst>
          </xdr:cNvPr>
          <xdr:cNvSpPr/>
        </xdr:nvSpPr>
        <xdr:spPr>
          <a:xfrm>
            <a:off x="2738600" y="1034590"/>
            <a:ext cx="1982487" cy="898019"/>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DE82F0A5-7C38-6257-AD20-301D8BC15DFE}"/>
              </a:ext>
            </a:extLst>
          </xdr:cNvPr>
          <xdr:cNvSpPr txBox="1"/>
        </xdr:nvSpPr>
        <xdr:spPr>
          <a:xfrm>
            <a:off x="2862098" y="1076737"/>
            <a:ext cx="1780217" cy="700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AVG</a:t>
            </a:r>
            <a:r>
              <a:rPr lang="en-IN" sz="1600" b="1" baseline="0">
                <a:solidFill>
                  <a:srgbClr val="002060"/>
                </a:solidFill>
              </a:rPr>
              <a:t> CUSTOMER AGE</a:t>
            </a:r>
            <a:endParaRPr lang="en-IN" sz="1600" b="1">
              <a:solidFill>
                <a:srgbClr val="002060"/>
              </a:solidFill>
            </a:endParaRPr>
          </a:p>
        </xdr:txBody>
      </xdr:sp>
      <xdr:sp macro="" textlink="KPIs!C12">
        <xdr:nvSpPr>
          <xdr:cNvPr id="51" name="TextBox 50">
            <a:extLst>
              <a:ext uri="{FF2B5EF4-FFF2-40B4-BE49-F238E27FC236}">
                <a16:creationId xmlns:a16="http://schemas.microsoft.com/office/drawing/2014/main" id="{3275AEF3-FDAF-6DE1-51E1-D8B730B59A5A}"/>
              </a:ext>
            </a:extLst>
          </xdr:cNvPr>
          <xdr:cNvSpPr txBox="1"/>
        </xdr:nvSpPr>
        <xdr:spPr>
          <a:xfrm>
            <a:off x="3376961" y="1573788"/>
            <a:ext cx="869126" cy="286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F785FA-7F24-4DC6-8272-82F36FA972C8}" type="TxLink">
              <a:rPr lang="en-US" sz="1400" b="0" i="0" u="none" strike="noStrike">
                <a:ln w="12700">
                  <a:solidFill>
                    <a:schemeClr val="bg1"/>
                  </a:solidFill>
                </a:ln>
                <a:solidFill>
                  <a:schemeClr val="bg1"/>
                </a:solidFill>
                <a:latin typeface="Century Gothic"/>
              </a:rPr>
              <a:pPr/>
              <a:t>42.124</a:t>
            </a:fld>
            <a:endParaRPr lang="en-IN" sz="1400" b="1">
              <a:ln w="12700">
                <a:solidFill>
                  <a:schemeClr val="bg1"/>
                </a:solidFill>
              </a:ln>
              <a:solidFill>
                <a:schemeClr val="bg1"/>
              </a:solidFill>
            </a:endParaRPr>
          </a:p>
        </xdr:txBody>
      </xdr:sp>
    </xdr:grpSp>
    <xdr:clientData/>
  </xdr:twoCellAnchor>
  <xdr:twoCellAnchor>
    <xdr:from>
      <xdr:col>17</xdr:col>
      <xdr:colOff>199695</xdr:colOff>
      <xdr:row>6</xdr:row>
      <xdr:rowOff>7820</xdr:rowOff>
    </xdr:from>
    <xdr:to>
      <xdr:col>20</xdr:col>
      <xdr:colOff>139138</xdr:colOff>
      <xdr:row>11</xdr:row>
      <xdr:rowOff>31563</xdr:rowOff>
    </xdr:to>
    <xdr:grpSp>
      <xdr:nvGrpSpPr>
        <xdr:cNvPr id="52" name="Group 51">
          <a:extLst>
            <a:ext uri="{FF2B5EF4-FFF2-40B4-BE49-F238E27FC236}">
              <a16:creationId xmlns:a16="http://schemas.microsoft.com/office/drawing/2014/main" id="{0A7CD0C9-BFA2-4EA8-91E5-6C6B12C83A99}"/>
            </a:ext>
          </a:extLst>
        </xdr:cNvPr>
        <xdr:cNvGrpSpPr/>
      </xdr:nvGrpSpPr>
      <xdr:grpSpPr>
        <a:xfrm>
          <a:off x="11683357" y="1027397"/>
          <a:ext cx="1978598" cy="873391"/>
          <a:chOff x="2738600" y="1034590"/>
          <a:chExt cx="1982487" cy="898019"/>
        </a:xfrm>
      </xdr:grpSpPr>
      <xdr:sp macro="" textlink="">
        <xdr:nvSpPr>
          <xdr:cNvPr id="53" name="Rectangle: Rounded Corners 52">
            <a:extLst>
              <a:ext uri="{FF2B5EF4-FFF2-40B4-BE49-F238E27FC236}">
                <a16:creationId xmlns:a16="http://schemas.microsoft.com/office/drawing/2014/main" id="{A65F71DB-A3CE-AE3D-B124-E3162990C890}"/>
              </a:ext>
            </a:extLst>
          </xdr:cNvPr>
          <xdr:cNvSpPr/>
        </xdr:nvSpPr>
        <xdr:spPr>
          <a:xfrm>
            <a:off x="2738600" y="1034590"/>
            <a:ext cx="1982487" cy="898019"/>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DFD48F0D-8163-1A52-8B65-E29360D18A48}"/>
              </a:ext>
            </a:extLst>
          </xdr:cNvPr>
          <xdr:cNvSpPr txBox="1"/>
        </xdr:nvSpPr>
        <xdr:spPr>
          <a:xfrm>
            <a:off x="2880021" y="1131955"/>
            <a:ext cx="1776161"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AVG</a:t>
            </a:r>
            <a:r>
              <a:rPr lang="en-IN" sz="1600" b="1" baseline="0">
                <a:solidFill>
                  <a:srgbClr val="002060"/>
                </a:solidFill>
              </a:rPr>
              <a:t> SALES</a:t>
            </a:r>
            <a:endParaRPr lang="en-IN" sz="1600" b="1">
              <a:solidFill>
                <a:srgbClr val="002060"/>
              </a:solidFill>
            </a:endParaRPr>
          </a:p>
        </xdr:txBody>
      </xdr:sp>
      <xdr:sp macro="" textlink="KPIs!C39">
        <xdr:nvSpPr>
          <xdr:cNvPr id="55" name="TextBox 54">
            <a:extLst>
              <a:ext uri="{FF2B5EF4-FFF2-40B4-BE49-F238E27FC236}">
                <a16:creationId xmlns:a16="http://schemas.microsoft.com/office/drawing/2014/main" id="{E6C7BA1E-BD68-8859-8568-AA0689097D88}"/>
              </a:ext>
            </a:extLst>
          </xdr:cNvPr>
          <xdr:cNvSpPr txBox="1"/>
        </xdr:nvSpPr>
        <xdr:spPr>
          <a:xfrm>
            <a:off x="3297293" y="1481667"/>
            <a:ext cx="1078271" cy="326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61E21B-A9B7-4AF7-B36B-918917526E58}" type="TxLink">
              <a:rPr lang="en-US" sz="1400" b="0" i="0" u="none" strike="noStrike">
                <a:ln w="12700">
                  <a:solidFill>
                    <a:schemeClr val="bg1"/>
                  </a:solidFill>
                </a:ln>
                <a:solidFill>
                  <a:schemeClr val="bg1"/>
                </a:solidFill>
                <a:latin typeface="Century Gothic"/>
              </a:rPr>
              <a:pPr/>
              <a:t> $728.58 </a:t>
            </a:fld>
            <a:endParaRPr lang="en-IN" sz="1400" b="1">
              <a:ln w="12700">
                <a:solidFill>
                  <a:schemeClr val="bg1"/>
                </a:solidFill>
              </a:ln>
              <a:solidFill>
                <a:schemeClr val="bg1"/>
              </a:solidFill>
            </a:endParaRPr>
          </a:p>
        </xdr:txBody>
      </xdr:sp>
    </xdr:grpSp>
    <xdr:clientData/>
  </xdr:twoCellAnchor>
  <xdr:twoCellAnchor>
    <xdr:from>
      <xdr:col>20</xdr:col>
      <xdr:colOff>369636</xdr:colOff>
      <xdr:row>6</xdr:row>
      <xdr:rowOff>7820</xdr:rowOff>
    </xdr:from>
    <xdr:to>
      <xdr:col>23</xdr:col>
      <xdr:colOff>310376</xdr:colOff>
      <xdr:row>11</xdr:row>
      <xdr:rowOff>26637</xdr:rowOff>
    </xdr:to>
    <xdr:grpSp>
      <xdr:nvGrpSpPr>
        <xdr:cNvPr id="56" name="Group 55">
          <a:extLst>
            <a:ext uri="{FF2B5EF4-FFF2-40B4-BE49-F238E27FC236}">
              <a16:creationId xmlns:a16="http://schemas.microsoft.com/office/drawing/2014/main" id="{A3099FE0-F150-4482-A1E7-50BACABFB2AA}"/>
            </a:ext>
          </a:extLst>
        </xdr:cNvPr>
        <xdr:cNvGrpSpPr/>
      </xdr:nvGrpSpPr>
      <xdr:grpSpPr>
        <a:xfrm>
          <a:off x="13892453" y="1027397"/>
          <a:ext cx="1979895" cy="868465"/>
          <a:chOff x="2738600" y="1034590"/>
          <a:chExt cx="1982487" cy="898019"/>
        </a:xfrm>
      </xdr:grpSpPr>
      <xdr:sp macro="" textlink="">
        <xdr:nvSpPr>
          <xdr:cNvPr id="57" name="Rectangle: Rounded Corners 56">
            <a:extLst>
              <a:ext uri="{FF2B5EF4-FFF2-40B4-BE49-F238E27FC236}">
                <a16:creationId xmlns:a16="http://schemas.microsoft.com/office/drawing/2014/main" id="{F0B2BA00-CA1C-9698-154E-3BA1FEC429BA}"/>
              </a:ext>
            </a:extLst>
          </xdr:cNvPr>
          <xdr:cNvSpPr/>
        </xdr:nvSpPr>
        <xdr:spPr>
          <a:xfrm>
            <a:off x="2738600" y="1034590"/>
            <a:ext cx="1982487" cy="898019"/>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82E9DD51-1459-8C53-21D8-C8BC6EA2A44B}"/>
              </a:ext>
            </a:extLst>
          </xdr:cNvPr>
          <xdr:cNvSpPr txBox="1"/>
        </xdr:nvSpPr>
        <xdr:spPr>
          <a:xfrm>
            <a:off x="2817320" y="1085712"/>
            <a:ext cx="1834778" cy="699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AVG</a:t>
            </a:r>
            <a:r>
              <a:rPr lang="en-IN" sz="1600" b="1" baseline="0">
                <a:solidFill>
                  <a:srgbClr val="002060"/>
                </a:solidFill>
              </a:rPr>
              <a:t> DELIVERY DAYS</a:t>
            </a:r>
            <a:endParaRPr lang="en-IN" sz="1600" b="1">
              <a:solidFill>
                <a:srgbClr val="002060"/>
              </a:solidFill>
            </a:endParaRPr>
          </a:p>
        </xdr:txBody>
      </xdr:sp>
      <xdr:sp macro="" textlink="KPIs!C17">
        <xdr:nvSpPr>
          <xdr:cNvPr id="59" name="TextBox 58">
            <a:extLst>
              <a:ext uri="{FF2B5EF4-FFF2-40B4-BE49-F238E27FC236}">
                <a16:creationId xmlns:a16="http://schemas.microsoft.com/office/drawing/2014/main" id="{AD9CA5C6-9100-0AB5-C365-64B63D0C4734}"/>
              </a:ext>
            </a:extLst>
          </xdr:cNvPr>
          <xdr:cNvSpPr txBox="1"/>
        </xdr:nvSpPr>
        <xdr:spPr>
          <a:xfrm>
            <a:off x="3431692" y="1574151"/>
            <a:ext cx="662610" cy="28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B6AAD2-0F78-4F7B-A39D-4632A35DAE98}" type="TxLink">
              <a:rPr lang="en-US" sz="1400" b="0" i="0" u="none" strike="noStrike">
                <a:ln w="12700">
                  <a:solidFill>
                    <a:schemeClr val="bg1"/>
                  </a:solidFill>
                </a:ln>
                <a:solidFill>
                  <a:schemeClr val="bg1"/>
                </a:solidFill>
                <a:latin typeface="Century Gothic"/>
              </a:rPr>
              <a:pPr/>
              <a:t>4.002</a:t>
            </a:fld>
            <a:endParaRPr lang="en-IN" sz="1400" b="1">
              <a:ln w="12700">
                <a:solidFill>
                  <a:schemeClr val="bg1"/>
                </a:solidFill>
              </a:ln>
              <a:solidFill>
                <a:schemeClr val="bg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26</xdr:row>
      <xdr:rowOff>0</xdr:rowOff>
    </xdr:from>
    <xdr:to>
      <xdr:col>7</xdr:col>
      <xdr:colOff>508000</xdr:colOff>
      <xdr:row>36</xdr:row>
      <xdr:rowOff>169333</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77A00A98-7AD1-479A-A6FE-65102403C2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05150" y="4483100"/>
              <a:ext cx="4165600" cy="18838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O" refreshedDate="46111.790905324073" createdVersion="6" refreshedVersion="6" minRefreshableVersion="3" recordCount="500" xr:uid="{00000000-000A-0000-FFFF-FFFF00000000}">
  <cacheSource type="worksheet">
    <worksheetSource ref="A1:Z501" sheet="data"/>
  </cacheSource>
  <cacheFields count="19">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acheField>
    <cacheField name="City" numFmtId="0">
      <sharedItems/>
    </cacheField>
    <cacheField name="Email"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Coupon_Code" numFmtId="0">
      <sharedItems/>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Delivery_Date" numFmtId="164">
      <sharedItems containsSemiMixedTypes="0" containsNonDate="0" containsDate="1" containsString="0" minDate="2023-02-13T00:00:00" maxDate="2025-02-14T00:00:00"/>
    </cacheField>
    <cacheField name="Delivery_Ti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O" refreshedDate="46111.819614236112" createdVersion="6" refreshedVersion="6" minRefreshableVersion="3" recordCount="500" xr:uid="{00000000-000A-0000-FFFF-FFFF01000000}">
  <cacheSource type="worksheet">
    <worksheetSource ref="A1:AA501" sheet="data"/>
  </cacheSource>
  <cacheFields count="21">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acheField>
    <cacheField name="City" numFmtId="0">
      <sharedItems/>
    </cacheField>
    <cacheField name="Email"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acheField>
    <cacheField name="Order_Time" numFmtId="0">
      <sharedItems/>
    </cacheField>
    <cacheField name="Product_ID" numFmtId="0">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Amount" numFmtId="0">
      <sharedItems containsSemiMixedTypes="0" containsString="0" containsNumber="1" minValue="20" maxValue="2482.9499999999998"/>
    </cacheField>
    <cacheField name="Coupon_Code" numFmtId="0">
      <sharedItems/>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Delivery_Date" numFmtId="164">
      <sharedItems containsSemiMixedTypes="0" containsNonDate="0" containsDate="1" containsString="0" minDate="2023-02-13T00:00:00" maxDate="2025-02-14T00:00:00"/>
    </cacheField>
    <cacheField name="Delivery_Time" numFmtId="0">
      <sharedItems/>
    </cacheField>
    <cacheField name="Days_To_Deliver"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i Dixit" refreshedDate="46128.408421296299" createdVersion="6" refreshedVersion="8" minRefreshableVersion="3" recordCount="500" xr:uid="{00000000-000A-0000-FFFF-FFFF02000000}">
  <cacheSource type="worksheet">
    <worksheetSource ref="A1:AB501" sheet="data"/>
  </cacheSource>
  <cacheFields count="30">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Full_Name" numFmtId="0">
      <sharedItems/>
    </cacheField>
    <cacheField name="Age" numFmtId="0">
      <sharedItems containsSemiMixedTypes="0" containsString="0" containsNumber="1" containsInteger="1" minValue="18" maxValue="70"/>
    </cacheField>
    <cacheField name="Gender" numFmtId="0">
      <sharedItems count="3">
        <s v="Male"/>
        <s v="Female"/>
        <s v="Other"/>
      </sharedItems>
    </cacheField>
    <cacheField name="City" numFmtId="0">
      <sharedItems count="8">
        <s v="Phoenix"/>
        <s v="Houston"/>
        <s v="New York"/>
        <s v="Los Angeles"/>
        <s v="Miami"/>
        <s v="Chicago"/>
        <s v="San Francisco"/>
        <s v="Dallas"/>
      </sharedItems>
    </cacheField>
    <cacheField name="Email" numFmtId="0">
      <sharedItems count="100">
        <s v="anne.oconnell@outlook.com"/>
        <s v="anthony.thomas@rediffmail.com"/>
        <s v="karl.gallagher@rediffmail.com"/>
        <s v="angela.horne@outlook.com"/>
        <s v="christine.west@gmail.com"/>
        <s v="david.delacruz@rediffmail.com"/>
        <s v="marcus.valenzuela@yahoo.com"/>
        <s v="debra.rodriguez@rediffmail.com"/>
        <s v="bobby.forbes@gmail.com"/>
        <s v="joseph.stewart@yahoo.com"/>
        <s v="kara.brennan@outlook.com"/>
        <s v="amy.reid@rediffmail.com"/>
        <s v="joshua.campbell@gmail.com"/>
        <s v="erin.miller@gmail.com"/>
        <s v="gina.moreno@rediffmail.com"/>
        <s v="mallory.mitchell@yahoo.com"/>
        <s v="traci.jones@yahoo.com"/>
        <s v="deborah.bates@yahoo.com"/>
        <s v="christian.clayton@yahoo.com"/>
        <s v="mark.henderson@yahoo.com"/>
        <s v="john.herrera@outlook.com"/>
        <s v="angela.evans@outlook.com"/>
        <s v="ashley.rose@gmail.com"/>
        <s v="taylor.davis@yahoo.com"/>
        <s v="lauren.long@gmail.com"/>
        <s v="teresa.harvey@gmail.com"/>
        <s v="heather.schneider@outlook.com"/>
        <s v="valerie.carr@rediffmail.com"/>
        <s v="jenny.estrada@yahoo.com"/>
        <s v="courtney.parker@yahoo.com"/>
        <s v="julie.meyer@yahoo.com"/>
        <s v="donna.oneill@yahoo.com"/>
        <s v="robert.castillo@gmail.com"/>
        <s v="timothy.hicks@gmail.com"/>
        <s v="thomas.andersen@yahoo.com"/>
        <s v="aaron.thompson@gmail.com"/>
        <s v="jason.lopez@outlook.com"/>
        <s v="alexandra.smith@rediffmail.com"/>
        <s v="john.ramirez@outlook.com"/>
        <s v="amanda.howard@outlook.com"/>
        <s v="mary.knight@yahoo.com"/>
        <s v="marcus.rogers@outlook.com"/>
        <s v="brian.kennedy@outlook.com"/>
        <s v="rebecca.figueroa@outlook.com"/>
        <s v="lori.cook@rediffmail.com"/>
        <s v="debra.hayes@yahoo.com"/>
        <s v="brittany.stewart@gmail.com"/>
        <s v="mitchell.parker@yahoo.com"/>
        <s v="sharon.thompson@yahoo.com"/>
        <s v="sarah.butler@rediffmail.com"/>
        <s v="katherine.weber@outlook.com"/>
        <s v="jason.nguyen@yahoo.com"/>
        <s v="brandon.cruz@gmail.com"/>
        <s v="jodi.whitney@yahoo.com"/>
        <s v="ashley.romero@yahoo.com"/>
        <s v="william.mann@yahoo.com"/>
        <s v="kelli.smith@rediffmail.com"/>
        <s v="joseph.gaines@outlook.com"/>
        <s v="amy.ellis@gmail.com"/>
        <s v="beth.mason@outlook.com"/>
        <s v="christy.chang@outlook.com"/>
        <s v="troy.gomez@outlook.com"/>
        <s v="kim.blevins@outlook.com"/>
        <s v="gregory.lee@rediffmail.com"/>
        <s v="bruce.allen@rediffmail.com"/>
        <s v="lisa.miller@gmail.com"/>
        <s v="melissa.levy@rediffmail.com"/>
        <s v="barbara.fuller@rediffmail.com"/>
        <s v="kristina.haynes@yahoo.com"/>
        <s v="lindsey.byrd@rediffmail.com"/>
        <s v="edward.black@gmail.com"/>
        <s v="james.brown@yahoo.com"/>
        <s v="leslie.montgomery@gmail.com"/>
        <s v="susan.thompson@outlook.com"/>
        <s v="amy.griffin@rediffmail.com"/>
        <s v="rachael.robinson@rediffmail.com"/>
        <s v="natasha.michael@gmail.com"/>
        <s v="christine.aguilar@gmail.com"/>
        <s v="mark.summers@outlook.com"/>
        <s v="gary.huff@gmail.com"/>
        <s v="mike.carter@rediffmail.com"/>
        <s v="thomas.owens@outlook.com"/>
        <s v="brendan.kelly@rediffmail.com"/>
        <s v="jessica.ruiz@rediffmail.com"/>
        <s v="hannah.gutierrez@yahoo.com"/>
        <s v="angela.casey@gmail.com"/>
        <s v="megan.hunt@rediffmail.com"/>
        <s v="jared.horn@outlook.com"/>
        <s v="veronica.lopez@gmail.com"/>
        <s v="sarah.benson@outlook.com"/>
        <s v="lauren.lane@gmail.com"/>
        <s v="william.richmond@outlook.com"/>
        <s v="lauren.crane@yahoo.com"/>
        <s v="katie.hicks@rediffmail.com"/>
        <s v="regina.hawkins@rediffmail.com"/>
        <s v="rachel.lopez@outlook.com"/>
        <s v="scott.jones@yahoo.com"/>
        <s v="gary.jacobs@gmail.com"/>
        <s v="janice.gordon@yahoo.com"/>
        <s v="diana.french@outlook.com"/>
      </sharedItems>
    </cacheField>
    <cacheField name="Domain" numFmtId="0">
      <sharedItems count="4">
        <s v="outlook.com"/>
        <s v="rediffmail.com"/>
        <s v="gmail.com"/>
        <s v="yahoo.com"/>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ount="365">
        <d v="2024-03-07T00:00:00"/>
        <d v="2024-03-27T00:00:00"/>
        <d v="2024-02-20T00:00:00"/>
        <d v="2024-05-14T00:00:00"/>
        <d v="2024-04-09T00:00:00"/>
        <d v="2024-09-08T00:00:00"/>
        <d v="2025-01-05T00:00:00"/>
        <d v="2024-06-16T00:00:00"/>
        <d v="2023-04-24T00:00:00"/>
        <d v="2023-12-22T00:00:00"/>
        <d v="2024-10-23T00:00:00"/>
        <d v="2024-07-25T00:00:00"/>
        <d v="2023-03-12T00:00:00"/>
        <d v="2023-12-07T00:00:00"/>
        <d v="2024-03-26T00:00:00"/>
        <d v="2023-06-02T00:00:00"/>
        <d v="2023-02-09T00:00:00"/>
        <d v="2024-09-07T00:00:00"/>
        <d v="2025-01-08T00:00:00"/>
        <d v="2024-09-21T00:00:00"/>
        <d v="2024-08-16T00:00:00"/>
        <d v="2024-03-01T00:00:00"/>
        <d v="2023-07-18T00:00:00"/>
        <d v="2023-09-25T00:00:00"/>
        <d v="2023-08-08T00:00:00"/>
        <d v="2023-07-31T00:00:00"/>
        <d v="2023-05-20T00:00:00"/>
        <d v="2023-09-16T00:00:00"/>
        <d v="2023-03-02T00:00:00"/>
        <d v="2023-10-25T00:00:00"/>
        <d v="2024-04-07T00:00:00"/>
        <d v="2023-04-23T00:00:00"/>
        <d v="2024-09-13T00:00:00"/>
        <d v="2024-04-25T00:00:00"/>
        <d v="2023-08-30T00:00:00"/>
        <d v="2023-11-14T00:00:00"/>
        <d v="2023-11-12T00:00:00"/>
        <d v="2023-09-24T00:00:00"/>
        <d v="2024-12-30T00:00:00"/>
        <d v="2024-10-09T00:00:00"/>
        <d v="2024-09-22T00:00:00"/>
        <d v="2024-10-03T00:00:00"/>
        <d v="2023-08-13T00:00:00"/>
        <d v="2023-04-04T00:00:00"/>
        <d v="2024-02-14T00:00:00"/>
        <d v="2024-01-22T00:00:00"/>
        <d v="2023-05-08T00:00:00"/>
        <d v="2024-11-24T00:00:00"/>
        <d v="2024-09-10T00:00:00"/>
        <d v="2024-03-14T00:00:00"/>
        <d v="2023-08-07T00:00:00"/>
        <d v="2024-01-21T00:00:00"/>
        <d v="2024-11-03T00:00:00"/>
        <d v="2023-10-30T00:00:00"/>
        <d v="2023-08-11T00:00:00"/>
        <d v="2023-10-14T00:00:00"/>
        <d v="2024-12-29T00:00:00"/>
        <d v="2023-02-15T00:00:00"/>
        <d v="2024-05-23T00:00:00"/>
        <d v="2023-03-17T00:00:00"/>
        <d v="2025-01-23T00:00:00"/>
        <d v="2024-12-03T00:00:00"/>
        <d v="2024-02-24T00:00:00"/>
        <d v="2024-07-30T00:00:00"/>
        <d v="2024-06-08T00:00:00"/>
        <d v="2024-01-31T00:00:00"/>
        <d v="2023-12-17T00:00:00"/>
        <d v="2024-10-21T00:00:00"/>
        <d v="2024-10-02T00:00:00"/>
        <d v="2024-07-22T00:00:00"/>
        <d v="2024-03-04T00:00:00"/>
        <d v="2023-07-25T00:00:00"/>
        <d v="2024-12-24T00:00:00"/>
        <d v="2023-04-25T00:00:00"/>
        <d v="2025-01-26T00:00:00"/>
        <d v="2024-05-31T00:00:00"/>
        <d v="2025-01-18T00:00:00"/>
        <d v="2024-08-21T00:00:00"/>
        <d v="2024-11-29T00:00:00"/>
        <d v="2024-08-01T00:00:00"/>
        <d v="2023-11-22T00:00:00"/>
        <d v="2024-10-30T00:00:00"/>
        <d v="2023-10-28T00:00:00"/>
        <d v="2023-05-30T00:00:00"/>
        <d v="2024-09-20T00:00:00"/>
        <d v="2024-01-16T00:00:00"/>
        <d v="2024-07-31T00:00:00"/>
        <d v="2024-07-15T00:00:00"/>
        <d v="2023-07-11T00:00:00"/>
        <d v="2023-09-14T00:00:00"/>
        <d v="2025-01-16T00:00:00"/>
        <d v="2024-01-30T00:00:00"/>
        <d v="2023-10-04T00:00:00"/>
        <d v="2024-12-10T00:00:00"/>
        <d v="2023-08-27T00:00:00"/>
        <d v="2024-07-11T00:00:00"/>
        <d v="2023-07-06T00:00:00"/>
        <d v="2024-08-26T00:00:00"/>
        <d v="2024-05-20T00:00:00"/>
        <d v="2024-05-15T00:00:00"/>
        <d v="2023-04-05T00:00:00"/>
        <d v="2023-03-20T00:00:00"/>
        <d v="2024-04-24T00:00:00"/>
        <d v="2024-04-15T00:00:00"/>
        <d v="2023-12-16T00:00:00"/>
        <d v="2023-07-24T00:00:00"/>
        <d v="2023-08-18T00:00:00"/>
        <d v="2023-04-07T00:00:00"/>
        <d v="2023-06-29T00:00:00"/>
        <d v="2023-03-18T00:00:00"/>
        <d v="2024-07-26T00:00:00"/>
        <d v="2024-02-13T00:00:00"/>
        <d v="2023-09-17T00:00:00"/>
        <d v="2025-01-10T00:00:00"/>
        <d v="2024-06-07T00:00:00"/>
        <d v="2024-11-02T00:00:00"/>
        <d v="2024-10-24T00:00:00"/>
        <d v="2025-02-01T00:00:00"/>
        <d v="2023-06-17T00:00:00"/>
        <d v="2023-12-21T00:00:00"/>
        <d v="2023-02-22T00:00:00"/>
        <d v="2025-01-06T00:00:00"/>
        <d v="2023-10-27T00:00:00"/>
        <d v="2023-11-19T00:00:00"/>
        <d v="2024-02-09T00:00:00"/>
        <d v="2023-07-01T00:00:00"/>
        <d v="2023-12-23T00:00:00"/>
        <d v="2024-09-02T00:00:00"/>
        <d v="2024-11-13T00:00:00"/>
        <d v="2024-10-11T00:00:00"/>
        <d v="2023-09-30T00:00:00"/>
        <d v="2025-01-20T00:00:00"/>
        <d v="2024-10-16T00:00:00"/>
        <d v="2023-02-26T00:00:00"/>
        <d v="2023-03-04T00:00:00"/>
        <d v="2023-11-21T00:00:00"/>
        <d v="2023-10-01T00:00:00"/>
        <d v="2024-02-08T00:00:00"/>
        <d v="2023-07-22T00:00:00"/>
        <d v="2024-10-19T00:00:00"/>
        <d v="2023-12-31T00:00:00"/>
        <d v="2024-07-09T00:00:00"/>
        <d v="2023-06-12T00:00:00"/>
        <d v="2024-11-14T00:00:00"/>
        <d v="2023-04-29T00:00:00"/>
        <d v="2024-08-25T00:00:00"/>
        <d v="2024-08-31T00:00:00"/>
        <d v="2023-02-24T00:00:00"/>
        <d v="2023-10-08T00:00:00"/>
        <d v="2024-08-09T00:00:00"/>
        <d v="2024-09-15T00:00:00"/>
        <d v="2023-07-13T00:00:00"/>
        <d v="2024-10-26T00:00:00"/>
        <d v="2024-09-26T00:00:00"/>
        <d v="2023-05-05T00:00:00"/>
        <d v="2024-01-27T00:00:00"/>
        <d v="2024-08-04T00:00:00"/>
        <d v="2024-10-15T00:00:00"/>
        <d v="2024-07-05T00:00:00"/>
        <d v="2023-03-25T00:00:00"/>
        <d v="2024-06-14T00:00:00"/>
        <d v="2024-02-21T00:00:00"/>
        <d v="2023-06-18T00:00:00"/>
        <d v="2024-12-25T00:00:00"/>
        <d v="2024-06-12T00:00:00"/>
        <d v="2023-06-22T00:00:00"/>
        <d v="2023-05-14T00:00:00"/>
        <d v="2023-05-23T00:00:00"/>
        <d v="2023-04-20T00:00:00"/>
        <d v="2023-10-09T00:00:00"/>
        <d v="2023-11-11T00:00:00"/>
        <d v="2023-11-23T00:00:00"/>
        <d v="2024-08-19T00:00:00"/>
        <d v="2024-07-08T00:00:00"/>
        <d v="2023-05-07T00:00:00"/>
        <d v="2024-01-29T00:00:00"/>
        <d v="2023-05-28T00:00:00"/>
        <d v="2023-12-25T00:00:00"/>
        <d v="2023-03-16T00:00:00"/>
        <d v="2024-02-17T00:00:00"/>
        <d v="2024-02-27T00:00:00"/>
        <d v="2024-09-14T00:00:00"/>
        <d v="2023-07-05T00:00:00"/>
        <d v="2023-12-11T00:00:00"/>
        <d v="2024-10-13T00:00:00"/>
        <d v="2024-09-06T00:00:00"/>
        <d v="2024-04-26T00:00:00"/>
        <d v="2023-06-28T00:00:00"/>
        <d v="2023-10-18T00:00:00"/>
        <d v="2023-08-24T00:00:00"/>
        <d v="2023-12-13T00:00:00"/>
        <d v="2023-07-10T00:00:00"/>
        <d v="2024-04-10T00:00:00"/>
        <d v="2024-02-26T00:00:00"/>
        <d v="2023-11-27T00:00:00"/>
        <d v="2024-04-08T00:00:00"/>
        <d v="2023-07-02T00:00:00"/>
        <d v="2024-11-20T00:00:00"/>
        <d v="2024-05-05T00:00:00"/>
        <d v="2024-06-27T00:00:00"/>
        <d v="2023-02-11T00:00:00"/>
        <d v="2024-06-10T00:00:00"/>
        <d v="2024-11-12T00:00:00"/>
        <d v="2024-04-04T00:00:00"/>
        <d v="2024-08-27T00:00:00"/>
        <d v="2024-04-01T00:00:00"/>
        <d v="2023-11-03T00:00:00"/>
        <d v="2025-01-11T00:00:00"/>
        <d v="2025-01-02T00:00:00"/>
        <d v="2024-08-08T00:00:00"/>
        <d v="2024-04-11T00:00:00"/>
        <d v="2023-09-19T00:00:00"/>
        <d v="2023-04-10T00:00:00"/>
        <d v="2024-06-11T00:00:00"/>
        <d v="2024-09-12T00:00:00"/>
        <d v="2023-03-11T00:00:00"/>
        <d v="2025-01-15T00:00:00"/>
        <d v="2024-03-15T00:00:00"/>
        <d v="2024-02-29T00:00:00"/>
        <d v="2023-06-06T00:00:00"/>
        <d v="2024-05-16T00:00:00"/>
        <d v="2023-03-27T00:00:00"/>
        <d v="2024-02-10T00:00:00"/>
        <d v="2024-05-10T00:00:00"/>
        <d v="2023-04-01T00:00:00"/>
        <d v="2023-10-02T00:00:00"/>
        <d v="2024-08-18T00:00:00"/>
        <d v="2023-06-13T00:00:00"/>
        <d v="2023-05-03T00:00:00"/>
        <d v="2025-01-19T00:00:00"/>
        <d v="2023-06-15T00:00:00"/>
        <d v="2023-04-08T00:00:00"/>
        <d v="2023-05-12T00:00:00"/>
        <d v="2024-05-02T00:00:00"/>
        <d v="2024-08-23T00:00:00"/>
        <d v="2023-08-19T00:00:00"/>
        <d v="2023-06-27T00:00:00"/>
        <d v="2024-09-28T00:00:00"/>
        <d v="2023-12-19T00:00:00"/>
        <d v="2023-10-07T00:00:00"/>
        <d v="2024-02-02T00:00:00"/>
        <d v="2023-12-12T00:00:00"/>
        <d v="2025-01-14T00:00:00"/>
        <d v="2023-05-18T00:00:00"/>
        <d v="2023-02-16T00:00:00"/>
        <d v="2024-08-11T00:00:00"/>
        <d v="2023-02-19T00:00:00"/>
        <d v="2025-01-27T00:00:00"/>
        <d v="2024-04-18T00:00:00"/>
        <d v="2023-08-05T00:00:00"/>
        <d v="2023-10-12T00:00:00"/>
        <d v="2023-08-09T00:00:00"/>
        <d v="2024-12-11T00:00:00"/>
        <d v="2024-07-06T00:00:00"/>
        <d v="2024-07-28T00:00:00"/>
        <d v="2023-06-30T00:00:00"/>
        <d v="2024-05-08T00:00:00"/>
        <d v="2023-09-26T00:00:00"/>
        <d v="2024-10-08T00:00:00"/>
        <d v="2024-04-02T00:00:00"/>
        <d v="2024-04-06T00:00:00"/>
        <d v="2024-11-27T00:00:00"/>
        <d v="2023-12-29T00:00:00"/>
        <d v="2023-07-15T00:00:00"/>
        <d v="2024-12-01T00:00:00"/>
        <d v="2023-08-10T00:00:00"/>
        <d v="2025-01-25T00:00:00"/>
        <d v="2024-05-11T00:00:00"/>
        <d v="2024-01-12T00:00:00"/>
        <d v="2025-01-09T00:00:00"/>
        <d v="2023-06-08T00:00:00"/>
        <d v="2023-04-12T00:00:00"/>
        <d v="2024-04-05T00:00:00"/>
        <d v="2024-07-23T00:00:00"/>
        <d v="2023-09-18T00:00:00"/>
        <d v="2023-09-21T00:00:00"/>
        <d v="2023-02-25T00:00:00"/>
        <d v="2024-07-01T00:00:00"/>
        <d v="2024-11-04T00:00:00"/>
        <d v="2024-09-18T00:00:00"/>
        <d v="2023-05-13T00:00:00"/>
        <d v="2023-03-22T00:00:00"/>
        <d v="2025-01-21T00:00:00"/>
        <d v="2023-02-21T00:00:00"/>
        <d v="2024-05-09T00:00:00"/>
        <d v="2023-10-26T00:00:00"/>
        <d v="2024-06-30T00:00:00"/>
        <d v="2023-02-18T00:00:00"/>
        <d v="2024-07-12T00:00:00"/>
        <d v="2023-03-21T00:00:00"/>
        <d v="2024-11-26T00:00:00"/>
        <d v="2024-06-03T00:00:00"/>
        <d v="2023-11-17T00:00:00"/>
        <d v="2023-11-08T00:00:00"/>
        <d v="2023-12-10T00:00:00"/>
        <d v="2023-11-13T00:00:00"/>
        <d v="2023-12-04T00:00:00"/>
        <d v="2024-04-22T00:00:00"/>
        <d v="2024-06-26T00:00:00"/>
        <d v="2023-07-09T00:00:00"/>
        <d v="2024-01-11T00:00:00"/>
        <d v="2024-03-10T00:00:00"/>
        <d v="2023-06-14T00:00:00"/>
        <d v="2023-09-03T00:00:00"/>
        <d v="2024-12-31T00:00:00"/>
        <d v="2024-02-18T00:00:00"/>
        <d v="2024-02-22T00:00:00"/>
        <d v="2024-01-04T00:00:00"/>
        <d v="2024-07-04T00:00:00"/>
        <d v="2024-12-20T00:00:00"/>
        <d v="2023-04-17T00:00:00"/>
        <d v="2024-02-05T00:00:00"/>
        <d v="2024-08-13T00:00:00"/>
        <d v="2024-06-28T00:00:00"/>
        <d v="2024-02-28T00:00:00"/>
        <d v="2024-06-06T00:00:00"/>
        <d v="2024-03-08T00:00:00"/>
        <d v="2024-02-11T00:00:00"/>
        <d v="2025-01-24T00:00:00"/>
        <d v="2024-04-17T00:00:00"/>
        <d v="2024-04-14T00:00:00"/>
        <d v="2023-10-17T00:00:00"/>
        <d v="2024-03-17T00:00:00"/>
        <d v="2025-01-04T00:00:00"/>
        <d v="2024-12-27T00:00:00"/>
        <d v="2023-12-09T00:00:00"/>
        <d v="2025-02-07T00:00:00"/>
        <d v="2024-10-22T00:00:00"/>
        <d v="2024-04-16T00:00:00"/>
        <d v="2023-09-09T00:00:00"/>
        <d v="2024-09-01T00:00:00"/>
        <d v="2024-01-19T00:00:00"/>
        <d v="2023-08-29T00:00:00"/>
        <d v="2024-12-02T00:00:00"/>
        <d v="2023-09-06T00:00:00"/>
        <d v="2024-03-28T00:00:00"/>
        <d v="2024-12-07T00:00:00"/>
        <d v="2024-09-04T00:00:00"/>
        <d v="2024-05-17T00:00:00"/>
        <d v="2024-12-12T00:00:00"/>
        <d v="2024-03-29T00:00:00"/>
        <d v="2024-10-06T00:00:00"/>
        <d v="2023-02-23T00:00:00"/>
        <d v="2023-03-30T00:00:00"/>
        <d v="2024-10-31T00:00:00"/>
        <d v="2023-06-10T00:00:00"/>
        <d v="2023-06-26T00:00:00"/>
        <d v="2024-04-28T00:00:00"/>
        <d v="2024-03-11T00:00:00"/>
        <d v="2024-08-24T00:00:00"/>
        <d v="2024-03-03T00:00:00"/>
        <d v="2024-03-02T00:00:00"/>
        <d v="2023-11-29T00:00:00"/>
        <d v="2024-03-22T00:00:00"/>
        <d v="2023-05-26T00:00:00"/>
        <d v="2023-12-30T00:00:00"/>
        <d v="2023-07-21T00:00:00"/>
        <d v="2024-03-05T00:00:00"/>
        <d v="2023-10-05T00:00:00"/>
        <d v="2024-10-25T00:00:00"/>
        <d v="2023-09-13T00:00:00"/>
        <d v="2023-04-16T00:00:00"/>
        <d v="2024-07-17T00:00:00"/>
        <d v="2024-03-30T00:00:00"/>
        <d v="2024-06-29T00:00:00"/>
      </sharedItems>
      <fieldGroup par="29" base="11">
        <rangePr groupBy="months" startDate="2023-02-09T00:00:00" endDate="2025-02-08T00:00:00"/>
        <groupItems count="14">
          <s v="&lt;09-02-2023"/>
          <s v="Jan"/>
          <s v="Feb"/>
          <s v="Mar"/>
          <s v="Apr"/>
          <s v="May"/>
          <s v="Jun"/>
          <s v="Jul"/>
          <s v="Aug"/>
          <s v="Sep"/>
          <s v="Oct"/>
          <s v="Nov"/>
          <s v="Dec"/>
          <s v="&gt;08-02-2025"/>
        </groupItems>
      </fieldGroup>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Amount" numFmtId="0">
      <sharedItems containsSemiMixedTypes="0" containsString="0" containsNumber="1" minValue="20" maxValue="2482.9499999999998"/>
    </cacheField>
    <cacheField name="Coupon_Code" numFmtId="0">
      <sharedItems count="5">
        <s v="FLAT8"/>
        <s v="FLAT15"/>
        <s v="DEL0"/>
        <s v="FLAT20"/>
        <s v="FLAT10"/>
      </sharedItems>
    </cacheField>
    <cacheField name="Discount_Percent" numFmtId="9">
      <sharedItems containsSemiMixedTypes="0" containsString="0" containsNumber="1" minValue="0" maxValue="0.2"/>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Amount_with_Del_chrg" numFmtId="0">
      <sharedItems containsSemiMixedTypes="0" containsString="0" containsNumber="1" minValue="20.7" maxValue="2543.9499999999998"/>
    </cacheField>
    <cacheField name="Discount_Amount" numFmtId="0">
      <sharedItems containsSemiMixedTypes="0" containsString="0" containsNumber="1" minValue="0" maxValue="504.59"/>
    </cacheField>
    <cacheField name="Final_Amount" numFmtId="0">
      <sharedItems containsSemiMixedTypes="0" containsString="0" containsNumber="1" minValue="20.7" maxValue="2340.4339999999997"/>
    </cacheField>
    <cacheField name="Delivery_Date" numFmtId="164">
      <sharedItems containsSemiMixedTypes="0" containsNonDate="0" containsDate="1" containsString="0" minDate="2023-02-13T00:00:00" maxDate="2025-02-14T00:00:00"/>
    </cacheField>
    <cacheField name="Delivery_Time" numFmtId="0">
      <sharedItems/>
    </cacheField>
    <cacheField name="Days_To_Deliver" numFmtId="0">
      <sharedItems containsSemiMixedTypes="0" containsString="0" containsNumber="1" containsInteger="1" minValue="1" maxValue="7"/>
    </cacheField>
    <cacheField name="IsLateDelivery" numFmtId="0">
      <sharedItems count="3">
        <s v="BeforeTime"/>
        <s v="Late"/>
        <s v="InTime"/>
      </sharedItems>
    </cacheField>
    <cacheField name="Quarters" numFmtId="0" databaseField="0">
      <fieldGroup base="11">
        <rangePr groupBy="quarters" startDate="2023-02-09T00:00:00" endDate="2025-02-08T00:00:00"/>
        <groupItems count="6">
          <s v="&lt;09-02-2023"/>
          <s v="Qtr1"/>
          <s v="Qtr2"/>
          <s v="Qtr3"/>
          <s v="Qtr4"/>
          <s v="&gt;08-02-2025"/>
        </groupItems>
      </fieldGroup>
    </cacheField>
    <cacheField name="Years" numFmtId="0" databaseField="0">
      <fieldGroup base="11">
        <rangePr groupBy="years" startDate="2023-02-09T00:00:00" endDate="2025-02-08T00:00:00"/>
        <groupItems count="5">
          <s v="&lt;09-02-2023"/>
          <s v="2023"/>
          <s v="2024"/>
          <s v="2025"/>
          <s v="&gt;08-02-2025"/>
        </groupItems>
      </fieldGroup>
    </cacheField>
  </cacheFields>
  <extLst>
    <ext xmlns:x14="http://schemas.microsoft.com/office/spreadsheetml/2009/9/main" uri="{725AE2AE-9491-48be-B2B4-4EB974FC3084}">
      <x14:pivotCacheDefinition pivotCacheId="1267367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n v="37"/>
    <s v="Male"/>
    <s v="Phoenix"/>
    <s v="anne.oconnell@outlook.com"/>
    <s v="2850 Matthew Ford, North Yolandachester, FL 67488"/>
    <s v="OID2497"/>
    <d v="2024-03-07T00:00:00"/>
    <s v="18:16:33"/>
    <x v="0"/>
    <n v="308.88"/>
    <n v="5"/>
    <s v="FLAT8"/>
    <n v="4"/>
    <n v="60"/>
    <d v="2024-03-10T00:00:00"/>
    <s v="08:51:31"/>
  </r>
  <r>
    <x v="1"/>
    <s v="Anthony"/>
    <s v="Thomas"/>
    <n v="53"/>
    <s v="Female"/>
    <s v="Houston"/>
    <s v="anthony.thomas@rediffmail.com"/>
    <s v="931 Christopher Ways Suite 833, North Michelle, IN 53484"/>
    <s v="OID7056"/>
    <d v="2024-03-27T00:00:00"/>
    <s v="01:46:33"/>
    <x v="1"/>
    <n v="166.28"/>
    <n v="4"/>
    <s v="FLAT8"/>
    <n v="7"/>
    <n v="66"/>
    <d v="2024-03-30T00:00:00"/>
    <s v="18:46:26"/>
  </r>
  <r>
    <x v="2"/>
    <s v="Karl"/>
    <s v="Gallagher"/>
    <n v="60"/>
    <s v="Other"/>
    <s v="Phoenix"/>
    <s v="karl.gallagher@rediffmail.com"/>
    <s v="5016 Snow Mountains Apt. 063, New Seanport, WY 41492"/>
    <s v="OID7502"/>
    <d v="2024-02-20T00:00:00"/>
    <s v="07:31:36"/>
    <x v="2"/>
    <n v="202.54"/>
    <n v="1"/>
    <s v="FLAT15"/>
    <n v="3"/>
    <n v="47"/>
    <d v="2024-02-22T00:00:00"/>
    <s v="14:29:50"/>
  </r>
  <r>
    <x v="2"/>
    <s v="Karl"/>
    <s v="Gallagher"/>
    <n v="60"/>
    <s v="Other"/>
    <s v="Phoenix"/>
    <s v="karl.gallagher@rediffmail.com"/>
    <s v="5016 Snow Mountains Apt. 063, New Seanport, WY 41492"/>
    <s v="OID7077"/>
    <d v="2024-05-14T00:00:00"/>
    <s v="18:29:21"/>
    <x v="3"/>
    <n v="405"/>
    <n v="5"/>
    <s v="DEL0"/>
    <n v="6"/>
    <n v="47"/>
    <d v="2024-05-18T00:00:00"/>
    <s v="07:00:32"/>
  </r>
  <r>
    <x v="3"/>
    <s v="Angela"/>
    <s v="Horne"/>
    <n v="49"/>
    <s v="Other"/>
    <s v="Phoenix"/>
    <s v="angela.horne@outlook.com"/>
    <s v="USNV Mueller, FPO AP 54648"/>
    <s v="OID2793"/>
    <d v="2024-04-09T00:00:00"/>
    <s v="03:23:21"/>
    <x v="1"/>
    <n v="166.28"/>
    <n v="1"/>
    <s v="FLAT8"/>
    <n v="2"/>
    <n v="54"/>
    <d v="2024-04-13T00:00:00"/>
    <s v="22:10:58"/>
  </r>
  <r>
    <x v="4"/>
    <s v="Christine"/>
    <s v="West"/>
    <n v="53"/>
    <s v="Other"/>
    <s v="New York"/>
    <s v="christine.west@gmail.com"/>
    <s v="Unit 1433 Box 0246, DPO AP 94952"/>
    <s v="OID1483"/>
    <d v="2024-09-08T00:00:00"/>
    <s v="16:55:06"/>
    <x v="4"/>
    <n v="330.11"/>
    <n v="4"/>
    <s v="FLAT15"/>
    <n v="6"/>
    <n v="39"/>
    <d v="2024-09-12T00:00:00"/>
    <s v="11:25:50"/>
  </r>
  <r>
    <x v="2"/>
    <s v="Karl"/>
    <s v="Gallagher"/>
    <n v="60"/>
    <s v="Other"/>
    <s v="Phoenix"/>
    <s v="karl.gallagher@rediffmail.com"/>
    <s v="5016 Snow Mountains Apt. 063, New Seanport, WY 41492"/>
    <s v="OID4105"/>
    <d v="2025-01-05T00:00:00"/>
    <s v="09:47:21"/>
    <x v="0"/>
    <n v="308.88"/>
    <n v="5"/>
    <s v="FLAT20"/>
    <n v="5"/>
    <n v="47"/>
    <d v="2025-01-08T00:00:00"/>
    <s v="20:10:50"/>
  </r>
  <r>
    <x v="5"/>
    <s v="David"/>
    <s v="Delacruz"/>
    <n v="26"/>
    <s v="Female"/>
    <s v="Los Angeles"/>
    <s v="david.delacruz@rediffmail.com"/>
    <s v="USNS Ray, FPO AE 20238"/>
    <s v="OID4372"/>
    <d v="2024-06-16T00:00:00"/>
    <s v="19:27:45"/>
    <x v="5"/>
    <n v="363.64"/>
    <n v="3"/>
    <s v="FLAT10"/>
    <n v="2"/>
    <n v="70"/>
    <d v="2024-06-21T00:00:00"/>
    <s v="12:36:32"/>
  </r>
  <r>
    <x v="6"/>
    <s v="Marcus"/>
    <s v="Valenzuela"/>
    <n v="39"/>
    <s v="Male"/>
    <s v="Phoenix"/>
    <s v="marcus.valenzuela@yahoo.com"/>
    <s v="694 Graham Prairie Apt. 887, Jimenezfurt, MI 33044"/>
    <s v="OID3528"/>
    <d v="2023-04-24T00:00:00"/>
    <s v="12:07:00"/>
    <x v="6"/>
    <n v="275.44"/>
    <n v="1"/>
    <s v="FLAT8"/>
    <n v="7"/>
    <n v="63"/>
    <d v="2023-04-26T00:00:00"/>
    <s v="23:05:41"/>
  </r>
  <r>
    <x v="7"/>
    <s v="Debra"/>
    <s v="Rodriguez"/>
    <n v="48"/>
    <s v="Other"/>
    <s v="Houston"/>
    <s v="debra.rodriguez@rediffmail.com"/>
    <s v="Unit 5964 Box 0721, DPO AP 01840"/>
    <s v="OID9634"/>
    <d v="2023-12-22T00:00:00"/>
    <s v="13:46:47"/>
    <x v="7"/>
    <n v="48.45"/>
    <n v="1"/>
    <s v="FLAT15"/>
    <n v="7"/>
    <n v="59"/>
    <d v="2023-12-27T00:00:00"/>
    <s v="19:57:06"/>
  </r>
  <r>
    <x v="2"/>
    <s v="Karl"/>
    <s v="Gallagher"/>
    <n v="60"/>
    <s v="Other"/>
    <s v="Phoenix"/>
    <s v="karl.gallagher@rediffmail.com"/>
    <s v="5016 Snow Mountains Apt. 063, New Seanport, WY 41492"/>
    <s v="OID1905"/>
    <d v="2024-10-23T00:00:00"/>
    <s v="17:21:43"/>
    <x v="5"/>
    <n v="363.64"/>
    <n v="4"/>
    <s v="DEL0"/>
    <n v="2"/>
    <n v="35"/>
    <d v="2024-10-25T00:00:00"/>
    <s v="08:00:35"/>
  </r>
  <r>
    <x v="8"/>
    <s v="Bobby"/>
    <s v="Forbes"/>
    <n v="20"/>
    <s v="Male"/>
    <s v="Los Angeles"/>
    <s v="bobby.forbes@gmail.com"/>
    <s v="3079 John Parkway Suite 961, Port Kristaview, MT 91019"/>
    <s v="OID3136"/>
    <d v="2024-07-25T00:00:00"/>
    <s v="15:09:49"/>
    <x v="8"/>
    <n v="257.06"/>
    <n v="3"/>
    <s v="DEL0"/>
    <n v="7"/>
    <n v="62"/>
    <d v="2024-07-26T00:00:00"/>
    <s v="22:54:40"/>
  </r>
  <r>
    <x v="9"/>
    <s v="Joseph"/>
    <s v="Stewart"/>
    <n v="30"/>
    <s v="Female"/>
    <s v="Houston"/>
    <s v="joseph.stewart@yahoo.com"/>
    <s v="4082 Wang Terrace Suite 040, Victorialand, ME 41532"/>
    <s v="OID6886"/>
    <d v="2023-03-12T00:00:00"/>
    <s v="22:42:51"/>
    <x v="9"/>
    <n v="175.93"/>
    <n v="4"/>
    <s v="FLAT8"/>
    <n v="3"/>
    <n v="65"/>
    <d v="2023-03-14T00:00:00"/>
    <s v="13:19:45"/>
  </r>
  <r>
    <x v="10"/>
    <s v="Kara"/>
    <s v="Brennan"/>
    <n v="25"/>
    <s v="Other"/>
    <s v="Miami"/>
    <s v="kara.brennan@outlook.com"/>
    <s v="2174 Thomas Avenue, Maciasborough, NJ 41465"/>
    <s v="OID3509"/>
    <d v="2023-12-07T00:00:00"/>
    <s v="14:52:54"/>
    <x v="10"/>
    <n v="190.1"/>
    <n v="1"/>
    <s v="DEL0"/>
    <n v="1"/>
    <n v="70"/>
    <d v="2023-12-10T00:00:00"/>
    <s v="15:16:54"/>
  </r>
  <r>
    <x v="11"/>
    <s v="Amy"/>
    <s v="Reid"/>
    <n v="44"/>
    <s v="Female"/>
    <s v="Los Angeles"/>
    <s v="amy.reid@rediffmail.com"/>
    <s v="6262 Simpson Village, North Danielle, RI 76074"/>
    <s v="OID3689"/>
    <d v="2024-03-26T00:00:00"/>
    <s v="01:19:56"/>
    <x v="11"/>
    <n v="220.27"/>
    <n v="2"/>
    <s v="DEL0"/>
    <n v="3"/>
    <n v="39"/>
    <d v="2024-03-31T00:00:00"/>
    <s v="21:47:03"/>
  </r>
  <r>
    <x v="12"/>
    <s v="Joshua"/>
    <s v="Campbell"/>
    <n v="24"/>
    <s v="Male"/>
    <s v="Chicago"/>
    <s v="joshua.campbell@gmail.com"/>
    <s v="70426 Lindsey Overpass Apt. 030, Jessicafurt, AR 46269"/>
    <s v="OID1911"/>
    <d v="2023-06-02T00:00:00"/>
    <s v="04:13:27"/>
    <x v="4"/>
    <n v="330.11"/>
    <n v="4"/>
    <s v="DEL0"/>
    <n v="1"/>
    <n v="58"/>
    <d v="2023-06-03T00:00:00"/>
    <s v="11:25:46"/>
  </r>
  <r>
    <x v="13"/>
    <s v="Erin"/>
    <s v="Miller"/>
    <n v="46"/>
    <s v="Male"/>
    <s v="San Francisco"/>
    <s v="erin.miller@gmail.com"/>
    <s v="65972 Peterson Route, Port Andrewfurt, SD 32892"/>
    <s v="OID6520"/>
    <d v="2023-02-09T00:00:00"/>
    <s v="23:53:21"/>
    <x v="12"/>
    <n v="272.51"/>
    <n v="4"/>
    <s v="FLAT10"/>
    <n v="5"/>
    <n v="40"/>
    <d v="2023-02-13T00:00:00"/>
    <s v="12:55:59"/>
  </r>
  <r>
    <x v="14"/>
    <s v="Gina"/>
    <s v="Moreno"/>
    <n v="36"/>
    <s v="Other"/>
    <s v="Miami"/>
    <s v="gina.moreno@rediffmail.com"/>
    <s v="USS Murray, FPO AP 66559"/>
    <s v="OID6123"/>
    <d v="2024-09-07T00:00:00"/>
    <s v="19:16:28"/>
    <x v="13"/>
    <n v="104.18"/>
    <n v="2"/>
    <s v="DEL0"/>
    <n v="4"/>
    <n v="44"/>
    <d v="2024-09-10T00:00:00"/>
    <s v="03:46:23"/>
  </r>
  <r>
    <x v="15"/>
    <s v="Mallory"/>
    <s v="Mitchell"/>
    <n v="42"/>
    <s v="Female"/>
    <s v="San Francisco"/>
    <s v="mallory.mitchell@yahoo.com"/>
    <s v="710 Anthony Wall Suite 137, East Davidstad, NV 61494"/>
    <s v="OID1699"/>
    <d v="2025-01-08T00:00:00"/>
    <s v="11:48:17"/>
    <x v="7"/>
    <n v="48.45"/>
    <n v="4"/>
    <s v="FLAT10"/>
    <n v="1"/>
    <n v="70"/>
    <d v="2025-01-13T00:00:00"/>
    <s v="10:08:54"/>
  </r>
  <r>
    <x v="16"/>
    <s v="Traci"/>
    <s v="Jones"/>
    <n v="34"/>
    <s v="Male"/>
    <s v="Los Angeles"/>
    <s v="traci.jones@yahoo.com"/>
    <s v="4016 Ryan Passage, Collinsside, PA 88777"/>
    <s v="OID3792"/>
    <d v="2024-09-21T00:00:00"/>
    <s v="06:34:00"/>
    <x v="14"/>
    <n v="20.7"/>
    <n v="5"/>
    <s v="DEL0"/>
    <n v="7"/>
    <n v="38"/>
    <d v="2024-09-26T00:00:00"/>
    <s v="14:05:20"/>
  </r>
  <r>
    <x v="17"/>
    <s v="Deborah"/>
    <s v="Bates"/>
    <n v="23"/>
    <s v="Male"/>
    <s v="Los Angeles"/>
    <s v="deborah.bates@yahoo.com"/>
    <s v="278 Kathy Estate, Saraville, OH 77292"/>
    <s v="OID7663"/>
    <d v="2024-08-16T00:00:00"/>
    <s v="04:06:55"/>
    <x v="0"/>
    <n v="308.88"/>
    <n v="3"/>
    <s v="FLAT10"/>
    <n v="7"/>
    <n v="43"/>
    <d v="2024-08-17T00:00:00"/>
    <s v="13:39:21"/>
  </r>
  <r>
    <x v="18"/>
    <s v="Christian"/>
    <s v="Clayton"/>
    <n v="39"/>
    <s v="Female"/>
    <s v="Chicago"/>
    <s v="christian.clayton@yahoo.com"/>
    <s v="065 Madison Way, Smithstad, CT 68011"/>
    <s v="OID7609"/>
    <d v="2024-03-01T00:00:00"/>
    <s v="10:38:12"/>
    <x v="13"/>
    <n v="104.18"/>
    <n v="5"/>
    <s v="FLAT8"/>
    <n v="5"/>
    <n v="58"/>
    <d v="2024-03-05T00:00:00"/>
    <s v="13:23:35"/>
  </r>
  <r>
    <x v="19"/>
    <s v="Mark"/>
    <s v="Henderson"/>
    <n v="33"/>
    <s v="Other"/>
    <s v="Dallas"/>
    <s v="mark.henderson@yahoo.com"/>
    <s v="90155 Hines Spring, North Theresafurt, ME 31920"/>
    <s v="OID8875"/>
    <d v="2023-07-18T00:00:00"/>
    <s v="20:47:13"/>
    <x v="15"/>
    <n v="461.07"/>
    <n v="1"/>
    <s v="FLAT8"/>
    <n v="1"/>
    <n v="56"/>
    <d v="2023-07-19T00:00:00"/>
    <s v="16:23:04"/>
  </r>
  <r>
    <x v="20"/>
    <s v="John"/>
    <s v="Herrera"/>
    <n v="64"/>
    <s v="Female"/>
    <s v="Houston"/>
    <s v="john.herrera@outlook.com"/>
    <s v="61263 Jacob Isle, Amandatown, TN 34321"/>
    <s v="OID4032"/>
    <d v="2023-09-25T00:00:00"/>
    <s v="08:09:52"/>
    <x v="16"/>
    <n v="132.97"/>
    <n v="1"/>
    <s v="FLAT15"/>
    <n v="4"/>
    <n v="55"/>
    <d v="2023-09-29T00:00:00"/>
    <s v="00:57:21"/>
  </r>
  <r>
    <x v="21"/>
    <s v="Angela"/>
    <s v="Evans"/>
    <n v="52"/>
    <s v="Other"/>
    <s v="Houston"/>
    <s v="angela.evans@outlook.com"/>
    <s v="16031 David Mountain Suite 431, Susanborough, PA 01910"/>
    <s v="OID9964"/>
    <d v="2023-08-08T00:00:00"/>
    <s v="19:13:06"/>
    <x v="17"/>
    <n v="126.19"/>
    <n v="2"/>
    <s v="DEL0"/>
    <n v="3"/>
    <n v="63"/>
    <d v="2023-08-12T00:00:00"/>
    <s v="04:38:19"/>
  </r>
  <r>
    <x v="21"/>
    <s v="Angela"/>
    <s v="Evans"/>
    <n v="52"/>
    <s v="Other"/>
    <s v="Houston"/>
    <s v="angela.evans@outlook.com"/>
    <s v="16031 David Mountain Suite 431, Susanborough, PA 01910"/>
    <s v="OID2121"/>
    <d v="2023-07-31T00:00:00"/>
    <s v="06:04:50"/>
    <x v="18"/>
    <n v="282.63"/>
    <n v="3"/>
    <s v="DEL0"/>
    <n v="2"/>
    <n v="40"/>
    <d v="2023-08-04T00:00:00"/>
    <s v="20:36:00"/>
  </r>
  <r>
    <x v="8"/>
    <s v="Bobby"/>
    <s v="Forbes"/>
    <n v="20"/>
    <s v="Male"/>
    <s v="Los Angeles"/>
    <s v="bobby.forbes@gmail.com"/>
    <s v="3079 John Parkway Suite 961, Port Kristaview, MT 91019"/>
    <s v="OID4710"/>
    <d v="2023-05-20T00:00:00"/>
    <s v="17:44:17"/>
    <x v="19"/>
    <n v="128.13999999999999"/>
    <n v="3"/>
    <s v="FLAT8"/>
    <n v="4"/>
    <n v="70"/>
    <d v="2023-05-23T00:00:00"/>
    <s v="09:53:18"/>
  </r>
  <r>
    <x v="8"/>
    <s v="Bobby"/>
    <s v="Forbes"/>
    <n v="20"/>
    <s v="Male"/>
    <s v="Los Angeles"/>
    <s v="bobby.forbes@gmail.com"/>
    <s v="3079 John Parkway Suite 961, Port Kristaview, MT 91019"/>
    <s v="OID4295"/>
    <d v="2023-09-16T00:00:00"/>
    <s v="18:58:15"/>
    <x v="5"/>
    <n v="363.64"/>
    <n v="3"/>
    <s v="FLAT20"/>
    <n v="5"/>
    <n v="39"/>
    <d v="2023-09-20T00:00:00"/>
    <s v="02:21:23"/>
  </r>
  <r>
    <x v="22"/>
    <s v="Ashley"/>
    <s v="Rose"/>
    <n v="60"/>
    <s v="Other"/>
    <s v="Phoenix"/>
    <s v="ashley.rose@gmail.com"/>
    <s v="424 Nichols Curve Suite 177, Lake Brianview, TX 17289"/>
    <s v="OID2817"/>
    <d v="2023-03-02T00:00:00"/>
    <s v="12:22:52"/>
    <x v="5"/>
    <n v="363.64"/>
    <n v="2"/>
    <s v="FLAT15"/>
    <n v="1"/>
    <n v="43"/>
    <d v="2023-03-03T00:00:00"/>
    <s v="08:01:21"/>
  </r>
  <r>
    <x v="23"/>
    <s v="Taylor"/>
    <s v="Davis"/>
    <n v="54"/>
    <s v="Female"/>
    <s v="Phoenix"/>
    <s v="taylor.davis@yahoo.com"/>
    <s v="USCGC Simmons, FPO AA 60167"/>
    <s v="OID4643"/>
    <d v="2023-10-25T00:00:00"/>
    <s v="00:40:20"/>
    <x v="20"/>
    <n v="62.42"/>
    <n v="1"/>
    <s v="DEL0"/>
    <n v="3"/>
    <n v="58"/>
    <d v="2023-10-30T00:00:00"/>
    <s v="20:26:25"/>
  </r>
  <r>
    <x v="24"/>
    <s v="Lauren"/>
    <s v="Long"/>
    <n v="44"/>
    <s v="Male"/>
    <s v="Dallas"/>
    <s v="lauren.long@gmail.com"/>
    <s v="258 Michael Brooks Suite 363, Arnoldview, PA 49438"/>
    <s v="OID4558"/>
    <d v="2024-04-07T00:00:00"/>
    <s v="21:19:14"/>
    <x v="16"/>
    <n v="132.97"/>
    <n v="1"/>
    <s v="DEL0"/>
    <n v="6"/>
    <n v="57"/>
    <d v="2024-04-14T00:00:00"/>
    <s v="17:27:57"/>
  </r>
  <r>
    <x v="25"/>
    <s v="Teresa"/>
    <s v="Harvey"/>
    <n v="64"/>
    <s v="Other"/>
    <s v="Phoenix"/>
    <s v="teresa.harvey@gmail.com"/>
    <s v="02669 Kirk Squares, Davisville, VA 51272"/>
    <s v="OID9577"/>
    <d v="2023-04-23T00:00:00"/>
    <s v="10:35:41"/>
    <x v="21"/>
    <n v="157.63999999999999"/>
    <n v="4"/>
    <s v="FLAT20"/>
    <n v="7"/>
    <n v="59"/>
    <d v="2023-04-30T00:00:00"/>
    <s v="09:28:47"/>
  </r>
  <r>
    <x v="24"/>
    <s v="Lauren"/>
    <s v="Long"/>
    <n v="44"/>
    <s v="Male"/>
    <s v="Dallas"/>
    <s v="lauren.long@gmail.com"/>
    <s v="258 Michael Brooks Suite 363, Arnoldview, PA 49438"/>
    <s v="OID5502"/>
    <d v="2024-09-13T00:00:00"/>
    <s v="13:50:14"/>
    <x v="22"/>
    <n v="158.53"/>
    <n v="5"/>
    <s v="FLAT20"/>
    <n v="3"/>
    <n v="42"/>
    <d v="2024-09-18T00:00:00"/>
    <s v="08:49:03"/>
  </r>
  <r>
    <x v="26"/>
    <s v="Heather"/>
    <s v="Schneider"/>
    <n v="48"/>
    <s v="Female"/>
    <s v="Los Angeles"/>
    <s v="heather.schneider@outlook.com"/>
    <s v="57940 Susan Creek Apt. 541, Port Aliciamouth, OR 90221"/>
    <s v="OID6974"/>
    <d v="2024-04-25T00:00:00"/>
    <s v="01:48:02"/>
    <x v="20"/>
    <n v="62.42"/>
    <n v="3"/>
    <s v="FLAT8"/>
    <n v="4"/>
    <n v="36"/>
    <d v="2024-05-02T00:00:00"/>
    <s v="09:55:32"/>
  </r>
  <r>
    <x v="27"/>
    <s v="Valerie"/>
    <s v="Carr"/>
    <n v="26"/>
    <s v="Other"/>
    <s v="San Francisco"/>
    <s v="valerie.carr@rediffmail.com"/>
    <s v="981 Emily Stream, South Brianna, CO 98063"/>
    <s v="OID2701"/>
    <d v="2023-08-30T00:00:00"/>
    <s v="14:37:48"/>
    <x v="23"/>
    <n v="129.75"/>
    <n v="1"/>
    <s v="FLAT10"/>
    <n v="5"/>
    <n v="70"/>
    <d v="2023-09-03T00:00:00"/>
    <s v="09:09:46"/>
  </r>
  <r>
    <x v="21"/>
    <s v="Angela"/>
    <s v="Evans"/>
    <n v="52"/>
    <s v="Other"/>
    <s v="Houston"/>
    <s v="angela.evans@outlook.com"/>
    <s v="16031 David Mountain Suite 431, Susanborough, PA 01910"/>
    <s v="OID4432"/>
    <d v="2023-11-14T00:00:00"/>
    <s v="05:01:37"/>
    <x v="21"/>
    <n v="157.63999999999999"/>
    <n v="5"/>
    <s v="FLAT8"/>
    <n v="4"/>
    <n v="53"/>
    <d v="2023-11-16T00:00:00"/>
    <s v="14:14:46"/>
  </r>
  <r>
    <x v="3"/>
    <s v="Angela"/>
    <s v="Horne"/>
    <n v="49"/>
    <s v="Other"/>
    <s v="Phoenix"/>
    <s v="angela.horne@outlook.com"/>
    <s v="USNV Mueller, FPO AP 54648"/>
    <s v="OID3502"/>
    <d v="2023-11-12T00:00:00"/>
    <s v="12:35:46"/>
    <x v="14"/>
    <n v="20.7"/>
    <n v="5"/>
    <s v="DEL0"/>
    <n v="2"/>
    <n v="64"/>
    <d v="2023-11-18T00:00:00"/>
    <s v="00:00:51"/>
  </r>
  <r>
    <x v="28"/>
    <s v="Jenny"/>
    <s v="Estrada"/>
    <n v="45"/>
    <s v="Male"/>
    <s v="Houston"/>
    <s v="jenny.estrada@yahoo.com"/>
    <s v="792 Carlos Islands, West David, CT 16522"/>
    <s v="OID4411"/>
    <d v="2023-09-24T00:00:00"/>
    <s v="23:34:14"/>
    <x v="24"/>
    <n v="481.48"/>
    <n v="2"/>
    <s v="FLAT15"/>
    <n v="3"/>
    <n v="50"/>
    <d v="2023-09-27T00:00:00"/>
    <s v="16:46:20"/>
  </r>
  <r>
    <x v="29"/>
    <s v="Courtney"/>
    <s v="Parker"/>
    <n v="29"/>
    <s v="Other"/>
    <s v="Los Angeles"/>
    <s v="courtney.parker@yahoo.com"/>
    <s v="087 Jacqueline Rue Apt. 694, East Tasha, SC 04859"/>
    <s v="OID6304"/>
    <d v="2024-12-30T00:00:00"/>
    <s v="04:09:40"/>
    <x v="3"/>
    <n v="405"/>
    <n v="1"/>
    <s v="DEL0"/>
    <n v="7"/>
    <n v="36"/>
    <d v="2025-01-04T00:00:00"/>
    <s v="01:56:00"/>
  </r>
  <r>
    <x v="30"/>
    <s v="Julie"/>
    <s v="Meyer"/>
    <n v="23"/>
    <s v="Male"/>
    <s v="Phoenix"/>
    <s v="julie.meyer@yahoo.com"/>
    <s v="17381 Smith Ramp Suite 398, Courtneyville, AL 17756"/>
    <s v="OID5126"/>
    <d v="2024-10-09T00:00:00"/>
    <s v="04:03:43"/>
    <x v="25"/>
    <n v="77.84"/>
    <n v="5"/>
    <s v="DEL0"/>
    <n v="4"/>
    <n v="47"/>
    <d v="2024-10-10T00:00:00"/>
    <s v="18:12:43"/>
  </r>
  <r>
    <x v="3"/>
    <s v="Angela"/>
    <s v="Horne"/>
    <n v="49"/>
    <s v="Other"/>
    <s v="Phoenix"/>
    <s v="angela.horne@outlook.com"/>
    <s v="USNV Mueller, FPO AP 54648"/>
    <s v="OID8577"/>
    <d v="2024-09-22T00:00:00"/>
    <s v="00:47:19"/>
    <x v="26"/>
    <n v="372.62"/>
    <n v="3"/>
    <s v="FLAT8"/>
    <n v="3"/>
    <n v="59"/>
    <d v="2024-09-29T00:00:00"/>
    <s v="11:25:58"/>
  </r>
  <r>
    <x v="11"/>
    <s v="Amy"/>
    <s v="Reid"/>
    <n v="44"/>
    <s v="Female"/>
    <s v="Los Angeles"/>
    <s v="amy.reid@rediffmail.com"/>
    <s v="6262 Simpson Village, North Danielle, RI 76074"/>
    <s v="OID7688"/>
    <d v="2024-10-03T00:00:00"/>
    <s v="12:37:23"/>
    <x v="26"/>
    <n v="372.62"/>
    <n v="3"/>
    <s v="FLAT8"/>
    <n v="1"/>
    <n v="52"/>
    <d v="2024-10-10T00:00:00"/>
    <s v="09:02:09"/>
  </r>
  <r>
    <x v="31"/>
    <s v="Donna"/>
    <s v="Oneill"/>
    <n v="70"/>
    <s v="Male"/>
    <s v="San Francisco"/>
    <s v="donna.oneill@yahoo.com"/>
    <s v="464 Carolyn Crest Suite 738, Lake Isaiah, CA 66153"/>
    <s v="OID4670"/>
    <d v="2023-08-13T00:00:00"/>
    <s v="17:27:33"/>
    <x v="27"/>
    <n v="496.59"/>
    <n v="3"/>
    <s v="FLAT15"/>
    <n v="4"/>
    <n v="49"/>
    <d v="2023-08-14T00:00:00"/>
    <s v="15:28:39"/>
  </r>
  <r>
    <x v="32"/>
    <s v="Robert"/>
    <s v="Castillo"/>
    <n v="32"/>
    <s v="Female"/>
    <s v="San Francisco"/>
    <s v="robert.castillo@gmail.com"/>
    <s v="7143 Brandon Skyway Suite 899, Tylerton, IA 21756"/>
    <s v="OID3319"/>
    <d v="2023-04-04T00:00:00"/>
    <s v="01:59:03"/>
    <x v="23"/>
    <n v="129.75"/>
    <n v="1"/>
    <s v="FLAT10"/>
    <n v="6"/>
    <n v="43"/>
    <d v="2023-04-10T00:00:00"/>
    <s v="12:37:05"/>
  </r>
  <r>
    <x v="33"/>
    <s v="Timothy"/>
    <s v="Hicks"/>
    <n v="31"/>
    <s v="Other"/>
    <s v="Miami"/>
    <s v="timothy.hicks@gmail.com"/>
    <s v="140 Tracy Fields, Lake Cynthiaton, TX 57190"/>
    <s v="OID6911"/>
    <d v="2024-02-14T00:00:00"/>
    <s v="21:46:52"/>
    <x v="10"/>
    <n v="190.1"/>
    <n v="5"/>
    <s v="FLAT8"/>
    <n v="5"/>
    <n v="35"/>
    <d v="2024-02-19T00:00:00"/>
    <s v="16:09:29"/>
  </r>
  <r>
    <x v="34"/>
    <s v="Thomas"/>
    <s v="Andersen"/>
    <n v="50"/>
    <s v="Other"/>
    <s v="Miami"/>
    <s v="thomas.andersen@yahoo.com"/>
    <s v="480 Summers Lock Suite 819, Sarahborough, IA 59863"/>
    <s v="OID8494"/>
    <d v="2023-03-02T00:00:00"/>
    <s v="18:49:59"/>
    <x v="10"/>
    <n v="190.1"/>
    <n v="1"/>
    <s v="FLAT20"/>
    <n v="4"/>
    <n v="63"/>
    <d v="2023-03-07T00:00:00"/>
    <s v="00:31:21"/>
  </r>
  <r>
    <x v="27"/>
    <s v="Valerie"/>
    <s v="Carr"/>
    <n v="26"/>
    <s v="Other"/>
    <s v="San Francisco"/>
    <s v="valerie.carr@rediffmail.com"/>
    <s v="981 Emily Stream, South Brianna, CO 98063"/>
    <s v="OID6898"/>
    <d v="2024-01-22T00:00:00"/>
    <s v="22:08:17"/>
    <x v="28"/>
    <n v="431.44"/>
    <n v="5"/>
    <s v="FLAT8"/>
    <n v="2"/>
    <n v="57"/>
    <d v="2024-01-27T00:00:00"/>
    <s v="06:23:07"/>
  </r>
  <r>
    <x v="35"/>
    <s v="Aaron"/>
    <s v="Thompson"/>
    <n v="47"/>
    <s v="Female"/>
    <s v="Los Angeles"/>
    <s v="aaron.thompson@gmail.com"/>
    <s v="PSC 0550, Box 2737, APO AE 75772"/>
    <s v="OID7606"/>
    <d v="2023-05-08T00:00:00"/>
    <s v="19:20:51"/>
    <x v="21"/>
    <n v="157.63999999999999"/>
    <n v="4"/>
    <s v="FLAT8"/>
    <n v="4"/>
    <n v="44"/>
    <d v="2023-05-15T00:00:00"/>
    <s v="07:23:46"/>
  </r>
  <r>
    <x v="36"/>
    <s v="Jason"/>
    <s v="Lopez"/>
    <n v="40"/>
    <s v="Other"/>
    <s v="San Francisco"/>
    <s v="jason.lopez@outlook.com"/>
    <s v="934 Levine View, Brentport, NE 38210"/>
    <s v="OID6503"/>
    <d v="2024-11-24T00:00:00"/>
    <s v="00:57:17"/>
    <x v="1"/>
    <n v="166.28"/>
    <n v="4"/>
    <s v="DEL0"/>
    <n v="3"/>
    <n v="41"/>
    <d v="2024-11-30T00:00:00"/>
    <s v="09:51:58"/>
  </r>
  <r>
    <x v="37"/>
    <s v="Alexandra"/>
    <s v="Smith"/>
    <n v="70"/>
    <s v="Male"/>
    <s v="Phoenix"/>
    <s v="alexandra.smith@rediffmail.com"/>
    <s v="48611 Clark Village, West Anne, GA 92865"/>
    <s v="OID3616"/>
    <d v="2024-09-10T00:00:00"/>
    <s v="04:25:34"/>
    <x v="14"/>
    <n v="20.7"/>
    <n v="2"/>
    <s v="FLAT10"/>
    <n v="2"/>
    <n v="50"/>
    <d v="2024-09-12T00:00:00"/>
    <s v="00:47:31"/>
  </r>
  <r>
    <x v="31"/>
    <s v="Donna"/>
    <s v="Oneill"/>
    <n v="70"/>
    <s v="Male"/>
    <s v="San Francisco"/>
    <s v="donna.oneill@yahoo.com"/>
    <s v="464 Carolyn Crest Suite 738, Lake Isaiah, CA 66153"/>
    <s v="OID2170"/>
    <d v="2023-10-25T00:00:00"/>
    <s v="07:52:23"/>
    <x v="23"/>
    <n v="129.75"/>
    <n v="2"/>
    <s v="FLAT20"/>
    <n v="5"/>
    <n v="42"/>
    <d v="2023-10-28T00:00:00"/>
    <s v="17:14:10"/>
  </r>
  <r>
    <x v="38"/>
    <s v="John"/>
    <s v="Ramirez"/>
    <n v="28"/>
    <s v="Other"/>
    <s v="Miami"/>
    <s v="john.ramirez@outlook.com"/>
    <s v="02797 Martin Landing, South Michelle, VT 98781"/>
    <s v="OID1956"/>
    <d v="2024-03-14T00:00:00"/>
    <s v="15:34:34"/>
    <x v="29"/>
    <n v="44.5"/>
    <n v="4"/>
    <s v="FLAT8"/>
    <n v="2"/>
    <n v="40"/>
    <d v="2024-03-17T00:00:00"/>
    <s v="01:12:58"/>
  </r>
  <r>
    <x v="39"/>
    <s v="Amanda"/>
    <s v="Howard"/>
    <n v="52"/>
    <s v="Other"/>
    <s v="Dallas"/>
    <s v="amanda.howard@outlook.com"/>
    <s v="56908 Sydney Park Suite 632, West Anthonyport, NC 15954"/>
    <s v="OID8620"/>
    <d v="2023-08-07T00:00:00"/>
    <s v="01:45:28"/>
    <x v="19"/>
    <n v="128.13999999999999"/>
    <n v="5"/>
    <s v="FLAT15"/>
    <n v="2"/>
    <n v="57"/>
    <d v="2023-08-09T00:00:00"/>
    <s v="07:09:53"/>
  </r>
  <r>
    <x v="27"/>
    <s v="Valerie"/>
    <s v="Carr"/>
    <n v="26"/>
    <s v="Other"/>
    <s v="San Francisco"/>
    <s v="valerie.carr@rediffmail.com"/>
    <s v="981 Emily Stream, South Brianna, CO 98063"/>
    <s v="OID4770"/>
    <d v="2024-01-21T00:00:00"/>
    <s v="12:30:02"/>
    <x v="30"/>
    <n v="369.03"/>
    <n v="2"/>
    <s v="FLAT10"/>
    <n v="4"/>
    <n v="46"/>
    <d v="2024-01-27T00:00:00"/>
    <s v="07:53:31"/>
  </r>
  <r>
    <x v="38"/>
    <s v="John"/>
    <s v="Ramirez"/>
    <n v="28"/>
    <s v="Other"/>
    <s v="Miami"/>
    <s v="john.ramirez@outlook.com"/>
    <s v="02797 Martin Landing, South Michelle, VT 98781"/>
    <s v="OID9880"/>
    <d v="2024-11-03T00:00:00"/>
    <s v="04:32:42"/>
    <x v="5"/>
    <n v="363.64"/>
    <n v="1"/>
    <s v="FLAT10"/>
    <n v="3"/>
    <n v="70"/>
    <d v="2024-11-10T00:00:00"/>
    <s v="08:48:02"/>
  </r>
  <r>
    <x v="40"/>
    <s v="Mary"/>
    <s v="Knight"/>
    <n v="28"/>
    <s v="Other"/>
    <s v="New York"/>
    <s v="mary.knight@yahoo.com"/>
    <s v="907 Kimberly Hill, Murrayfort, NH 88384"/>
    <s v="OID2152"/>
    <d v="2023-10-30T00:00:00"/>
    <s v="14:13:38"/>
    <x v="3"/>
    <n v="405"/>
    <n v="1"/>
    <s v="DEL0"/>
    <n v="5"/>
    <n v="44"/>
    <d v="2023-11-03T00:00:00"/>
    <s v="16:08:19"/>
  </r>
  <r>
    <x v="41"/>
    <s v="Marcus"/>
    <s v="Rogers"/>
    <n v="36"/>
    <s v="Female"/>
    <s v="Phoenix"/>
    <s v="marcus.rogers@outlook.com"/>
    <s v="06912 Brown Pine Apt. 763, Teresamouth, HI 24377"/>
    <s v="OID2991"/>
    <d v="2023-08-11T00:00:00"/>
    <s v="02:09:48"/>
    <x v="20"/>
    <n v="62.42"/>
    <n v="2"/>
    <s v="FLAT15"/>
    <n v="1"/>
    <n v="53"/>
    <d v="2023-08-16T00:00:00"/>
    <s v="03:08:52"/>
  </r>
  <r>
    <x v="42"/>
    <s v="Brian"/>
    <s v="Kennedy"/>
    <n v="69"/>
    <s v="Male"/>
    <s v="Phoenix"/>
    <s v="brian.kennedy@outlook.com"/>
    <s v="25126 Nancy Fort Suite 568, Alexandrachester, AZ 44823"/>
    <s v="OID5607"/>
    <d v="2023-10-14T00:00:00"/>
    <s v="16:10:50"/>
    <x v="14"/>
    <n v="20.7"/>
    <n v="5"/>
    <s v="FLAT15"/>
    <n v="7"/>
    <n v="57"/>
    <d v="2023-10-19T00:00:00"/>
    <s v="15:21:29"/>
  </r>
  <r>
    <x v="43"/>
    <s v="Rebecca"/>
    <s v="Figueroa"/>
    <n v="63"/>
    <s v="Male"/>
    <s v="Miami"/>
    <s v="rebecca.figueroa@outlook.com"/>
    <s v="3959 Bell Dale, North Jacob, LA 07934"/>
    <s v="OID8169"/>
    <d v="2024-12-29T00:00:00"/>
    <s v="09:43:27"/>
    <x v="5"/>
    <n v="363.64"/>
    <n v="3"/>
    <s v="FLAT10"/>
    <n v="6"/>
    <n v="69"/>
    <d v="2025-01-05T00:00:00"/>
    <s v="00:00:42"/>
  </r>
  <r>
    <x v="44"/>
    <s v="Lori"/>
    <s v="Cook"/>
    <n v="18"/>
    <s v="Female"/>
    <s v="Houston"/>
    <s v="lori.cook@rediffmail.com"/>
    <s v="86837 Bell Meadows, North Jasonshire, UT 51354"/>
    <s v="OID5832"/>
    <d v="2023-02-15T00:00:00"/>
    <s v="02:34:25"/>
    <x v="31"/>
    <n v="286.07"/>
    <n v="3"/>
    <s v="FLAT20"/>
    <n v="2"/>
    <n v="54"/>
    <d v="2023-02-20T00:00:00"/>
    <s v="13:09:47"/>
  </r>
  <r>
    <x v="45"/>
    <s v="Debra"/>
    <s v="Hayes"/>
    <n v="33"/>
    <s v="Male"/>
    <s v="San Francisco"/>
    <s v="debra.hayes@yahoo.com"/>
    <s v="4601 Miller Lock, Williamsbury, IA 10943"/>
    <s v="OID7806"/>
    <d v="2024-05-23T00:00:00"/>
    <s v="02:46:19"/>
    <x v="32"/>
    <n v="87.09"/>
    <n v="4"/>
    <s v="DEL0"/>
    <n v="6"/>
    <n v="63"/>
    <d v="2024-05-27T00:00:00"/>
    <s v="20:00:32"/>
  </r>
  <r>
    <x v="46"/>
    <s v="Brittany"/>
    <s v="Stewart"/>
    <n v="68"/>
    <s v="Other"/>
    <s v="Dallas"/>
    <s v="brittany.stewart@gmail.com"/>
    <s v="6250 David Loaf Suite 561, North Pamelaberg, WV 63652"/>
    <s v="OID4875"/>
    <d v="2023-03-17T00:00:00"/>
    <s v="18:25:37"/>
    <x v="6"/>
    <n v="275.44"/>
    <n v="4"/>
    <s v="FLAT8"/>
    <n v="4"/>
    <n v="40"/>
    <d v="2023-03-22T00:00:00"/>
    <s v="15:52:25"/>
  </r>
  <r>
    <x v="47"/>
    <s v="Mitchell"/>
    <s v="Parker"/>
    <n v="39"/>
    <s v="Other"/>
    <s v="Houston"/>
    <s v="mitchell.parker@yahoo.com"/>
    <s v="PSC 3316, Box 9303, APO AE 29513"/>
    <s v="OID4070"/>
    <d v="2025-01-23T00:00:00"/>
    <s v="19:18:19"/>
    <x v="33"/>
    <n v="421.7"/>
    <n v="1"/>
    <s v="FLAT10"/>
    <n v="3"/>
    <n v="59"/>
    <d v="2025-01-27T00:00:00"/>
    <s v="02:44:55"/>
  </r>
  <r>
    <x v="20"/>
    <s v="John"/>
    <s v="Herrera"/>
    <n v="64"/>
    <s v="Female"/>
    <s v="Houston"/>
    <s v="john.herrera@outlook.com"/>
    <s v="61263 Jacob Isle, Amandatown, TN 34321"/>
    <s v="OID7679"/>
    <d v="2024-12-03T00:00:00"/>
    <s v="09:15:50"/>
    <x v="12"/>
    <n v="272.51"/>
    <n v="1"/>
    <s v="FLAT20"/>
    <n v="4"/>
    <n v="43"/>
    <d v="2024-12-04T00:00:00"/>
    <s v="09:05:06"/>
  </r>
  <r>
    <x v="48"/>
    <s v="Sharon"/>
    <s v="Thompson"/>
    <n v="57"/>
    <s v="Female"/>
    <s v="Dallas"/>
    <s v="sharon.thompson@yahoo.com"/>
    <s v="598 Jasmine Harbor, Turnerberg, SD 02371"/>
    <s v="OID3097"/>
    <d v="2024-02-24T00:00:00"/>
    <s v="02:51:35"/>
    <x v="9"/>
    <n v="175.93"/>
    <n v="3"/>
    <s v="FLAT8"/>
    <n v="4"/>
    <n v="46"/>
    <d v="2024-02-29T00:00:00"/>
    <s v="05:56:26"/>
  </r>
  <r>
    <x v="49"/>
    <s v="Sarah"/>
    <s v="Butler"/>
    <n v="64"/>
    <s v="Male"/>
    <s v="Phoenix"/>
    <s v="sarah.butler@rediffmail.com"/>
    <s v="14131 Edwin Shore Apt. 190, Deniseberg, MD 90905"/>
    <s v="OID8869"/>
    <d v="2024-07-30T00:00:00"/>
    <s v="20:59:40"/>
    <x v="34"/>
    <n v="136.30000000000001"/>
    <n v="5"/>
    <s v="FLAT15"/>
    <n v="6"/>
    <n v="39"/>
    <d v="2024-08-06T00:00:00"/>
    <s v="23:33:51"/>
  </r>
  <r>
    <x v="22"/>
    <s v="Ashley"/>
    <s v="Rose"/>
    <n v="60"/>
    <s v="Other"/>
    <s v="Phoenix"/>
    <s v="ashley.rose@gmail.com"/>
    <s v="424 Nichols Curve Suite 177, Lake Brianview, TX 17289"/>
    <s v="OID2686"/>
    <d v="2024-06-08T00:00:00"/>
    <s v="17:00:22"/>
    <x v="35"/>
    <n v="441.03"/>
    <n v="2"/>
    <s v="FLAT10"/>
    <n v="3"/>
    <n v="49"/>
    <d v="2024-06-15T00:00:00"/>
    <s v="12:18:47"/>
  </r>
  <r>
    <x v="50"/>
    <s v="Katherine"/>
    <s v="Weber"/>
    <n v="42"/>
    <s v="Other"/>
    <s v="New York"/>
    <s v="katherine.weber@outlook.com"/>
    <s v="04887 Kimberly Union Apt. 645, Port Laura, IL 97219"/>
    <s v="OID1046"/>
    <d v="2024-01-31T00:00:00"/>
    <s v="22:51:56"/>
    <x v="30"/>
    <n v="369.03"/>
    <n v="4"/>
    <s v="FLAT20"/>
    <n v="7"/>
    <n v="52"/>
    <d v="2024-02-05T00:00:00"/>
    <s v="07:24:20"/>
  </r>
  <r>
    <x v="51"/>
    <s v="Jason"/>
    <s v="Nguyen"/>
    <n v="51"/>
    <s v="Other"/>
    <s v="Miami"/>
    <s v="jason.nguyen@yahoo.com"/>
    <s v="7112 Travis Glens Suite 790, Crystalland, WV 38373"/>
    <s v="OID8953"/>
    <d v="2023-12-17T00:00:00"/>
    <s v="12:19:34"/>
    <x v="27"/>
    <n v="496.59"/>
    <n v="4"/>
    <s v="FLAT15"/>
    <n v="7"/>
    <n v="36"/>
    <d v="2023-12-20T00:00:00"/>
    <s v="10:04:54"/>
  </r>
  <r>
    <x v="52"/>
    <s v="Brandon"/>
    <s v="Cruz"/>
    <n v="32"/>
    <s v="Other"/>
    <s v="Los Angeles"/>
    <s v="brandon.cruz@gmail.com"/>
    <s v="9296 Villanueva Branch, East Kevin, CO 93912"/>
    <s v="OID1157"/>
    <d v="2024-10-21T00:00:00"/>
    <s v="15:26:04"/>
    <x v="27"/>
    <n v="496.59"/>
    <n v="2"/>
    <s v="FLAT8"/>
    <n v="5"/>
    <n v="41"/>
    <d v="2024-10-23T00:00:00"/>
    <s v="08:17:58"/>
  </r>
  <r>
    <x v="0"/>
    <s v="Anne"/>
    <s v="Oconnell"/>
    <n v="37"/>
    <s v="Male"/>
    <s v="Phoenix"/>
    <s v="anne.oconnell@outlook.com"/>
    <s v="2850 Matthew Ford, North Yolandachester, FL 67488"/>
    <s v="OID7358"/>
    <d v="2024-10-02T00:00:00"/>
    <s v="19:49:32"/>
    <x v="0"/>
    <n v="308.88"/>
    <n v="1"/>
    <s v="DEL0"/>
    <n v="6"/>
    <n v="62"/>
    <d v="2024-10-04T00:00:00"/>
    <s v="22:41:33"/>
  </r>
  <r>
    <x v="53"/>
    <s v="Jodi"/>
    <s v="Whitney"/>
    <n v="33"/>
    <s v="Other"/>
    <s v="San Francisco"/>
    <s v="jodi.whitney@yahoo.com"/>
    <s v="72876 Lara Key Suite 383, Gutierrezton, OR 71683"/>
    <s v="OID7453"/>
    <d v="2024-07-22T00:00:00"/>
    <s v="21:08:59"/>
    <x v="36"/>
    <n v="425.59"/>
    <n v="4"/>
    <s v="DEL0"/>
    <n v="6"/>
    <n v="53"/>
    <d v="2024-07-23T00:00:00"/>
    <s v="10:39:08"/>
  </r>
  <r>
    <x v="19"/>
    <s v="Mark"/>
    <s v="Henderson"/>
    <n v="33"/>
    <s v="Other"/>
    <s v="Dallas"/>
    <s v="mark.henderson@yahoo.com"/>
    <s v="90155 Hines Spring, North Theresafurt, ME 31920"/>
    <s v="OID1573"/>
    <d v="2024-03-04T00:00:00"/>
    <s v="05:40:38"/>
    <x v="0"/>
    <n v="308.88"/>
    <n v="1"/>
    <s v="FLAT10"/>
    <n v="1"/>
    <n v="56"/>
    <d v="2024-03-09T00:00:00"/>
    <s v="05:38:59"/>
  </r>
  <r>
    <x v="42"/>
    <s v="Brian"/>
    <s v="Kennedy"/>
    <n v="69"/>
    <s v="Male"/>
    <s v="Phoenix"/>
    <s v="brian.kennedy@outlook.com"/>
    <s v="25126 Nancy Fort Suite 568, Alexandrachester, AZ 44823"/>
    <s v="OID5696"/>
    <d v="2023-07-25T00:00:00"/>
    <s v="17:56:01"/>
    <x v="28"/>
    <n v="431.44"/>
    <n v="5"/>
    <s v="FLAT15"/>
    <n v="6"/>
    <n v="59"/>
    <d v="2023-08-01T00:00:00"/>
    <s v="15:52:42"/>
  </r>
  <r>
    <x v="42"/>
    <s v="Brian"/>
    <s v="Kennedy"/>
    <n v="69"/>
    <s v="Male"/>
    <s v="Phoenix"/>
    <s v="brian.kennedy@outlook.com"/>
    <s v="25126 Nancy Fort Suite 568, Alexandrachester, AZ 44823"/>
    <s v="OID3467"/>
    <d v="2024-12-24T00:00:00"/>
    <s v="23:34:28"/>
    <x v="37"/>
    <n v="133.62"/>
    <n v="2"/>
    <s v="FLAT10"/>
    <n v="4"/>
    <n v="50"/>
    <d v="2024-12-25T00:00:00"/>
    <s v="02:05:20"/>
  </r>
  <r>
    <x v="25"/>
    <s v="Teresa"/>
    <s v="Harvey"/>
    <n v="64"/>
    <s v="Other"/>
    <s v="Phoenix"/>
    <s v="teresa.harvey@gmail.com"/>
    <s v="02669 Kirk Squares, Davisville, VA 51272"/>
    <s v="OID8542"/>
    <d v="2024-06-16T00:00:00"/>
    <s v="03:04:26"/>
    <x v="5"/>
    <n v="363.64"/>
    <n v="3"/>
    <s v="DEL0"/>
    <n v="7"/>
    <n v="41"/>
    <d v="2024-06-18T00:00:00"/>
    <s v="16:05:07"/>
  </r>
  <r>
    <x v="1"/>
    <s v="Anthony"/>
    <s v="Thomas"/>
    <n v="53"/>
    <s v="Female"/>
    <s v="Houston"/>
    <s v="anthony.thomas@rediffmail.com"/>
    <s v="931 Christopher Ways Suite 833, North Michelle, IN 53484"/>
    <s v="OID1520"/>
    <d v="2023-04-25T00:00:00"/>
    <s v="04:27:04"/>
    <x v="19"/>
    <n v="128.13999999999999"/>
    <n v="1"/>
    <s v="FLAT8"/>
    <n v="7"/>
    <n v="70"/>
    <d v="2023-04-29T00:00:00"/>
    <s v="07:38:34"/>
  </r>
  <r>
    <x v="35"/>
    <s v="Aaron"/>
    <s v="Thompson"/>
    <n v="47"/>
    <s v="Female"/>
    <s v="Los Angeles"/>
    <s v="aaron.thompson@gmail.com"/>
    <s v="PSC 0550, Box 2737, APO AE 75772"/>
    <s v="OID2157"/>
    <d v="2025-01-26T00:00:00"/>
    <s v="23:24:39"/>
    <x v="38"/>
    <n v="477.52"/>
    <n v="2"/>
    <s v="FLAT8"/>
    <n v="6"/>
    <n v="55"/>
    <d v="2025-01-28T00:00:00"/>
    <s v="01:07:36"/>
  </r>
  <r>
    <x v="54"/>
    <s v="Ashley"/>
    <s v="Romero"/>
    <n v="35"/>
    <s v="Male"/>
    <s v="Phoenix"/>
    <s v="ashley.romero@yahoo.com"/>
    <s v="547 Kerry Expressway, Lake Amanda, AR 20321"/>
    <s v="OID6374"/>
    <d v="2023-05-08T00:00:00"/>
    <s v="18:54:33"/>
    <x v="17"/>
    <n v="126.19"/>
    <n v="3"/>
    <s v="DEL0"/>
    <n v="5"/>
    <n v="40"/>
    <d v="2023-05-12T00:00:00"/>
    <s v="16:14:09"/>
  </r>
  <r>
    <x v="38"/>
    <s v="John"/>
    <s v="Ramirez"/>
    <n v="28"/>
    <s v="Other"/>
    <s v="Miami"/>
    <s v="john.ramirez@outlook.com"/>
    <s v="02797 Martin Landing, South Michelle, VT 98781"/>
    <s v="OID6555"/>
    <d v="2024-05-31T00:00:00"/>
    <s v="10:55:08"/>
    <x v="24"/>
    <n v="481.48"/>
    <n v="4"/>
    <s v="FLAT10"/>
    <n v="1"/>
    <n v="36"/>
    <d v="2024-06-04T00:00:00"/>
    <s v="10:56:05"/>
  </r>
  <r>
    <x v="45"/>
    <s v="Debra"/>
    <s v="Hayes"/>
    <n v="33"/>
    <s v="Male"/>
    <s v="San Francisco"/>
    <s v="debra.hayes@yahoo.com"/>
    <s v="4601 Miller Lock, Williamsbury, IA 10943"/>
    <s v="OID5850"/>
    <d v="2025-01-18T00:00:00"/>
    <s v="19:40:45"/>
    <x v="0"/>
    <n v="308.88"/>
    <n v="3"/>
    <s v="FLAT15"/>
    <n v="4"/>
    <n v="48"/>
    <d v="2025-01-21T00:00:00"/>
    <s v="20:24:13"/>
  </r>
  <r>
    <x v="18"/>
    <s v="Christian"/>
    <s v="Clayton"/>
    <n v="39"/>
    <s v="Female"/>
    <s v="Chicago"/>
    <s v="christian.clayton@yahoo.com"/>
    <s v="065 Madison Way, Smithstad, CT 68011"/>
    <s v="OID8041"/>
    <d v="2024-08-21T00:00:00"/>
    <s v="02:08:49"/>
    <x v="39"/>
    <n v="403.03"/>
    <n v="1"/>
    <s v="FLAT20"/>
    <n v="3"/>
    <n v="52"/>
    <d v="2024-08-22T00:00:00"/>
    <s v="15:38:07"/>
  </r>
  <r>
    <x v="55"/>
    <s v="William"/>
    <s v="Mann"/>
    <n v="21"/>
    <s v="Male"/>
    <s v="Houston"/>
    <s v="william.mann@yahoo.com"/>
    <s v="849 Tran Wells, New Lindsayville, WI 22669"/>
    <s v="OID5605"/>
    <d v="2023-04-25T00:00:00"/>
    <s v="01:05:15"/>
    <x v="4"/>
    <n v="330.11"/>
    <n v="2"/>
    <s v="FLAT8"/>
    <n v="3"/>
    <n v="64"/>
    <d v="2023-04-30T00:00:00"/>
    <s v="13:48:26"/>
  </r>
  <r>
    <x v="38"/>
    <s v="John"/>
    <s v="Ramirez"/>
    <n v="28"/>
    <s v="Other"/>
    <s v="Miami"/>
    <s v="john.ramirez@outlook.com"/>
    <s v="02797 Martin Landing, South Michelle, VT 98781"/>
    <s v="OID8388"/>
    <d v="2024-01-31T00:00:00"/>
    <s v="04:27:02"/>
    <x v="20"/>
    <n v="62.42"/>
    <n v="1"/>
    <s v="FLAT20"/>
    <n v="6"/>
    <n v="53"/>
    <d v="2024-02-07T00:00:00"/>
    <s v="09:07:52"/>
  </r>
  <r>
    <x v="56"/>
    <s v="Kelli"/>
    <s v="Smith"/>
    <n v="18"/>
    <s v="Female"/>
    <s v="Houston"/>
    <s v="kelli.smith@rediffmail.com"/>
    <s v="788 Kristina Lane, Montoyaside, VA 90756"/>
    <s v="OID5787"/>
    <d v="2024-11-29T00:00:00"/>
    <s v="15:22:10"/>
    <x v="4"/>
    <n v="330.11"/>
    <n v="1"/>
    <s v="FLAT20"/>
    <n v="4"/>
    <n v="67"/>
    <d v="2024-12-01T00:00:00"/>
    <s v="13:15:51"/>
  </r>
  <r>
    <x v="26"/>
    <s v="Heather"/>
    <s v="Schneider"/>
    <n v="48"/>
    <s v="Female"/>
    <s v="Los Angeles"/>
    <s v="heather.schneider@outlook.com"/>
    <s v="57940 Susan Creek Apt. 541, Port Aliciamouth, OR 90221"/>
    <s v="OID3140"/>
    <d v="2024-08-01T00:00:00"/>
    <s v="19:45:13"/>
    <x v="7"/>
    <n v="48.45"/>
    <n v="1"/>
    <s v="FLAT15"/>
    <n v="6"/>
    <n v="66"/>
    <d v="2024-08-08T00:00:00"/>
    <s v="13:53:47"/>
  </r>
  <r>
    <x v="48"/>
    <s v="Sharon"/>
    <s v="Thompson"/>
    <n v="57"/>
    <s v="Female"/>
    <s v="Dallas"/>
    <s v="sharon.thompson@yahoo.com"/>
    <s v="598 Jasmine Harbor, Turnerberg, SD 02371"/>
    <s v="OID6771"/>
    <d v="2023-11-22T00:00:00"/>
    <s v="01:09:33"/>
    <x v="3"/>
    <n v="405"/>
    <n v="2"/>
    <s v="DEL0"/>
    <n v="4"/>
    <n v="70"/>
    <d v="2023-11-27T00:00:00"/>
    <s v="21:18:20"/>
  </r>
  <r>
    <x v="48"/>
    <s v="Sharon"/>
    <s v="Thompson"/>
    <n v="57"/>
    <s v="Female"/>
    <s v="Dallas"/>
    <s v="sharon.thompson@yahoo.com"/>
    <s v="598 Jasmine Harbor, Turnerberg, SD 02371"/>
    <s v="OID8988"/>
    <d v="2024-10-30T00:00:00"/>
    <s v="07:05:58"/>
    <x v="27"/>
    <n v="496.59"/>
    <n v="2"/>
    <s v="FLAT10"/>
    <n v="1"/>
    <n v="46"/>
    <d v="2024-11-02T00:00:00"/>
    <s v="17:13:41"/>
  </r>
  <r>
    <x v="6"/>
    <s v="Marcus"/>
    <s v="Valenzuela"/>
    <n v="39"/>
    <s v="Male"/>
    <s v="Phoenix"/>
    <s v="marcus.valenzuela@yahoo.com"/>
    <s v="694 Graham Prairie Apt. 887, Jimenezfurt, MI 33044"/>
    <s v="OID9398"/>
    <d v="2023-10-28T00:00:00"/>
    <s v="07:48:29"/>
    <x v="7"/>
    <n v="48.45"/>
    <n v="1"/>
    <s v="FLAT20"/>
    <n v="4"/>
    <n v="66"/>
    <d v="2023-10-29T00:00:00"/>
    <s v="23:09:43"/>
  </r>
  <r>
    <x v="57"/>
    <s v="Joseph"/>
    <s v="Gaines"/>
    <n v="47"/>
    <s v="Other"/>
    <s v="New York"/>
    <s v="joseph.gaines@outlook.com"/>
    <s v="37549 Pope Isle Apt. 202, Tylerborough, MO 60042"/>
    <s v="OID9822"/>
    <d v="2023-05-30T00:00:00"/>
    <s v="12:17:34"/>
    <x v="28"/>
    <n v="431.44"/>
    <n v="1"/>
    <s v="DEL0"/>
    <n v="7"/>
    <n v="35"/>
    <d v="2023-06-03T00:00:00"/>
    <s v="11:02:15"/>
  </r>
  <r>
    <x v="12"/>
    <s v="Joshua"/>
    <s v="Campbell"/>
    <n v="24"/>
    <s v="Male"/>
    <s v="Chicago"/>
    <s v="joshua.campbell@gmail.com"/>
    <s v="70426 Lindsey Overpass Apt. 030, Jessicafurt, AR 46269"/>
    <s v="OID1269"/>
    <d v="2024-09-20T00:00:00"/>
    <s v="19:02:37"/>
    <x v="31"/>
    <n v="286.07"/>
    <n v="5"/>
    <s v="FLAT15"/>
    <n v="5"/>
    <n v="65"/>
    <d v="2024-09-23T00:00:00"/>
    <s v="00:56:16"/>
  </r>
  <r>
    <x v="38"/>
    <s v="John"/>
    <s v="Ramirez"/>
    <n v="28"/>
    <s v="Other"/>
    <s v="Miami"/>
    <s v="john.ramirez@outlook.com"/>
    <s v="02797 Martin Landing, South Michelle, VT 98781"/>
    <s v="OID9915"/>
    <d v="2024-07-22T00:00:00"/>
    <s v="03:34:35"/>
    <x v="17"/>
    <n v="126.19"/>
    <n v="2"/>
    <s v="FLAT8"/>
    <n v="7"/>
    <n v="48"/>
    <d v="2024-07-23T00:00:00"/>
    <s v="00:26:45"/>
  </r>
  <r>
    <x v="24"/>
    <s v="Lauren"/>
    <s v="Long"/>
    <n v="44"/>
    <s v="Male"/>
    <s v="Dallas"/>
    <s v="lauren.long@gmail.com"/>
    <s v="258 Michael Brooks Suite 363, Arnoldview, PA 49438"/>
    <s v="OID3348"/>
    <d v="2024-01-16T00:00:00"/>
    <s v="17:05:21"/>
    <x v="40"/>
    <n v="445.81"/>
    <n v="5"/>
    <s v="FLAT15"/>
    <n v="1"/>
    <n v="56"/>
    <d v="2024-01-22T00:00:00"/>
    <s v="06:56:06"/>
  </r>
  <r>
    <x v="58"/>
    <s v="Amy"/>
    <s v="Ellis"/>
    <n v="44"/>
    <s v="Other"/>
    <s v="Los Angeles"/>
    <s v="amy.ellis@gmail.com"/>
    <s v="217 Scott Ville, Christophermouth, NH 83776"/>
    <s v="OID8431"/>
    <d v="2024-11-29T00:00:00"/>
    <s v="23:41:08"/>
    <x v="30"/>
    <n v="369.03"/>
    <n v="4"/>
    <s v="FLAT20"/>
    <n v="4"/>
    <n v="56"/>
    <d v="2024-12-04T00:00:00"/>
    <s v="01:56:42"/>
  </r>
  <r>
    <x v="59"/>
    <s v="Beth"/>
    <s v="Mason"/>
    <n v="45"/>
    <s v="Other"/>
    <s v="Los Angeles"/>
    <s v="beth.mason@outlook.com"/>
    <s v="58998 Sherry Haven, East Richard, FL 90775"/>
    <s v="OID6943"/>
    <d v="2024-07-31T00:00:00"/>
    <s v="04:48:30"/>
    <x v="41"/>
    <n v="433.62"/>
    <n v="2"/>
    <s v="FLAT20"/>
    <n v="1"/>
    <n v="41"/>
    <d v="2024-08-06T00:00:00"/>
    <s v="10:01:40"/>
  </r>
  <r>
    <x v="49"/>
    <s v="Sarah"/>
    <s v="Butler"/>
    <n v="64"/>
    <s v="Male"/>
    <s v="Phoenix"/>
    <s v="sarah.butler@rediffmail.com"/>
    <s v="14131 Edwin Shore Apt. 190, Deniseberg, MD 90905"/>
    <s v="OID6229"/>
    <d v="2024-07-15T00:00:00"/>
    <s v="17:09:49"/>
    <x v="42"/>
    <n v="235.63"/>
    <n v="4"/>
    <s v="FLAT20"/>
    <n v="2"/>
    <n v="60"/>
    <d v="2024-07-22T00:00:00"/>
    <s v="22:15:50"/>
  </r>
  <r>
    <x v="20"/>
    <s v="John"/>
    <s v="Herrera"/>
    <n v="64"/>
    <s v="Female"/>
    <s v="Houston"/>
    <s v="john.herrera@outlook.com"/>
    <s v="61263 Jacob Isle, Amandatown, TN 34321"/>
    <s v="OID6912"/>
    <d v="2023-07-11T00:00:00"/>
    <s v="07:51:16"/>
    <x v="22"/>
    <n v="158.53"/>
    <n v="5"/>
    <s v="FLAT20"/>
    <n v="1"/>
    <n v="57"/>
    <d v="2023-07-18T00:00:00"/>
    <s v="06:23:31"/>
  </r>
  <r>
    <x v="20"/>
    <s v="John"/>
    <s v="Herrera"/>
    <n v="64"/>
    <s v="Female"/>
    <s v="Houston"/>
    <s v="john.herrera@outlook.com"/>
    <s v="61263 Jacob Isle, Amandatown, TN 34321"/>
    <s v="OID5081"/>
    <d v="2023-09-14T00:00:00"/>
    <s v="21:43:03"/>
    <x v="4"/>
    <n v="330.11"/>
    <n v="3"/>
    <s v="FLAT15"/>
    <n v="3"/>
    <n v="65"/>
    <d v="2023-09-17T00:00:00"/>
    <s v="01:29:42"/>
  </r>
  <r>
    <x v="59"/>
    <s v="Beth"/>
    <s v="Mason"/>
    <n v="45"/>
    <s v="Other"/>
    <s v="Los Angeles"/>
    <s v="beth.mason@outlook.com"/>
    <s v="58998 Sherry Haven, East Richard, FL 90775"/>
    <s v="OID5610"/>
    <d v="2025-01-16T00:00:00"/>
    <s v="07:53:58"/>
    <x v="11"/>
    <n v="220.27"/>
    <n v="2"/>
    <s v="FLAT20"/>
    <n v="1"/>
    <n v="63"/>
    <d v="2025-01-18T00:00:00"/>
    <s v="10:10:26"/>
  </r>
  <r>
    <x v="55"/>
    <s v="William"/>
    <s v="Mann"/>
    <n v="21"/>
    <s v="Male"/>
    <s v="Houston"/>
    <s v="william.mann@yahoo.com"/>
    <s v="849 Tran Wells, New Lindsayville, WI 22669"/>
    <s v="OID7759"/>
    <d v="2024-01-30T00:00:00"/>
    <s v="01:16:21"/>
    <x v="6"/>
    <n v="275.44"/>
    <n v="3"/>
    <s v="FLAT15"/>
    <n v="7"/>
    <n v="47"/>
    <d v="2024-01-31T00:00:00"/>
    <s v="17:07:06"/>
  </r>
  <r>
    <x v="60"/>
    <s v="Christy"/>
    <s v="Chang"/>
    <n v="38"/>
    <s v="Female"/>
    <s v="Dallas"/>
    <s v="christy.chang@outlook.com"/>
    <s v="4647 Hannah Centers, Rhodesburgh, NH 89363"/>
    <s v="OID4481"/>
    <d v="2023-10-04T00:00:00"/>
    <s v="02:43:38"/>
    <x v="38"/>
    <n v="477.52"/>
    <n v="3"/>
    <s v="FLAT8"/>
    <n v="7"/>
    <n v="66"/>
    <d v="2023-10-09T00:00:00"/>
    <s v="02:45:47"/>
  </r>
  <r>
    <x v="61"/>
    <s v="Troy"/>
    <s v="Gomez"/>
    <n v="68"/>
    <s v="Male"/>
    <s v="Dallas"/>
    <s v="troy.gomez@outlook.com"/>
    <s v="7510 Jose Knolls, Candicechester, LA 62815"/>
    <s v="OID6749"/>
    <d v="2024-12-10T00:00:00"/>
    <s v="13:25:18"/>
    <x v="43"/>
    <n v="424.82"/>
    <n v="1"/>
    <s v="DEL0"/>
    <n v="6"/>
    <n v="44"/>
    <d v="2024-12-12T00:00:00"/>
    <s v="14:51:25"/>
  </r>
  <r>
    <x v="62"/>
    <s v="Kim"/>
    <s v="Blevins"/>
    <n v="65"/>
    <s v="Female"/>
    <s v="Los Angeles"/>
    <s v="kim.blevins@outlook.com"/>
    <s v="089 Rice Shoal Suite 491, Juarezmouth, MI 88715"/>
    <s v="OID8681"/>
    <d v="2023-08-27T00:00:00"/>
    <s v="18:32:14"/>
    <x v="30"/>
    <n v="369.03"/>
    <n v="4"/>
    <s v="FLAT8"/>
    <n v="3"/>
    <n v="56"/>
    <d v="2023-08-31T00:00:00"/>
    <s v="06:09:27"/>
  </r>
  <r>
    <x v="42"/>
    <s v="Brian"/>
    <s v="Kennedy"/>
    <n v="69"/>
    <s v="Male"/>
    <s v="Phoenix"/>
    <s v="brian.kennedy@outlook.com"/>
    <s v="25126 Nancy Fort Suite 568, Alexandrachester, AZ 44823"/>
    <s v="OID9693"/>
    <d v="2024-07-11T00:00:00"/>
    <s v="21:12:50"/>
    <x v="34"/>
    <n v="136.30000000000001"/>
    <n v="2"/>
    <s v="FLAT10"/>
    <n v="1"/>
    <n v="54"/>
    <d v="2024-07-12T00:00:00"/>
    <s v="09:07:45"/>
  </r>
  <r>
    <x v="38"/>
    <s v="John"/>
    <s v="Ramirez"/>
    <n v="28"/>
    <s v="Other"/>
    <s v="Miami"/>
    <s v="john.ramirez@outlook.com"/>
    <s v="02797 Martin Landing, South Michelle, VT 98781"/>
    <s v="OID3607"/>
    <d v="2023-07-06T00:00:00"/>
    <s v="17:19:09"/>
    <x v="11"/>
    <n v="220.27"/>
    <n v="4"/>
    <s v="FLAT20"/>
    <n v="4"/>
    <n v="65"/>
    <d v="2023-07-10T00:00:00"/>
    <s v="09:03:23"/>
  </r>
  <r>
    <x v="55"/>
    <s v="William"/>
    <s v="Mann"/>
    <n v="21"/>
    <s v="Male"/>
    <s v="Houston"/>
    <s v="william.mann@yahoo.com"/>
    <s v="849 Tran Wells, New Lindsayville, WI 22669"/>
    <s v="OID9743"/>
    <d v="2024-08-26T00:00:00"/>
    <s v="15:04:45"/>
    <x v="37"/>
    <n v="133.62"/>
    <n v="5"/>
    <s v="FLAT15"/>
    <n v="6"/>
    <n v="64"/>
    <d v="2024-08-28T00:00:00"/>
    <s v="19:43:27"/>
  </r>
  <r>
    <x v="63"/>
    <s v="Gregory"/>
    <s v="Lee"/>
    <n v="26"/>
    <s v="Other"/>
    <s v="New York"/>
    <s v="gregory.lee@rediffmail.com"/>
    <s v="619 Parker Turnpike Apt. 025, West Brucehaven, ID 48437"/>
    <s v="OID7866"/>
    <d v="2024-05-20T00:00:00"/>
    <s v="18:15:56"/>
    <x v="0"/>
    <n v="308.88"/>
    <n v="2"/>
    <s v="FLAT20"/>
    <n v="4"/>
    <n v="61"/>
    <d v="2024-05-24T00:00:00"/>
    <s v="04:57:03"/>
  </r>
  <r>
    <x v="21"/>
    <s v="Angela"/>
    <s v="Evans"/>
    <n v="52"/>
    <s v="Other"/>
    <s v="Houston"/>
    <s v="angela.evans@outlook.com"/>
    <s v="16031 David Mountain Suite 431, Susanborough, PA 01910"/>
    <s v="OID1137"/>
    <d v="2024-05-15T00:00:00"/>
    <s v="00:17:47"/>
    <x v="15"/>
    <n v="461.07"/>
    <n v="1"/>
    <s v="FLAT20"/>
    <n v="7"/>
    <n v="57"/>
    <d v="2024-05-22T00:00:00"/>
    <s v="21:42:51"/>
  </r>
  <r>
    <x v="64"/>
    <s v="Bruce"/>
    <s v="Allen"/>
    <n v="32"/>
    <s v="Female"/>
    <s v="Phoenix"/>
    <s v="bruce.allen@rediffmail.com"/>
    <s v="2417 Brown Ford, West Timothyside, RI 45629"/>
    <s v="OID4685"/>
    <d v="2023-04-05T00:00:00"/>
    <s v="01:46:15"/>
    <x v="27"/>
    <n v="496.59"/>
    <n v="5"/>
    <s v="FLAT20"/>
    <n v="1"/>
    <n v="40"/>
    <d v="2023-04-09T00:00:00"/>
    <s v="22:28:20"/>
  </r>
  <r>
    <x v="65"/>
    <s v="Lisa"/>
    <s v="Miller"/>
    <n v="70"/>
    <s v="Female"/>
    <s v="Los Angeles"/>
    <s v="lisa.miller@gmail.com"/>
    <s v="89748 Campbell Drive, South Tannerland, WI 13143"/>
    <s v="OID9584"/>
    <d v="2023-03-20T00:00:00"/>
    <s v="09:44:25"/>
    <x v="13"/>
    <n v="104.18"/>
    <n v="2"/>
    <s v="FLAT8"/>
    <n v="2"/>
    <n v="40"/>
    <d v="2023-03-25T00:00:00"/>
    <s v="09:50:58"/>
  </r>
  <r>
    <x v="66"/>
    <s v="Melissa"/>
    <s v="Levy"/>
    <n v="30"/>
    <s v="Male"/>
    <s v="Chicago"/>
    <s v="melissa.levy@rediffmail.com"/>
    <s v="3303 Kennedy Springs Suite 830, East Amybury, MI 95595"/>
    <s v="OID1686"/>
    <d v="2024-04-24T00:00:00"/>
    <s v="20:32:03"/>
    <x v="44"/>
    <n v="110.95"/>
    <n v="2"/>
    <s v="FLAT8"/>
    <n v="4"/>
    <n v="68"/>
    <d v="2024-04-26T00:00:00"/>
    <s v="16:26:05"/>
  </r>
  <r>
    <x v="59"/>
    <s v="Beth"/>
    <s v="Mason"/>
    <n v="45"/>
    <s v="Other"/>
    <s v="Los Angeles"/>
    <s v="beth.mason@outlook.com"/>
    <s v="58998 Sherry Haven, East Richard, FL 90775"/>
    <s v="OID5272"/>
    <d v="2025-01-08T00:00:00"/>
    <s v="12:57:10"/>
    <x v="27"/>
    <n v="496.59"/>
    <n v="2"/>
    <s v="DEL0"/>
    <n v="5"/>
    <n v="40"/>
    <d v="2025-01-10T00:00:00"/>
    <s v="19:04:22"/>
  </r>
  <r>
    <x v="47"/>
    <s v="Mitchell"/>
    <s v="Parker"/>
    <n v="39"/>
    <s v="Other"/>
    <s v="Houston"/>
    <s v="mitchell.parker@yahoo.com"/>
    <s v="PSC 3316, Box 9303, APO AE 29513"/>
    <s v="OID7359"/>
    <d v="2024-04-15T00:00:00"/>
    <s v="14:16:13"/>
    <x v="8"/>
    <n v="257.06"/>
    <n v="4"/>
    <s v="FLAT20"/>
    <n v="3"/>
    <n v="50"/>
    <d v="2024-04-19T00:00:00"/>
    <s v="11:54:49"/>
  </r>
  <r>
    <x v="57"/>
    <s v="Joseph"/>
    <s v="Gaines"/>
    <n v="47"/>
    <s v="Other"/>
    <s v="New York"/>
    <s v="joseph.gaines@outlook.com"/>
    <s v="37549 Pope Isle Apt. 202, Tylerborough, MO 60042"/>
    <s v="OID3570"/>
    <d v="2024-04-15T00:00:00"/>
    <s v="05:44:11"/>
    <x v="45"/>
    <n v="381.73"/>
    <n v="4"/>
    <s v="FLAT10"/>
    <n v="1"/>
    <n v="66"/>
    <d v="2024-04-18T00:00:00"/>
    <s v="18:54:47"/>
  </r>
  <r>
    <x v="67"/>
    <s v="Barbara"/>
    <s v="Fuller"/>
    <n v="43"/>
    <s v="Other"/>
    <s v="Chicago"/>
    <s v="barbara.fuller@rediffmail.com"/>
    <s v="134 Mcintosh Unions Suite 574, Lake Laura, DE 96577"/>
    <s v="OID2519"/>
    <d v="2023-12-16T00:00:00"/>
    <s v="19:28:31"/>
    <x v="28"/>
    <n v="431.44"/>
    <n v="5"/>
    <s v="FLAT15"/>
    <n v="4"/>
    <n v="42"/>
    <d v="2023-12-20T00:00:00"/>
    <s v="16:45:09"/>
  </r>
  <r>
    <x v="52"/>
    <s v="Brandon"/>
    <s v="Cruz"/>
    <n v="32"/>
    <s v="Other"/>
    <s v="Los Angeles"/>
    <s v="brandon.cruz@gmail.com"/>
    <s v="9296 Villanueva Branch, East Kevin, CO 93912"/>
    <s v="OID1134"/>
    <d v="2023-07-24T00:00:00"/>
    <s v="06:22:42"/>
    <x v="9"/>
    <n v="175.93"/>
    <n v="5"/>
    <s v="DEL0"/>
    <n v="5"/>
    <n v="63"/>
    <d v="2023-07-31T00:00:00"/>
    <s v="11:58:32"/>
  </r>
  <r>
    <x v="8"/>
    <s v="Bobby"/>
    <s v="Forbes"/>
    <n v="20"/>
    <s v="Male"/>
    <s v="Los Angeles"/>
    <s v="bobby.forbes@gmail.com"/>
    <s v="3079 John Parkway Suite 961, Port Kristaview, MT 91019"/>
    <s v="OID8270"/>
    <d v="2023-08-18T00:00:00"/>
    <s v="03:53:04"/>
    <x v="2"/>
    <n v="202.54"/>
    <n v="5"/>
    <s v="FLAT8"/>
    <n v="2"/>
    <n v="68"/>
    <d v="2023-08-21T00:00:00"/>
    <s v="15:27:26"/>
  </r>
  <r>
    <x v="56"/>
    <s v="Kelli"/>
    <s v="Smith"/>
    <n v="18"/>
    <s v="Female"/>
    <s v="Houston"/>
    <s v="kelli.smith@rediffmail.com"/>
    <s v="788 Kristina Lane, Montoyaside, VA 90756"/>
    <s v="OID9515"/>
    <d v="2023-04-07T00:00:00"/>
    <s v="13:06:48"/>
    <x v="8"/>
    <n v="257.06"/>
    <n v="4"/>
    <s v="FLAT10"/>
    <n v="1"/>
    <n v="65"/>
    <d v="2023-04-09T00:00:00"/>
    <s v="01:22:23"/>
  </r>
  <r>
    <x v="68"/>
    <s v="Kristina"/>
    <s v="Haynes"/>
    <n v="27"/>
    <s v="Male"/>
    <s v="Houston"/>
    <s v="kristina.haynes@yahoo.com"/>
    <s v="18295 Thomas River, Kochville, NH 80868"/>
    <s v="OID6608"/>
    <d v="2023-09-14T00:00:00"/>
    <s v="10:28:03"/>
    <x v="46"/>
    <n v="20"/>
    <n v="1"/>
    <s v="FLAT10"/>
    <n v="4"/>
    <n v="68"/>
    <d v="2023-09-16T00:00:00"/>
    <s v="23:08:52"/>
  </r>
  <r>
    <x v="69"/>
    <s v="Lindsey"/>
    <s v="Byrd"/>
    <n v="32"/>
    <s v="Male"/>
    <s v="Chicago"/>
    <s v="lindsey.byrd@rediffmail.com"/>
    <s v="USCGC Harper, FPO AA 38349"/>
    <s v="OID3035"/>
    <d v="2023-06-29T00:00:00"/>
    <s v="22:11:06"/>
    <x v="14"/>
    <n v="20.7"/>
    <n v="2"/>
    <s v="DEL0"/>
    <n v="7"/>
    <n v="43"/>
    <d v="2023-06-30T00:00:00"/>
    <s v="11:35:56"/>
  </r>
  <r>
    <x v="12"/>
    <s v="Joshua"/>
    <s v="Campbell"/>
    <n v="24"/>
    <s v="Male"/>
    <s v="Chicago"/>
    <s v="joshua.campbell@gmail.com"/>
    <s v="70426 Lindsey Overpass Apt. 030, Jessicafurt, AR 46269"/>
    <s v="OID4548"/>
    <d v="2023-03-18T00:00:00"/>
    <s v="14:00:52"/>
    <x v="45"/>
    <n v="381.73"/>
    <n v="2"/>
    <s v="DEL0"/>
    <n v="6"/>
    <n v="41"/>
    <d v="2023-03-23T00:00:00"/>
    <s v="04:39:06"/>
  </r>
  <r>
    <x v="26"/>
    <s v="Heather"/>
    <s v="Schneider"/>
    <n v="48"/>
    <s v="Female"/>
    <s v="Los Angeles"/>
    <s v="heather.schneider@outlook.com"/>
    <s v="57940 Susan Creek Apt. 541, Port Aliciamouth, OR 90221"/>
    <s v="OID5978"/>
    <d v="2024-07-26T00:00:00"/>
    <s v="07:11:09"/>
    <x v="24"/>
    <n v="481.48"/>
    <n v="1"/>
    <s v="FLAT8"/>
    <n v="1"/>
    <n v="69"/>
    <d v="2024-07-30T00:00:00"/>
    <s v="14:05:53"/>
  </r>
  <r>
    <x v="51"/>
    <s v="Jason"/>
    <s v="Nguyen"/>
    <n v="51"/>
    <s v="Other"/>
    <s v="Miami"/>
    <s v="jason.nguyen@yahoo.com"/>
    <s v="7112 Travis Glens Suite 790, Crystalland, WV 38373"/>
    <s v="OID6297"/>
    <d v="2024-02-13T00:00:00"/>
    <s v="12:09:51"/>
    <x v="25"/>
    <n v="77.84"/>
    <n v="2"/>
    <s v="FLAT8"/>
    <n v="6"/>
    <n v="36"/>
    <d v="2024-02-19T00:00:00"/>
    <s v="05:11:05"/>
  </r>
  <r>
    <x v="36"/>
    <s v="Jason"/>
    <s v="Lopez"/>
    <n v="40"/>
    <s v="Other"/>
    <s v="San Francisco"/>
    <s v="jason.lopez@outlook.com"/>
    <s v="934 Levine View, Brentport, NE 38210"/>
    <s v="OID5108"/>
    <d v="2023-09-17T00:00:00"/>
    <s v="10:51:20"/>
    <x v="34"/>
    <n v="136.30000000000001"/>
    <n v="1"/>
    <s v="FLAT20"/>
    <n v="4"/>
    <n v="41"/>
    <d v="2023-09-20T00:00:00"/>
    <s v="23:53:27"/>
  </r>
  <r>
    <x v="38"/>
    <s v="John"/>
    <s v="Ramirez"/>
    <n v="28"/>
    <s v="Other"/>
    <s v="Miami"/>
    <s v="john.ramirez@outlook.com"/>
    <s v="02797 Martin Landing, South Michelle, VT 98781"/>
    <s v="OID4599"/>
    <d v="2023-10-14T00:00:00"/>
    <s v="23:40:15"/>
    <x v="43"/>
    <n v="424.82"/>
    <n v="3"/>
    <s v="FLAT8"/>
    <n v="2"/>
    <n v="67"/>
    <d v="2023-10-16T00:00:00"/>
    <s v="20:14:00"/>
  </r>
  <r>
    <x v="16"/>
    <s v="Traci"/>
    <s v="Jones"/>
    <n v="34"/>
    <s v="Male"/>
    <s v="Los Angeles"/>
    <s v="traci.jones@yahoo.com"/>
    <s v="4016 Ryan Passage, Collinsside, PA 88777"/>
    <s v="OID1418"/>
    <d v="2025-01-10T00:00:00"/>
    <s v="01:24:01"/>
    <x v="34"/>
    <n v="136.30000000000001"/>
    <n v="2"/>
    <s v="FLAT10"/>
    <n v="3"/>
    <n v="68"/>
    <d v="2025-01-17T00:00:00"/>
    <s v="16:29:02"/>
  </r>
  <r>
    <x v="11"/>
    <s v="Amy"/>
    <s v="Reid"/>
    <n v="44"/>
    <s v="Female"/>
    <s v="Los Angeles"/>
    <s v="amy.reid@rediffmail.com"/>
    <s v="6262 Simpson Village, North Danielle, RI 76074"/>
    <s v="OID1411"/>
    <d v="2024-12-10T00:00:00"/>
    <s v="11:34:01"/>
    <x v="28"/>
    <n v="431.44"/>
    <n v="4"/>
    <s v="FLAT15"/>
    <n v="2"/>
    <n v="66"/>
    <d v="2024-12-11T00:00:00"/>
    <s v="11:25:35"/>
  </r>
  <r>
    <x v="63"/>
    <s v="Gregory"/>
    <s v="Lee"/>
    <n v="26"/>
    <s v="Other"/>
    <s v="New York"/>
    <s v="gregory.lee@rediffmail.com"/>
    <s v="619 Parker Turnpike Apt. 025, West Brucehaven, ID 48437"/>
    <s v="OID8692"/>
    <d v="2024-06-07T00:00:00"/>
    <s v="02:04:13"/>
    <x v="16"/>
    <n v="132.97"/>
    <n v="5"/>
    <s v="FLAT20"/>
    <n v="3"/>
    <n v="45"/>
    <d v="2024-06-09T00:00:00"/>
    <s v="19:20:55"/>
  </r>
  <r>
    <x v="51"/>
    <s v="Jason"/>
    <s v="Nguyen"/>
    <n v="51"/>
    <s v="Other"/>
    <s v="Miami"/>
    <s v="jason.nguyen@yahoo.com"/>
    <s v="7112 Travis Glens Suite 790, Crystalland, WV 38373"/>
    <s v="OID4402"/>
    <d v="2024-11-02T00:00:00"/>
    <s v="22:18:21"/>
    <x v="12"/>
    <n v="272.51"/>
    <n v="4"/>
    <s v="DEL0"/>
    <n v="2"/>
    <n v="42"/>
    <d v="2024-11-03T00:00:00"/>
    <s v="12:35:14"/>
  </r>
  <r>
    <x v="1"/>
    <s v="Anthony"/>
    <s v="Thomas"/>
    <n v="53"/>
    <s v="Female"/>
    <s v="Houston"/>
    <s v="anthony.thomas@rediffmail.com"/>
    <s v="931 Christopher Ways Suite 833, North Michelle, IN 53484"/>
    <s v="OID1309"/>
    <d v="2024-10-24T00:00:00"/>
    <s v="08:18:11"/>
    <x v="2"/>
    <n v="202.54"/>
    <n v="2"/>
    <s v="FLAT20"/>
    <n v="6"/>
    <n v="70"/>
    <d v="2024-10-29T00:00:00"/>
    <s v="13:38:46"/>
  </r>
  <r>
    <x v="6"/>
    <s v="Marcus"/>
    <s v="Valenzuela"/>
    <n v="39"/>
    <s v="Male"/>
    <s v="Phoenix"/>
    <s v="marcus.valenzuela@yahoo.com"/>
    <s v="694 Graham Prairie Apt. 887, Jimenezfurt, MI 33044"/>
    <s v="OID2746"/>
    <d v="2025-02-01T00:00:00"/>
    <s v="10:44:36"/>
    <x v="34"/>
    <n v="136.30000000000001"/>
    <n v="2"/>
    <s v="FLAT10"/>
    <n v="2"/>
    <n v="51"/>
    <d v="2025-02-06T00:00:00"/>
    <s v="23:51:56"/>
  </r>
  <r>
    <x v="20"/>
    <s v="John"/>
    <s v="Herrera"/>
    <n v="64"/>
    <s v="Female"/>
    <s v="Houston"/>
    <s v="john.herrera@outlook.com"/>
    <s v="61263 Jacob Isle, Amandatown, TN 34321"/>
    <s v="OID9360"/>
    <d v="2023-06-17T00:00:00"/>
    <s v="17:09:22"/>
    <x v="39"/>
    <n v="403.03"/>
    <n v="5"/>
    <s v="DEL0"/>
    <n v="7"/>
    <n v="52"/>
    <d v="2023-06-20T00:00:00"/>
    <s v="16:24:38"/>
  </r>
  <r>
    <x v="31"/>
    <s v="Donna"/>
    <s v="Oneill"/>
    <n v="70"/>
    <s v="Male"/>
    <s v="San Francisco"/>
    <s v="donna.oneill@yahoo.com"/>
    <s v="464 Carolyn Crest Suite 738, Lake Isaiah, CA 66153"/>
    <s v="OID6453"/>
    <d v="2023-12-21T00:00:00"/>
    <s v="07:07:24"/>
    <x v="39"/>
    <n v="403.03"/>
    <n v="4"/>
    <s v="FLAT10"/>
    <n v="6"/>
    <n v="47"/>
    <d v="2023-12-23T00:00:00"/>
    <s v="01:21:39"/>
  </r>
  <r>
    <x v="70"/>
    <s v="Edward"/>
    <s v="Black"/>
    <n v="42"/>
    <s v="Male"/>
    <s v="New York"/>
    <s v="edward.black@gmail.com"/>
    <s v="5879 Susan Via Apt. 886, Sandovalbury, WV 61449"/>
    <s v="OID9745"/>
    <d v="2023-02-22T00:00:00"/>
    <s v="07:27:27"/>
    <x v="10"/>
    <n v="190.1"/>
    <n v="5"/>
    <s v="FLAT20"/>
    <n v="4"/>
    <n v="37"/>
    <d v="2023-02-27T00:00:00"/>
    <s v="14:08:36"/>
  </r>
  <r>
    <x v="71"/>
    <s v="James"/>
    <s v="Brown"/>
    <n v="60"/>
    <s v="Male"/>
    <s v="Miami"/>
    <s v="james.brown@yahoo.com"/>
    <s v="221 Frey Crossing Suite 192, South Taylorland, HI 72875"/>
    <s v="OID4081"/>
    <d v="2025-01-06T00:00:00"/>
    <s v="00:30:57"/>
    <x v="34"/>
    <n v="136.30000000000001"/>
    <n v="4"/>
    <s v="DEL0"/>
    <n v="5"/>
    <n v="61"/>
    <d v="2025-01-11T00:00:00"/>
    <s v="15:41:07"/>
  </r>
  <r>
    <x v="72"/>
    <s v="Leslie"/>
    <s v="Montgomery"/>
    <n v="26"/>
    <s v="Female"/>
    <s v="Chicago"/>
    <s v="leslie.montgomery@gmail.com"/>
    <s v="135 Teresa Oval Apt. 825, East Katherineport, WY 13714"/>
    <s v="OID3967"/>
    <d v="2023-10-27T00:00:00"/>
    <s v="20:10:38"/>
    <x v="42"/>
    <n v="235.63"/>
    <n v="1"/>
    <s v="FLAT20"/>
    <n v="2"/>
    <n v="66"/>
    <d v="2023-11-03T00:00:00"/>
    <s v="03:43:44"/>
  </r>
  <r>
    <x v="73"/>
    <s v="Susan"/>
    <s v="Thompson"/>
    <n v="37"/>
    <s v="Other"/>
    <s v="Dallas"/>
    <s v="susan.thompson@outlook.com"/>
    <s v="47821 William Station, East Ashleymouth, FL 20562"/>
    <s v="OID9112"/>
    <d v="2023-11-19T00:00:00"/>
    <s v="14:57:06"/>
    <x v="41"/>
    <n v="433.62"/>
    <n v="4"/>
    <s v="FLAT20"/>
    <n v="3"/>
    <n v="36"/>
    <d v="2023-11-22T00:00:00"/>
    <s v="21:20:28"/>
  </r>
  <r>
    <x v="67"/>
    <s v="Barbara"/>
    <s v="Fuller"/>
    <n v="43"/>
    <s v="Other"/>
    <s v="Chicago"/>
    <s v="barbara.fuller@rediffmail.com"/>
    <s v="134 Mcintosh Unions Suite 574, Lake Laura, DE 96577"/>
    <s v="OID8628"/>
    <d v="2024-02-09T00:00:00"/>
    <s v="10:20:44"/>
    <x v="21"/>
    <n v="157.63999999999999"/>
    <n v="5"/>
    <s v="DEL0"/>
    <n v="7"/>
    <n v="36"/>
    <d v="2024-02-10T00:00:00"/>
    <s v="23:29:03"/>
  </r>
  <r>
    <x v="5"/>
    <s v="David"/>
    <s v="Delacruz"/>
    <n v="26"/>
    <s v="Female"/>
    <s v="Los Angeles"/>
    <s v="david.delacruz@rediffmail.com"/>
    <s v="USNS Ray, FPO AE 20238"/>
    <s v="OID5996"/>
    <d v="2023-07-01T00:00:00"/>
    <s v="14:09:23"/>
    <x v="22"/>
    <n v="158.53"/>
    <n v="5"/>
    <s v="DEL0"/>
    <n v="4"/>
    <n v="66"/>
    <d v="2023-07-04T00:00:00"/>
    <s v="10:17:52"/>
  </r>
  <r>
    <x v="15"/>
    <s v="Mallory"/>
    <s v="Mitchell"/>
    <n v="42"/>
    <s v="Female"/>
    <s v="San Francisco"/>
    <s v="mallory.mitchell@yahoo.com"/>
    <s v="710 Anthony Wall Suite 137, East Davidstad, NV 61494"/>
    <s v="OID5210"/>
    <d v="2023-12-23T00:00:00"/>
    <s v="10:48:56"/>
    <x v="8"/>
    <n v="257.06"/>
    <n v="3"/>
    <s v="FLAT8"/>
    <n v="6"/>
    <n v="65"/>
    <d v="2023-12-29T00:00:00"/>
    <s v="05:48:39"/>
  </r>
  <r>
    <x v="69"/>
    <s v="Lindsey"/>
    <s v="Byrd"/>
    <n v="32"/>
    <s v="Male"/>
    <s v="Chicago"/>
    <s v="lindsey.byrd@rediffmail.com"/>
    <s v="USCGC Harper, FPO AA 38349"/>
    <s v="OID4415"/>
    <d v="2024-09-02T00:00:00"/>
    <s v="10:33:35"/>
    <x v="44"/>
    <n v="110.95"/>
    <n v="4"/>
    <s v="FLAT15"/>
    <n v="1"/>
    <n v="60"/>
    <d v="2024-09-06T00:00:00"/>
    <s v="05:24:44"/>
  </r>
  <r>
    <x v="53"/>
    <s v="Jodi"/>
    <s v="Whitney"/>
    <n v="33"/>
    <s v="Other"/>
    <s v="San Francisco"/>
    <s v="jodi.whitney@yahoo.com"/>
    <s v="72876 Lara Key Suite 383, Gutierrezton, OR 71683"/>
    <s v="OID6716"/>
    <d v="2024-11-13T00:00:00"/>
    <s v="22:34:39"/>
    <x v="24"/>
    <n v="481.48"/>
    <n v="5"/>
    <s v="FLAT8"/>
    <n v="6"/>
    <n v="44"/>
    <d v="2024-11-16T00:00:00"/>
    <s v="02:59:45"/>
  </r>
  <r>
    <x v="49"/>
    <s v="Sarah"/>
    <s v="Butler"/>
    <n v="64"/>
    <s v="Male"/>
    <s v="Phoenix"/>
    <s v="sarah.butler@rediffmail.com"/>
    <s v="14131 Edwin Shore Apt. 190, Deniseberg, MD 90905"/>
    <s v="OID9804"/>
    <d v="2024-10-11T00:00:00"/>
    <s v="19:56:54"/>
    <x v="47"/>
    <n v="292.14999999999998"/>
    <n v="4"/>
    <s v="FLAT20"/>
    <n v="1"/>
    <n v="58"/>
    <d v="2024-10-12T00:00:00"/>
    <s v="02:22:56"/>
  </r>
  <r>
    <x v="32"/>
    <s v="Robert"/>
    <s v="Castillo"/>
    <n v="32"/>
    <s v="Female"/>
    <s v="San Francisco"/>
    <s v="robert.castillo@gmail.com"/>
    <s v="7143 Brandon Skyway Suite 899, Tylerton, IA 21756"/>
    <s v="OID9798"/>
    <d v="2023-09-30T00:00:00"/>
    <s v="19:28:23"/>
    <x v="46"/>
    <n v="20"/>
    <n v="5"/>
    <s v="FLAT15"/>
    <n v="7"/>
    <n v="40"/>
    <d v="2023-10-04T00:00:00"/>
    <s v="11:32:19"/>
  </r>
  <r>
    <x v="32"/>
    <s v="Robert"/>
    <s v="Castillo"/>
    <n v="32"/>
    <s v="Female"/>
    <s v="San Francisco"/>
    <s v="robert.castillo@gmail.com"/>
    <s v="7143 Brandon Skyway Suite 899, Tylerton, IA 21756"/>
    <s v="OID4965"/>
    <d v="2025-01-20T00:00:00"/>
    <s v="09:43:17"/>
    <x v="3"/>
    <n v="405"/>
    <n v="2"/>
    <s v="FLAT15"/>
    <n v="7"/>
    <n v="55"/>
    <d v="2025-01-23T00:00:00"/>
    <s v="16:27:25"/>
  </r>
  <r>
    <x v="54"/>
    <s v="Ashley"/>
    <s v="Romero"/>
    <n v="35"/>
    <s v="Male"/>
    <s v="Phoenix"/>
    <s v="ashley.romero@yahoo.com"/>
    <s v="547 Kerry Expressway, Lake Amanda, AR 20321"/>
    <s v="OID3209"/>
    <d v="2024-10-16T00:00:00"/>
    <s v="06:49:56"/>
    <x v="7"/>
    <n v="48.45"/>
    <n v="5"/>
    <s v="FLAT10"/>
    <n v="7"/>
    <n v="53"/>
    <d v="2024-10-23T00:00:00"/>
    <s v="22:10:44"/>
  </r>
  <r>
    <x v="47"/>
    <s v="Mitchell"/>
    <s v="Parker"/>
    <n v="39"/>
    <s v="Other"/>
    <s v="Houston"/>
    <s v="mitchell.parker@yahoo.com"/>
    <s v="PSC 3316, Box 9303, APO AE 29513"/>
    <s v="OID6103"/>
    <d v="2024-11-13T00:00:00"/>
    <s v="00:43:57"/>
    <x v="2"/>
    <n v="202.54"/>
    <n v="1"/>
    <s v="FLAT8"/>
    <n v="4"/>
    <n v="48"/>
    <d v="2024-11-15T00:00:00"/>
    <s v="04:56:51"/>
  </r>
  <r>
    <x v="68"/>
    <s v="Kristina"/>
    <s v="Haynes"/>
    <n v="27"/>
    <s v="Male"/>
    <s v="Houston"/>
    <s v="kristina.haynes@yahoo.com"/>
    <s v="18295 Thomas River, Kochville, NH 80868"/>
    <s v="OID4368"/>
    <d v="2023-02-26T00:00:00"/>
    <s v="15:45:08"/>
    <x v="31"/>
    <n v="286.07"/>
    <n v="5"/>
    <s v="FLAT20"/>
    <n v="1"/>
    <n v="52"/>
    <d v="2023-03-01T00:00:00"/>
    <s v="19:53:01"/>
  </r>
  <r>
    <x v="44"/>
    <s v="Lori"/>
    <s v="Cook"/>
    <n v="18"/>
    <s v="Female"/>
    <s v="Houston"/>
    <s v="lori.cook@rediffmail.com"/>
    <s v="86837 Bell Meadows, North Jasonshire, UT 51354"/>
    <s v="OID1692"/>
    <d v="2024-03-27T00:00:00"/>
    <s v="03:06:30"/>
    <x v="2"/>
    <n v="202.54"/>
    <n v="4"/>
    <s v="FLAT10"/>
    <n v="1"/>
    <n v="36"/>
    <d v="2024-03-29T00:00:00"/>
    <s v="06:57:51"/>
  </r>
  <r>
    <x v="25"/>
    <s v="Teresa"/>
    <s v="Harvey"/>
    <n v="64"/>
    <s v="Other"/>
    <s v="Phoenix"/>
    <s v="teresa.harvey@gmail.com"/>
    <s v="02669 Kirk Squares, Davisville, VA 51272"/>
    <s v="OID9808"/>
    <d v="2023-03-04T00:00:00"/>
    <s v="13:02:42"/>
    <x v="29"/>
    <n v="44.5"/>
    <n v="3"/>
    <s v="FLAT8"/>
    <n v="6"/>
    <n v="46"/>
    <d v="2023-03-06T00:00:00"/>
    <s v="06:40:28"/>
  </r>
  <r>
    <x v="74"/>
    <s v="Amy"/>
    <s v="Griffin"/>
    <n v="29"/>
    <s v="Male"/>
    <s v="Houston"/>
    <s v="amy.griffin@rediffmail.com"/>
    <s v="07350 Aaron Meadow Suite 138, Kiaraberg, AL 79545"/>
    <s v="OID3568"/>
    <d v="2023-11-21T00:00:00"/>
    <s v="10:25:49"/>
    <x v="24"/>
    <n v="481.48"/>
    <n v="4"/>
    <s v="DEL0"/>
    <n v="3"/>
    <n v="54"/>
    <d v="2023-11-26T00:00:00"/>
    <s v="08:21:37"/>
  </r>
  <r>
    <x v="53"/>
    <s v="Jodi"/>
    <s v="Whitney"/>
    <n v="33"/>
    <s v="Other"/>
    <s v="San Francisco"/>
    <s v="jodi.whitney@yahoo.com"/>
    <s v="72876 Lara Key Suite 383, Gutierrezton, OR 71683"/>
    <s v="OID3469"/>
    <d v="2023-10-01T00:00:00"/>
    <s v="04:33:43"/>
    <x v="25"/>
    <n v="77.84"/>
    <n v="5"/>
    <s v="FLAT10"/>
    <n v="1"/>
    <n v="41"/>
    <d v="2023-10-07T00:00:00"/>
    <s v="01:47:49"/>
  </r>
  <r>
    <x v="45"/>
    <s v="Debra"/>
    <s v="Hayes"/>
    <n v="33"/>
    <s v="Male"/>
    <s v="San Francisco"/>
    <s v="debra.hayes@yahoo.com"/>
    <s v="4601 Miller Lock, Williamsbury, IA 10943"/>
    <s v="OID6217"/>
    <d v="2024-02-08T00:00:00"/>
    <s v="15:45:02"/>
    <x v="27"/>
    <n v="496.59"/>
    <n v="2"/>
    <s v="FLAT10"/>
    <n v="5"/>
    <n v="40"/>
    <d v="2024-02-09T00:00:00"/>
    <s v="19:16:06"/>
  </r>
  <r>
    <x v="25"/>
    <s v="Teresa"/>
    <s v="Harvey"/>
    <n v="64"/>
    <s v="Other"/>
    <s v="Phoenix"/>
    <s v="teresa.harvey@gmail.com"/>
    <s v="02669 Kirk Squares, Davisville, VA 51272"/>
    <s v="OID9257"/>
    <d v="2023-07-22T00:00:00"/>
    <s v="18:37:45"/>
    <x v="11"/>
    <n v="220.27"/>
    <n v="3"/>
    <s v="FLAT8"/>
    <n v="6"/>
    <n v="48"/>
    <d v="2023-07-25T00:00:00"/>
    <s v="02:32:24"/>
  </r>
  <r>
    <x v="24"/>
    <s v="Lauren"/>
    <s v="Long"/>
    <n v="44"/>
    <s v="Male"/>
    <s v="Dallas"/>
    <s v="lauren.long@gmail.com"/>
    <s v="258 Michael Brooks Suite 363, Arnoldview, PA 49438"/>
    <s v="OID7258"/>
    <d v="2024-10-19T00:00:00"/>
    <s v="20:25:23"/>
    <x v="23"/>
    <n v="129.75"/>
    <n v="1"/>
    <s v="DEL0"/>
    <n v="7"/>
    <n v="44"/>
    <d v="2024-10-26T00:00:00"/>
    <s v="11:54:10"/>
  </r>
  <r>
    <x v="67"/>
    <s v="Barbara"/>
    <s v="Fuller"/>
    <n v="43"/>
    <s v="Other"/>
    <s v="Chicago"/>
    <s v="barbara.fuller@rediffmail.com"/>
    <s v="134 Mcintosh Unions Suite 574, Lake Laura, DE 96577"/>
    <s v="OID8380"/>
    <d v="2023-12-31T00:00:00"/>
    <s v="10:35:10"/>
    <x v="34"/>
    <n v="136.30000000000001"/>
    <n v="1"/>
    <s v="FLAT15"/>
    <n v="1"/>
    <n v="64"/>
    <d v="2024-01-05T00:00:00"/>
    <s v="00:12:03"/>
  </r>
  <r>
    <x v="40"/>
    <s v="Mary"/>
    <s v="Knight"/>
    <n v="28"/>
    <s v="Other"/>
    <s v="New York"/>
    <s v="mary.knight@yahoo.com"/>
    <s v="907 Kimberly Hill, Murrayfort, NH 88384"/>
    <s v="OID9224"/>
    <d v="2024-07-09T00:00:00"/>
    <s v="21:35:45"/>
    <x v="31"/>
    <n v="286.07"/>
    <n v="2"/>
    <s v="FLAT8"/>
    <n v="3"/>
    <n v="54"/>
    <d v="2024-07-12T00:00:00"/>
    <s v="09:34:31"/>
  </r>
  <r>
    <x v="49"/>
    <s v="Sarah"/>
    <s v="Butler"/>
    <n v="64"/>
    <s v="Male"/>
    <s v="Phoenix"/>
    <s v="sarah.butler@rediffmail.com"/>
    <s v="14131 Edwin Shore Apt. 190, Deniseberg, MD 90905"/>
    <s v="OID4506"/>
    <d v="2023-06-12T00:00:00"/>
    <s v="16:54:11"/>
    <x v="5"/>
    <n v="363.64"/>
    <n v="2"/>
    <s v="DEL0"/>
    <n v="4"/>
    <n v="40"/>
    <d v="2023-06-14T00:00:00"/>
    <s v="18:09:14"/>
  </r>
  <r>
    <x v="40"/>
    <s v="Mary"/>
    <s v="Knight"/>
    <n v="28"/>
    <s v="Other"/>
    <s v="New York"/>
    <s v="mary.knight@yahoo.com"/>
    <s v="907 Kimberly Hill, Murrayfort, NH 88384"/>
    <s v="OID7689"/>
    <d v="2024-11-14T00:00:00"/>
    <s v="10:04:46"/>
    <x v="40"/>
    <n v="445.81"/>
    <n v="5"/>
    <s v="FLAT8"/>
    <n v="6"/>
    <n v="70"/>
    <d v="2024-11-17T00:00:00"/>
    <s v="22:23:04"/>
  </r>
  <r>
    <x v="75"/>
    <s v="Rachael"/>
    <s v="Robinson"/>
    <n v="24"/>
    <s v="Other"/>
    <s v="Dallas"/>
    <s v="rachael.robinson@rediffmail.com"/>
    <s v="0889 Brady Points, Port Meganhaven, NM 26553"/>
    <s v="OID8699"/>
    <d v="2023-04-29T00:00:00"/>
    <s v="02:22:40"/>
    <x v="44"/>
    <n v="110.95"/>
    <n v="5"/>
    <s v="FLAT20"/>
    <n v="5"/>
    <n v="62"/>
    <d v="2023-05-01T00:00:00"/>
    <s v="00:47:16"/>
  </r>
  <r>
    <x v="46"/>
    <s v="Brittany"/>
    <s v="Stewart"/>
    <n v="68"/>
    <s v="Other"/>
    <s v="Dallas"/>
    <s v="brittany.stewart@gmail.com"/>
    <s v="6250 David Loaf Suite 561, North Pamelaberg, WV 63652"/>
    <s v="OID1317"/>
    <d v="2024-08-25T00:00:00"/>
    <s v="21:52:14"/>
    <x v="13"/>
    <n v="104.18"/>
    <n v="4"/>
    <s v="FLAT8"/>
    <n v="4"/>
    <n v="45"/>
    <d v="2024-09-01T00:00:00"/>
    <s v="10:43:13"/>
  </r>
  <r>
    <x v="44"/>
    <s v="Lori"/>
    <s v="Cook"/>
    <n v="18"/>
    <s v="Female"/>
    <s v="Houston"/>
    <s v="lori.cook@rediffmail.com"/>
    <s v="86837 Bell Meadows, North Jasonshire, UT 51354"/>
    <s v="OID2429"/>
    <d v="2024-08-31T00:00:00"/>
    <s v="08:31:11"/>
    <x v="27"/>
    <n v="496.59"/>
    <n v="4"/>
    <s v="FLAT20"/>
    <n v="1"/>
    <n v="59"/>
    <d v="2024-09-06T00:00:00"/>
    <s v="09:56:25"/>
  </r>
  <r>
    <x v="8"/>
    <s v="Bobby"/>
    <s v="Forbes"/>
    <n v="20"/>
    <s v="Male"/>
    <s v="Los Angeles"/>
    <s v="bobby.forbes@gmail.com"/>
    <s v="3079 John Parkway Suite 961, Port Kristaview, MT 91019"/>
    <s v="OID4514"/>
    <d v="2023-02-24T00:00:00"/>
    <s v="20:48:48"/>
    <x v="48"/>
    <n v="107.47"/>
    <n v="5"/>
    <s v="FLAT20"/>
    <n v="6"/>
    <n v="48"/>
    <d v="2023-03-02T00:00:00"/>
    <s v="15:06:55"/>
  </r>
  <r>
    <x v="75"/>
    <s v="Rachael"/>
    <s v="Robinson"/>
    <n v="24"/>
    <s v="Other"/>
    <s v="Dallas"/>
    <s v="rachael.robinson@rediffmail.com"/>
    <s v="0889 Brady Points, Port Meganhaven, NM 26553"/>
    <s v="OID6237"/>
    <d v="2023-10-08T00:00:00"/>
    <s v="18:41:53"/>
    <x v="18"/>
    <n v="282.63"/>
    <n v="1"/>
    <s v="DEL0"/>
    <n v="5"/>
    <n v="45"/>
    <d v="2023-10-15T00:00:00"/>
    <s v="19:58:13"/>
  </r>
  <r>
    <x v="9"/>
    <s v="Joseph"/>
    <s v="Stewart"/>
    <n v="30"/>
    <s v="Female"/>
    <s v="Houston"/>
    <s v="joseph.stewart@yahoo.com"/>
    <s v="4082 Wang Terrace Suite 040, Victorialand, ME 41532"/>
    <s v="OID6752"/>
    <d v="2023-09-16T00:00:00"/>
    <s v="05:35:11"/>
    <x v="30"/>
    <n v="369.03"/>
    <n v="1"/>
    <s v="FLAT20"/>
    <n v="1"/>
    <n v="48"/>
    <d v="2023-09-23T00:00:00"/>
    <s v="04:56:02"/>
  </r>
  <r>
    <x v="11"/>
    <s v="Amy"/>
    <s v="Reid"/>
    <n v="44"/>
    <s v="Female"/>
    <s v="Los Angeles"/>
    <s v="amy.reid@rediffmail.com"/>
    <s v="6262 Simpson Village, North Danielle, RI 76074"/>
    <s v="OID7059"/>
    <d v="2024-08-09T00:00:00"/>
    <s v="11:01:20"/>
    <x v="13"/>
    <n v="104.18"/>
    <n v="2"/>
    <s v="DEL0"/>
    <n v="2"/>
    <n v="57"/>
    <d v="2024-08-11T00:00:00"/>
    <s v="12:21:09"/>
  </r>
  <r>
    <x v="38"/>
    <s v="John"/>
    <s v="Ramirez"/>
    <n v="28"/>
    <s v="Other"/>
    <s v="Miami"/>
    <s v="john.ramirez@outlook.com"/>
    <s v="02797 Martin Landing, South Michelle, VT 98781"/>
    <s v="OID6264"/>
    <d v="2024-09-15T00:00:00"/>
    <s v="08:29:32"/>
    <x v="11"/>
    <n v="220.27"/>
    <n v="2"/>
    <s v="FLAT20"/>
    <n v="1"/>
    <n v="42"/>
    <d v="2024-09-17T00:00:00"/>
    <s v="12:32:31"/>
  </r>
  <r>
    <x v="52"/>
    <s v="Brandon"/>
    <s v="Cruz"/>
    <n v="32"/>
    <s v="Other"/>
    <s v="Los Angeles"/>
    <s v="brandon.cruz@gmail.com"/>
    <s v="9296 Villanueva Branch, East Kevin, CO 93912"/>
    <s v="OID5366"/>
    <d v="2023-07-18T00:00:00"/>
    <s v="02:56:50"/>
    <x v="42"/>
    <n v="235.63"/>
    <n v="5"/>
    <s v="FLAT8"/>
    <n v="4"/>
    <n v="52"/>
    <d v="2023-07-22T00:00:00"/>
    <s v="05:26:37"/>
  </r>
  <r>
    <x v="58"/>
    <s v="Amy"/>
    <s v="Ellis"/>
    <n v="44"/>
    <s v="Other"/>
    <s v="Los Angeles"/>
    <s v="amy.ellis@gmail.com"/>
    <s v="217 Scott Ville, Christophermouth, NH 83776"/>
    <s v="OID1663"/>
    <d v="2023-09-17T00:00:00"/>
    <s v="11:18:01"/>
    <x v="1"/>
    <n v="166.28"/>
    <n v="4"/>
    <s v="FLAT20"/>
    <n v="6"/>
    <n v="36"/>
    <d v="2023-09-24T00:00:00"/>
    <s v="06:56:11"/>
  </r>
  <r>
    <x v="9"/>
    <s v="Joseph"/>
    <s v="Stewart"/>
    <n v="30"/>
    <s v="Female"/>
    <s v="Houston"/>
    <s v="joseph.stewart@yahoo.com"/>
    <s v="4082 Wang Terrace Suite 040, Victorialand, ME 41532"/>
    <s v="OID7664"/>
    <d v="2023-07-13T00:00:00"/>
    <s v="03:11:30"/>
    <x v="3"/>
    <n v="405"/>
    <n v="5"/>
    <s v="FLAT10"/>
    <n v="6"/>
    <n v="36"/>
    <d v="2023-07-20T00:00:00"/>
    <s v="18:17:55"/>
  </r>
  <r>
    <x v="13"/>
    <s v="Erin"/>
    <s v="Miller"/>
    <n v="46"/>
    <s v="Male"/>
    <s v="San Francisco"/>
    <s v="erin.miller@gmail.com"/>
    <s v="65972 Peterson Route, Port Andrewfurt, SD 32892"/>
    <s v="OID4364"/>
    <d v="2024-10-26T00:00:00"/>
    <s v="04:35:15"/>
    <x v="8"/>
    <n v="257.06"/>
    <n v="2"/>
    <s v="FLAT15"/>
    <n v="7"/>
    <n v="59"/>
    <d v="2024-10-27T00:00:00"/>
    <s v="15:55:56"/>
  </r>
  <r>
    <x v="75"/>
    <s v="Rachael"/>
    <s v="Robinson"/>
    <n v="24"/>
    <s v="Other"/>
    <s v="Dallas"/>
    <s v="rachael.robinson@rediffmail.com"/>
    <s v="0889 Brady Points, Port Meganhaven, NM 26553"/>
    <s v="OID1153"/>
    <d v="2024-08-21T00:00:00"/>
    <s v="08:45:48"/>
    <x v="29"/>
    <n v="44.5"/>
    <n v="4"/>
    <s v="FLAT8"/>
    <n v="5"/>
    <n v="40"/>
    <d v="2024-08-27T00:00:00"/>
    <s v="10:48:42"/>
  </r>
  <r>
    <x v="58"/>
    <s v="Amy"/>
    <s v="Ellis"/>
    <n v="44"/>
    <s v="Other"/>
    <s v="Los Angeles"/>
    <s v="amy.ellis@gmail.com"/>
    <s v="217 Scott Ville, Christophermouth, NH 83776"/>
    <s v="OID5700"/>
    <d v="2024-09-26T00:00:00"/>
    <s v="09:39:48"/>
    <x v="29"/>
    <n v="44.5"/>
    <n v="2"/>
    <s v="FLAT15"/>
    <n v="5"/>
    <n v="52"/>
    <d v="2024-09-28T00:00:00"/>
    <s v="06:37:23"/>
  </r>
  <r>
    <x v="57"/>
    <s v="Joseph"/>
    <s v="Gaines"/>
    <n v="47"/>
    <s v="Other"/>
    <s v="New York"/>
    <s v="joseph.gaines@outlook.com"/>
    <s v="37549 Pope Isle Apt. 202, Tylerborough, MO 60042"/>
    <s v="OID1706"/>
    <d v="2023-05-05T00:00:00"/>
    <s v="19:48:44"/>
    <x v="23"/>
    <n v="129.75"/>
    <n v="5"/>
    <s v="DEL0"/>
    <n v="3"/>
    <n v="43"/>
    <d v="2023-05-11T00:00:00"/>
    <s v="16:27:41"/>
  </r>
  <r>
    <x v="60"/>
    <s v="Christy"/>
    <s v="Chang"/>
    <n v="38"/>
    <s v="Female"/>
    <s v="Dallas"/>
    <s v="christy.chang@outlook.com"/>
    <s v="4647 Hannah Centers, Rhodesburgh, NH 89363"/>
    <s v="OID6420"/>
    <d v="2024-01-27T00:00:00"/>
    <s v="18:18:32"/>
    <x v="20"/>
    <n v="62.42"/>
    <n v="4"/>
    <s v="FLAT20"/>
    <n v="4"/>
    <n v="37"/>
    <d v="2024-01-30T00:00:00"/>
    <s v="10:39:26"/>
  </r>
  <r>
    <x v="65"/>
    <s v="Lisa"/>
    <s v="Miller"/>
    <n v="70"/>
    <s v="Female"/>
    <s v="Los Angeles"/>
    <s v="lisa.miller@gmail.com"/>
    <s v="89748 Campbell Drive, South Tannerland, WI 13143"/>
    <s v="OID2659"/>
    <d v="2024-08-04T00:00:00"/>
    <s v="16:59:55"/>
    <x v="33"/>
    <n v="421.7"/>
    <n v="4"/>
    <s v="FLAT8"/>
    <n v="7"/>
    <n v="69"/>
    <d v="2024-08-10T00:00:00"/>
    <s v="01:05:29"/>
  </r>
  <r>
    <x v="10"/>
    <s v="Kara"/>
    <s v="Brennan"/>
    <n v="25"/>
    <s v="Other"/>
    <s v="Miami"/>
    <s v="kara.brennan@outlook.com"/>
    <s v="2174 Thomas Avenue, Maciasborough, NJ 41465"/>
    <s v="OID5326"/>
    <d v="2024-10-15T00:00:00"/>
    <s v="13:40:51"/>
    <x v="49"/>
    <n v="33.49"/>
    <n v="1"/>
    <s v="DEL0"/>
    <n v="1"/>
    <n v="59"/>
    <d v="2024-10-20T00:00:00"/>
    <s v="00:35:18"/>
  </r>
  <r>
    <x v="76"/>
    <s v="Natasha"/>
    <s v="Michael"/>
    <n v="49"/>
    <s v="Male"/>
    <s v="Houston"/>
    <s v="natasha.michael@gmail.com"/>
    <s v="78992 Justin Estates Suite 226, Floresberg, NM 40797"/>
    <s v="OID4465"/>
    <d v="2024-07-05T00:00:00"/>
    <s v="08:11:19"/>
    <x v="12"/>
    <n v="272.51"/>
    <n v="4"/>
    <s v="DEL0"/>
    <n v="1"/>
    <n v="51"/>
    <d v="2024-07-07T00:00:00"/>
    <s v="18:28:53"/>
  </r>
  <r>
    <x v="51"/>
    <s v="Jason"/>
    <s v="Nguyen"/>
    <n v="51"/>
    <s v="Other"/>
    <s v="Miami"/>
    <s v="jason.nguyen@yahoo.com"/>
    <s v="7112 Travis Glens Suite 790, Crystalland, WV 38373"/>
    <s v="OID9324"/>
    <d v="2023-03-25T00:00:00"/>
    <s v="02:27:18"/>
    <x v="37"/>
    <n v="133.62"/>
    <n v="2"/>
    <s v="FLAT8"/>
    <n v="1"/>
    <n v="48"/>
    <d v="2023-03-30T00:00:00"/>
    <s v="04:48:38"/>
  </r>
  <r>
    <x v="68"/>
    <s v="Kristina"/>
    <s v="Haynes"/>
    <n v="27"/>
    <s v="Male"/>
    <s v="Houston"/>
    <s v="kristina.haynes@yahoo.com"/>
    <s v="18295 Thomas River, Kochville, NH 80868"/>
    <s v="OID9267"/>
    <d v="2023-07-25T00:00:00"/>
    <s v="05:33:41"/>
    <x v="8"/>
    <n v="257.06"/>
    <n v="4"/>
    <s v="DEL0"/>
    <n v="5"/>
    <n v="52"/>
    <d v="2023-07-29T00:00:00"/>
    <s v="13:20:58"/>
  </r>
  <r>
    <x v="10"/>
    <s v="Kara"/>
    <s v="Brennan"/>
    <n v="25"/>
    <s v="Other"/>
    <s v="Miami"/>
    <s v="kara.brennan@outlook.com"/>
    <s v="2174 Thomas Avenue, Maciasborough, NJ 41465"/>
    <s v="OID5402"/>
    <d v="2024-06-14T00:00:00"/>
    <s v="18:14:45"/>
    <x v="46"/>
    <n v="20"/>
    <n v="5"/>
    <s v="FLAT15"/>
    <n v="6"/>
    <n v="36"/>
    <d v="2024-06-20T00:00:00"/>
    <s v="13:20:38"/>
  </r>
  <r>
    <x v="64"/>
    <s v="Bruce"/>
    <s v="Allen"/>
    <n v="32"/>
    <s v="Female"/>
    <s v="Phoenix"/>
    <s v="bruce.allen@rediffmail.com"/>
    <s v="2417 Brown Ford, West Timothyside, RI 45629"/>
    <s v="OID8716"/>
    <d v="2024-02-21T00:00:00"/>
    <s v="03:08:05"/>
    <x v="42"/>
    <n v="235.63"/>
    <n v="3"/>
    <s v="FLAT10"/>
    <n v="5"/>
    <n v="44"/>
    <d v="2024-02-25T00:00:00"/>
    <s v="04:04:13"/>
  </r>
  <r>
    <x v="0"/>
    <s v="Anne"/>
    <s v="Oconnell"/>
    <n v="37"/>
    <s v="Male"/>
    <s v="Phoenix"/>
    <s v="anne.oconnell@outlook.com"/>
    <s v="2850 Matthew Ford, North Yolandachester, FL 67488"/>
    <s v="OID4014"/>
    <d v="2023-06-18T00:00:00"/>
    <s v="21:06:59"/>
    <x v="37"/>
    <n v="133.62"/>
    <n v="5"/>
    <s v="DEL0"/>
    <n v="7"/>
    <n v="58"/>
    <d v="2023-06-21T00:00:00"/>
    <s v="00:33:10"/>
  </r>
  <r>
    <x v="47"/>
    <s v="Mitchell"/>
    <s v="Parker"/>
    <n v="39"/>
    <s v="Other"/>
    <s v="Houston"/>
    <s v="mitchell.parker@yahoo.com"/>
    <s v="PSC 3316, Box 9303, APO AE 29513"/>
    <s v="OID8569"/>
    <d v="2024-12-25T00:00:00"/>
    <s v="14:49:31"/>
    <x v="33"/>
    <n v="421.7"/>
    <n v="2"/>
    <s v="FLAT8"/>
    <n v="5"/>
    <n v="45"/>
    <d v="2024-12-27T00:00:00"/>
    <s v="04:10:37"/>
  </r>
  <r>
    <x v="15"/>
    <s v="Mallory"/>
    <s v="Mitchell"/>
    <n v="42"/>
    <s v="Female"/>
    <s v="San Francisco"/>
    <s v="mallory.mitchell@yahoo.com"/>
    <s v="710 Anthony Wall Suite 137, East Davidstad, NV 61494"/>
    <s v="OID6330"/>
    <d v="2024-06-12T00:00:00"/>
    <s v="19:40:44"/>
    <x v="26"/>
    <n v="372.62"/>
    <n v="1"/>
    <s v="FLAT15"/>
    <n v="3"/>
    <n v="35"/>
    <d v="2024-06-15T00:00:00"/>
    <s v="16:30:13"/>
  </r>
  <r>
    <x v="52"/>
    <s v="Brandon"/>
    <s v="Cruz"/>
    <n v="32"/>
    <s v="Other"/>
    <s v="Los Angeles"/>
    <s v="brandon.cruz@gmail.com"/>
    <s v="9296 Villanueva Branch, East Kevin, CO 93912"/>
    <s v="OID6607"/>
    <d v="2024-06-12T00:00:00"/>
    <s v="16:25:28"/>
    <x v="5"/>
    <n v="363.64"/>
    <n v="3"/>
    <s v="DEL0"/>
    <n v="3"/>
    <n v="70"/>
    <d v="2024-06-18T00:00:00"/>
    <s v="13:33:22"/>
  </r>
  <r>
    <x v="4"/>
    <s v="Christine"/>
    <s v="West"/>
    <n v="53"/>
    <s v="Other"/>
    <s v="New York"/>
    <s v="christine.west@gmail.com"/>
    <s v="Unit 1433 Box 0246, DPO AP 94952"/>
    <s v="OID4892"/>
    <d v="2024-09-26T00:00:00"/>
    <s v="05:57:45"/>
    <x v="4"/>
    <n v="330.11"/>
    <n v="4"/>
    <s v="FLAT20"/>
    <n v="4"/>
    <n v="47"/>
    <d v="2024-10-01T00:00:00"/>
    <s v="08:04:55"/>
  </r>
  <r>
    <x v="28"/>
    <s v="Jenny"/>
    <s v="Estrada"/>
    <n v="45"/>
    <s v="Male"/>
    <s v="Houston"/>
    <s v="jenny.estrada@yahoo.com"/>
    <s v="792 Carlos Islands, West David, CT 16522"/>
    <s v="OID9692"/>
    <d v="2023-06-22T00:00:00"/>
    <s v="13:16:36"/>
    <x v="48"/>
    <n v="107.47"/>
    <n v="1"/>
    <s v="FLAT10"/>
    <n v="5"/>
    <n v="56"/>
    <d v="2023-06-27T00:00:00"/>
    <s v="23:44:01"/>
  </r>
  <r>
    <x v="13"/>
    <s v="Erin"/>
    <s v="Miller"/>
    <n v="46"/>
    <s v="Male"/>
    <s v="San Francisco"/>
    <s v="erin.miller@gmail.com"/>
    <s v="65972 Peterson Route, Port Andrewfurt, SD 32892"/>
    <s v="OID4746"/>
    <d v="2024-10-21T00:00:00"/>
    <s v="07:44:52"/>
    <x v="17"/>
    <n v="126.19"/>
    <n v="1"/>
    <s v="FLAT20"/>
    <n v="5"/>
    <n v="68"/>
    <d v="2024-10-23T00:00:00"/>
    <s v="00:28:50"/>
  </r>
  <r>
    <x v="59"/>
    <s v="Beth"/>
    <s v="Mason"/>
    <n v="45"/>
    <s v="Other"/>
    <s v="Los Angeles"/>
    <s v="beth.mason@outlook.com"/>
    <s v="58998 Sherry Haven, East Richard, FL 90775"/>
    <s v="OID6057"/>
    <d v="2023-05-14T00:00:00"/>
    <s v="12:51:15"/>
    <x v="45"/>
    <n v="381.73"/>
    <n v="2"/>
    <s v="DEL0"/>
    <n v="5"/>
    <n v="38"/>
    <d v="2023-05-20T00:00:00"/>
    <s v="23:34:55"/>
  </r>
  <r>
    <x v="45"/>
    <s v="Debra"/>
    <s v="Hayes"/>
    <n v="33"/>
    <s v="Male"/>
    <s v="San Francisco"/>
    <s v="debra.hayes@yahoo.com"/>
    <s v="4601 Miller Lock, Williamsbury, IA 10943"/>
    <s v="OID3134"/>
    <d v="2023-05-23T00:00:00"/>
    <s v="22:55:27"/>
    <x v="47"/>
    <n v="292.14999999999998"/>
    <n v="5"/>
    <s v="FLAT10"/>
    <n v="6"/>
    <n v="68"/>
    <d v="2023-05-25T00:00:00"/>
    <s v="22:37:23"/>
  </r>
  <r>
    <x v="47"/>
    <s v="Mitchell"/>
    <s v="Parker"/>
    <n v="39"/>
    <s v="Other"/>
    <s v="Houston"/>
    <s v="mitchell.parker@yahoo.com"/>
    <s v="PSC 3316, Box 9303, APO AE 29513"/>
    <s v="OID7980"/>
    <d v="2023-04-20T00:00:00"/>
    <s v="01:31:08"/>
    <x v="34"/>
    <n v="136.30000000000001"/>
    <n v="3"/>
    <s v="FLAT15"/>
    <n v="6"/>
    <n v="42"/>
    <d v="2023-04-27T00:00:00"/>
    <s v="14:39:46"/>
  </r>
  <r>
    <x v="58"/>
    <s v="Amy"/>
    <s v="Ellis"/>
    <n v="44"/>
    <s v="Other"/>
    <s v="Los Angeles"/>
    <s v="amy.ellis@gmail.com"/>
    <s v="217 Scott Ville, Christophermouth, NH 83776"/>
    <s v="OID7432"/>
    <d v="2023-10-09T00:00:00"/>
    <s v="15:02:28"/>
    <x v="39"/>
    <n v="403.03"/>
    <n v="3"/>
    <s v="FLAT15"/>
    <n v="4"/>
    <n v="67"/>
    <d v="2023-10-14T00:00:00"/>
    <s v="04:23:57"/>
  </r>
  <r>
    <x v="40"/>
    <s v="Mary"/>
    <s v="Knight"/>
    <n v="28"/>
    <s v="Other"/>
    <s v="New York"/>
    <s v="mary.knight@yahoo.com"/>
    <s v="907 Kimberly Hill, Murrayfort, NH 88384"/>
    <s v="OID9465"/>
    <d v="2023-11-11T00:00:00"/>
    <s v="06:54:02"/>
    <x v="40"/>
    <n v="445.81"/>
    <n v="2"/>
    <s v="DEL0"/>
    <n v="7"/>
    <n v="67"/>
    <d v="2023-11-12T00:00:00"/>
    <s v="12:39:46"/>
  </r>
  <r>
    <x v="77"/>
    <s v="Christine"/>
    <s v="Aguilar"/>
    <n v="46"/>
    <s v="Male"/>
    <s v="Phoenix"/>
    <s v="christine.aguilar@gmail.com"/>
    <s v="3284 Martin Neck, Lopezville, NY 69154"/>
    <s v="OID9872"/>
    <d v="2023-05-05T00:00:00"/>
    <s v="08:20:59"/>
    <x v="23"/>
    <n v="129.75"/>
    <n v="5"/>
    <s v="FLAT20"/>
    <n v="6"/>
    <n v="38"/>
    <d v="2023-05-11T00:00:00"/>
    <s v="17:38:42"/>
  </r>
  <r>
    <x v="49"/>
    <s v="Sarah"/>
    <s v="Butler"/>
    <n v="64"/>
    <s v="Male"/>
    <s v="Phoenix"/>
    <s v="sarah.butler@rediffmail.com"/>
    <s v="14131 Edwin Shore Apt. 190, Deniseberg, MD 90905"/>
    <s v="OID6856"/>
    <d v="2023-12-22T00:00:00"/>
    <s v="14:00:27"/>
    <x v="49"/>
    <n v="33.49"/>
    <n v="3"/>
    <s v="FLAT15"/>
    <n v="2"/>
    <n v="62"/>
    <d v="2023-12-24T00:00:00"/>
    <s v="12:31:34"/>
  </r>
  <r>
    <x v="52"/>
    <s v="Brandon"/>
    <s v="Cruz"/>
    <n v="32"/>
    <s v="Other"/>
    <s v="Los Angeles"/>
    <s v="brandon.cruz@gmail.com"/>
    <s v="9296 Villanueva Branch, East Kevin, CO 93912"/>
    <s v="OID1826"/>
    <d v="2025-02-01T00:00:00"/>
    <s v="15:26:43"/>
    <x v="4"/>
    <n v="330.11"/>
    <n v="4"/>
    <s v="FLAT20"/>
    <n v="2"/>
    <n v="69"/>
    <d v="2025-02-07T00:00:00"/>
    <s v="23:02:25"/>
  </r>
  <r>
    <x v="37"/>
    <s v="Alexandra"/>
    <s v="Smith"/>
    <n v="70"/>
    <s v="Male"/>
    <s v="Phoenix"/>
    <s v="alexandra.smith@rediffmail.com"/>
    <s v="48611 Clark Village, West Anne, GA 92865"/>
    <s v="OID3421"/>
    <d v="2023-04-29T00:00:00"/>
    <s v="22:25:26"/>
    <x v="2"/>
    <n v="202.54"/>
    <n v="5"/>
    <s v="FLAT15"/>
    <n v="1"/>
    <n v="47"/>
    <d v="2023-05-05T00:00:00"/>
    <s v="20:52:06"/>
  </r>
  <r>
    <x v="54"/>
    <s v="Ashley"/>
    <s v="Romero"/>
    <n v="35"/>
    <s v="Male"/>
    <s v="Phoenix"/>
    <s v="ashley.romero@yahoo.com"/>
    <s v="547 Kerry Expressway, Lake Amanda, AR 20321"/>
    <s v="OID6869"/>
    <d v="2023-11-23T00:00:00"/>
    <s v="00:02:50"/>
    <x v="1"/>
    <n v="166.28"/>
    <n v="4"/>
    <s v="FLAT10"/>
    <n v="4"/>
    <n v="44"/>
    <d v="2023-11-27T00:00:00"/>
    <s v="20:49:10"/>
  </r>
  <r>
    <x v="40"/>
    <s v="Mary"/>
    <s v="Knight"/>
    <n v="28"/>
    <s v="Other"/>
    <s v="New York"/>
    <s v="mary.knight@yahoo.com"/>
    <s v="907 Kimberly Hill, Murrayfort, NH 88384"/>
    <s v="OID6635"/>
    <d v="2024-08-19T00:00:00"/>
    <s v="22:46:23"/>
    <x v="47"/>
    <n v="292.14999999999998"/>
    <n v="2"/>
    <s v="FLAT15"/>
    <n v="4"/>
    <n v="58"/>
    <d v="2024-08-22T00:00:00"/>
    <s v="08:30:57"/>
  </r>
  <r>
    <x v="77"/>
    <s v="Christine"/>
    <s v="Aguilar"/>
    <n v="46"/>
    <s v="Male"/>
    <s v="Phoenix"/>
    <s v="christine.aguilar@gmail.com"/>
    <s v="3284 Martin Neck, Lopezville, NY 69154"/>
    <s v="OID8295"/>
    <d v="2024-07-08T00:00:00"/>
    <s v="08:00:47"/>
    <x v="12"/>
    <n v="272.51"/>
    <n v="4"/>
    <s v="DEL0"/>
    <n v="7"/>
    <n v="38"/>
    <d v="2024-07-09T00:00:00"/>
    <s v="17:20:58"/>
  </r>
  <r>
    <x v="28"/>
    <s v="Jenny"/>
    <s v="Estrada"/>
    <n v="45"/>
    <s v="Male"/>
    <s v="Houston"/>
    <s v="jenny.estrada@yahoo.com"/>
    <s v="792 Carlos Islands, West David, CT 16522"/>
    <s v="OID4642"/>
    <d v="2023-06-02T00:00:00"/>
    <s v="09:33:35"/>
    <x v="21"/>
    <n v="157.63999999999999"/>
    <n v="3"/>
    <s v="FLAT20"/>
    <n v="2"/>
    <n v="47"/>
    <d v="2023-06-08T00:00:00"/>
    <s v="13:06:14"/>
  </r>
  <r>
    <x v="27"/>
    <s v="Valerie"/>
    <s v="Carr"/>
    <n v="26"/>
    <s v="Other"/>
    <s v="San Francisco"/>
    <s v="valerie.carr@rediffmail.com"/>
    <s v="981 Emily Stream, South Brianna, CO 98063"/>
    <s v="OID7380"/>
    <d v="2023-05-07T00:00:00"/>
    <s v="00:13:11"/>
    <x v="20"/>
    <n v="62.42"/>
    <n v="3"/>
    <s v="FLAT15"/>
    <n v="5"/>
    <n v="62"/>
    <d v="2023-05-12T00:00:00"/>
    <s v="18:31:17"/>
  </r>
  <r>
    <x v="50"/>
    <s v="Katherine"/>
    <s v="Weber"/>
    <n v="42"/>
    <s v="Other"/>
    <s v="New York"/>
    <s v="katherine.weber@outlook.com"/>
    <s v="04887 Kimberly Union Apt. 645, Port Laura, IL 97219"/>
    <s v="OID1086"/>
    <d v="2024-07-22T00:00:00"/>
    <s v="20:01:38"/>
    <x v="5"/>
    <n v="363.64"/>
    <n v="3"/>
    <s v="FLAT8"/>
    <n v="5"/>
    <n v="53"/>
    <d v="2024-07-29T00:00:00"/>
    <s v="12:58:48"/>
  </r>
  <r>
    <x v="53"/>
    <s v="Jodi"/>
    <s v="Whitney"/>
    <n v="33"/>
    <s v="Other"/>
    <s v="San Francisco"/>
    <s v="jodi.whitney@yahoo.com"/>
    <s v="72876 Lara Key Suite 383, Gutierrezton, OR 71683"/>
    <s v="OID6936"/>
    <d v="2023-07-18T00:00:00"/>
    <s v="06:33:55"/>
    <x v="38"/>
    <n v="477.52"/>
    <n v="4"/>
    <s v="FLAT20"/>
    <n v="5"/>
    <n v="55"/>
    <d v="2023-07-20T00:00:00"/>
    <s v="13:05:17"/>
  </r>
  <r>
    <x v="78"/>
    <s v="Mark"/>
    <s v="Summers"/>
    <n v="55"/>
    <s v="Female"/>
    <s v="Chicago"/>
    <s v="mark.summers@outlook.com"/>
    <s v="08413 Lynch Parkway, Calderonstad, NV 32697"/>
    <s v="OID2938"/>
    <d v="2023-08-30T00:00:00"/>
    <s v="19:46:32"/>
    <x v="17"/>
    <n v="126.19"/>
    <n v="2"/>
    <s v="DEL0"/>
    <n v="5"/>
    <n v="59"/>
    <d v="2023-09-05T00:00:00"/>
    <s v="23:22:12"/>
  </r>
  <r>
    <x v="66"/>
    <s v="Melissa"/>
    <s v="Levy"/>
    <n v="30"/>
    <s v="Male"/>
    <s v="Chicago"/>
    <s v="melissa.levy@rediffmail.com"/>
    <s v="3303 Kennedy Springs Suite 830, East Amybury, MI 95595"/>
    <s v="OID8074"/>
    <d v="2024-01-29T00:00:00"/>
    <s v="20:47:44"/>
    <x v="32"/>
    <n v="87.09"/>
    <n v="1"/>
    <s v="FLAT10"/>
    <n v="1"/>
    <n v="61"/>
    <d v="2024-01-30T00:00:00"/>
    <s v="00:16:22"/>
  </r>
  <r>
    <x v="36"/>
    <s v="Jason"/>
    <s v="Lopez"/>
    <n v="40"/>
    <s v="Other"/>
    <s v="San Francisco"/>
    <s v="jason.lopez@outlook.com"/>
    <s v="934 Levine View, Brentport, NE 38210"/>
    <s v="OID1076"/>
    <d v="2023-05-28T00:00:00"/>
    <s v="14:37:23"/>
    <x v="44"/>
    <n v="110.95"/>
    <n v="3"/>
    <s v="FLAT10"/>
    <n v="6"/>
    <n v="65"/>
    <d v="2023-06-02T00:00:00"/>
    <s v="01:58:28"/>
  </r>
  <r>
    <x v="58"/>
    <s v="Amy"/>
    <s v="Ellis"/>
    <n v="44"/>
    <s v="Other"/>
    <s v="Los Angeles"/>
    <s v="amy.ellis@gmail.com"/>
    <s v="217 Scott Ville, Christophermouth, NH 83776"/>
    <s v="OID8347"/>
    <d v="2023-12-25T00:00:00"/>
    <s v="00:08:51"/>
    <x v="49"/>
    <n v="33.49"/>
    <n v="1"/>
    <s v="FLAT8"/>
    <n v="2"/>
    <n v="67"/>
    <d v="2023-12-26T00:00:00"/>
    <s v="10:47:50"/>
  </r>
  <r>
    <x v="39"/>
    <s v="Amanda"/>
    <s v="Howard"/>
    <n v="52"/>
    <s v="Other"/>
    <s v="Dallas"/>
    <s v="amanda.howard@outlook.com"/>
    <s v="56908 Sydney Park Suite 632, West Anthonyport, NC 15954"/>
    <s v="OID6373"/>
    <d v="2023-03-16T00:00:00"/>
    <s v="09:31:27"/>
    <x v="36"/>
    <n v="425.59"/>
    <n v="3"/>
    <s v="FLAT8"/>
    <n v="7"/>
    <n v="68"/>
    <d v="2023-03-20T00:00:00"/>
    <s v="22:18:21"/>
  </r>
  <r>
    <x v="78"/>
    <s v="Mark"/>
    <s v="Summers"/>
    <n v="55"/>
    <s v="Female"/>
    <s v="Chicago"/>
    <s v="mark.summers@outlook.com"/>
    <s v="08413 Lynch Parkway, Calderonstad, NV 32697"/>
    <s v="OID5913"/>
    <d v="2023-04-23T00:00:00"/>
    <s v="09:46:43"/>
    <x v="35"/>
    <n v="441.03"/>
    <n v="5"/>
    <s v="FLAT15"/>
    <n v="3"/>
    <n v="37"/>
    <d v="2023-04-28T00:00:00"/>
    <s v="06:31:08"/>
  </r>
  <r>
    <x v="51"/>
    <s v="Jason"/>
    <s v="Nguyen"/>
    <n v="51"/>
    <s v="Other"/>
    <s v="Miami"/>
    <s v="jason.nguyen@yahoo.com"/>
    <s v="7112 Travis Glens Suite 790, Crystalland, WV 38373"/>
    <s v="OID2941"/>
    <d v="2024-02-17T00:00:00"/>
    <s v="21:17:39"/>
    <x v="23"/>
    <n v="129.75"/>
    <n v="3"/>
    <s v="FLAT15"/>
    <n v="5"/>
    <n v="37"/>
    <d v="2024-02-19T00:00:00"/>
    <s v="06:07:50"/>
  </r>
  <r>
    <x v="79"/>
    <s v="Gary"/>
    <s v="Huff"/>
    <n v="18"/>
    <s v="Male"/>
    <s v="New York"/>
    <s v="gary.huff@gmail.com"/>
    <s v="58608 Alexander Terrace, South Bryan, SC 85541"/>
    <s v="OID9627"/>
    <d v="2024-02-27T00:00:00"/>
    <s v="12:28:28"/>
    <x v="42"/>
    <n v="235.63"/>
    <n v="1"/>
    <s v="FLAT8"/>
    <n v="6"/>
    <n v="58"/>
    <d v="2024-03-03T00:00:00"/>
    <s v="12:21:43"/>
  </r>
  <r>
    <x v="14"/>
    <s v="Gina"/>
    <s v="Moreno"/>
    <n v="36"/>
    <s v="Other"/>
    <s v="Miami"/>
    <s v="gina.moreno@rediffmail.com"/>
    <s v="USS Murray, FPO AP 66559"/>
    <s v="OID9705"/>
    <d v="2024-09-14T00:00:00"/>
    <s v="03:29:39"/>
    <x v="34"/>
    <n v="136.30000000000001"/>
    <n v="2"/>
    <s v="FLAT20"/>
    <n v="7"/>
    <n v="51"/>
    <d v="2024-09-15T00:00:00"/>
    <s v="23:33:34"/>
  </r>
  <r>
    <x v="46"/>
    <s v="Brittany"/>
    <s v="Stewart"/>
    <n v="68"/>
    <s v="Other"/>
    <s v="Dallas"/>
    <s v="brittany.stewart@gmail.com"/>
    <s v="6250 David Loaf Suite 561, North Pamelaberg, WV 63652"/>
    <s v="OID7486"/>
    <d v="2023-07-05T00:00:00"/>
    <s v="18:27:23"/>
    <x v="48"/>
    <n v="107.47"/>
    <n v="4"/>
    <s v="FLAT20"/>
    <n v="5"/>
    <n v="51"/>
    <d v="2023-07-08T00:00:00"/>
    <s v="12:42:53"/>
  </r>
  <r>
    <x v="75"/>
    <s v="Rachael"/>
    <s v="Robinson"/>
    <n v="24"/>
    <s v="Other"/>
    <s v="Dallas"/>
    <s v="rachael.robinson@rediffmail.com"/>
    <s v="0889 Brady Points, Port Meganhaven, NM 26553"/>
    <s v="OID4560"/>
    <d v="2023-12-11T00:00:00"/>
    <s v="14:41:09"/>
    <x v="6"/>
    <n v="275.44"/>
    <n v="2"/>
    <s v="FLAT8"/>
    <n v="2"/>
    <n v="36"/>
    <d v="2023-12-16T00:00:00"/>
    <s v="07:56:25"/>
  </r>
  <r>
    <x v="69"/>
    <s v="Lindsey"/>
    <s v="Byrd"/>
    <n v="32"/>
    <s v="Male"/>
    <s v="Chicago"/>
    <s v="lindsey.byrd@rediffmail.com"/>
    <s v="USCGC Harper, FPO AA 38349"/>
    <s v="OID1379"/>
    <d v="2024-10-23T00:00:00"/>
    <s v="11:50:19"/>
    <x v="48"/>
    <n v="107.47"/>
    <n v="2"/>
    <s v="FLAT15"/>
    <n v="5"/>
    <n v="55"/>
    <d v="2024-10-27T00:00:00"/>
    <s v="11:48:40"/>
  </r>
  <r>
    <x v="3"/>
    <s v="Angela"/>
    <s v="Horne"/>
    <n v="49"/>
    <s v="Other"/>
    <s v="Phoenix"/>
    <s v="angela.horne@outlook.com"/>
    <s v="USNV Mueller, FPO AP 54648"/>
    <s v="OID8114"/>
    <d v="2024-10-13T00:00:00"/>
    <s v="10:24:24"/>
    <x v="22"/>
    <n v="158.53"/>
    <n v="5"/>
    <s v="FLAT8"/>
    <n v="2"/>
    <n v="64"/>
    <d v="2024-10-17T00:00:00"/>
    <s v="20:08:57"/>
  </r>
  <r>
    <x v="18"/>
    <s v="Christian"/>
    <s v="Clayton"/>
    <n v="39"/>
    <s v="Female"/>
    <s v="Chicago"/>
    <s v="christian.clayton@yahoo.com"/>
    <s v="065 Madison Way, Smithstad, CT 68011"/>
    <s v="OID9805"/>
    <d v="2024-09-06T00:00:00"/>
    <s v="23:35:16"/>
    <x v="5"/>
    <n v="363.64"/>
    <n v="2"/>
    <s v="FLAT20"/>
    <n v="6"/>
    <n v="37"/>
    <d v="2024-09-09T00:00:00"/>
    <s v="01:46:46"/>
  </r>
  <r>
    <x v="30"/>
    <s v="Julie"/>
    <s v="Meyer"/>
    <n v="23"/>
    <s v="Male"/>
    <s v="Phoenix"/>
    <s v="julie.meyer@yahoo.com"/>
    <s v="17381 Smith Ramp Suite 398, Courtneyville, AL 17756"/>
    <s v="OID7003"/>
    <d v="2024-07-31T00:00:00"/>
    <s v="04:53:37"/>
    <x v="34"/>
    <n v="136.30000000000001"/>
    <n v="2"/>
    <s v="FLAT10"/>
    <n v="3"/>
    <n v="47"/>
    <d v="2024-08-07T00:00:00"/>
    <s v="07:56:46"/>
  </r>
  <r>
    <x v="78"/>
    <s v="Mark"/>
    <s v="Summers"/>
    <n v="55"/>
    <s v="Female"/>
    <s v="Chicago"/>
    <s v="mark.summers@outlook.com"/>
    <s v="08413 Lynch Parkway, Calderonstad, NV 32697"/>
    <s v="OID5372"/>
    <d v="2024-04-26T00:00:00"/>
    <s v="21:25:23"/>
    <x v="30"/>
    <n v="369.03"/>
    <n v="3"/>
    <s v="FLAT20"/>
    <n v="2"/>
    <n v="65"/>
    <d v="2024-04-30T00:00:00"/>
    <s v="15:58:45"/>
  </r>
  <r>
    <x v="23"/>
    <s v="Taylor"/>
    <s v="Davis"/>
    <n v="54"/>
    <s v="Female"/>
    <s v="Phoenix"/>
    <s v="taylor.davis@yahoo.com"/>
    <s v="USCGC Simmons, FPO AA 60167"/>
    <s v="OID4097"/>
    <d v="2023-06-28T00:00:00"/>
    <s v="18:03:08"/>
    <x v="45"/>
    <n v="381.73"/>
    <n v="2"/>
    <s v="FLAT15"/>
    <n v="3"/>
    <n v="70"/>
    <d v="2023-07-05T00:00:00"/>
    <s v="10:45:58"/>
  </r>
  <r>
    <x v="59"/>
    <s v="Beth"/>
    <s v="Mason"/>
    <n v="45"/>
    <s v="Other"/>
    <s v="Los Angeles"/>
    <s v="beth.mason@outlook.com"/>
    <s v="58998 Sherry Haven, East Richard, FL 90775"/>
    <s v="OID7090"/>
    <d v="2025-01-20T00:00:00"/>
    <s v="02:55:39"/>
    <x v="33"/>
    <n v="421.7"/>
    <n v="3"/>
    <s v="FLAT10"/>
    <n v="6"/>
    <n v="38"/>
    <d v="2025-01-23T00:00:00"/>
    <s v="13:12:04"/>
  </r>
  <r>
    <x v="78"/>
    <s v="Mark"/>
    <s v="Summers"/>
    <n v="55"/>
    <s v="Female"/>
    <s v="Chicago"/>
    <s v="mark.summers@outlook.com"/>
    <s v="08413 Lynch Parkway, Calderonstad, NV 32697"/>
    <s v="OID8741"/>
    <d v="2023-09-17T00:00:00"/>
    <s v="23:25:51"/>
    <x v="4"/>
    <n v="330.11"/>
    <n v="3"/>
    <s v="FLAT8"/>
    <n v="2"/>
    <n v="40"/>
    <d v="2023-09-22T00:00:00"/>
    <s v="09:03:16"/>
  </r>
  <r>
    <x v="27"/>
    <s v="Valerie"/>
    <s v="Carr"/>
    <n v="26"/>
    <s v="Other"/>
    <s v="San Francisco"/>
    <s v="valerie.carr@rediffmail.com"/>
    <s v="981 Emily Stream, South Brianna, CO 98063"/>
    <s v="OID6002"/>
    <d v="2024-09-02T00:00:00"/>
    <s v="05:28:12"/>
    <x v="26"/>
    <n v="372.62"/>
    <n v="1"/>
    <s v="FLAT10"/>
    <n v="4"/>
    <n v="36"/>
    <d v="2024-09-06T00:00:00"/>
    <s v="09:29:13"/>
  </r>
  <r>
    <x v="79"/>
    <s v="Gary"/>
    <s v="Huff"/>
    <n v="18"/>
    <s v="Male"/>
    <s v="New York"/>
    <s v="gary.huff@gmail.com"/>
    <s v="58608 Alexander Terrace, South Bryan, SC 85541"/>
    <s v="OID8585"/>
    <d v="2023-10-18T00:00:00"/>
    <s v="16:44:13"/>
    <x v="24"/>
    <n v="481.48"/>
    <n v="3"/>
    <s v="FLAT10"/>
    <n v="2"/>
    <n v="42"/>
    <d v="2023-10-22T00:00:00"/>
    <s v="23:19:19"/>
  </r>
  <r>
    <x v="15"/>
    <s v="Mallory"/>
    <s v="Mitchell"/>
    <n v="42"/>
    <s v="Female"/>
    <s v="San Francisco"/>
    <s v="mallory.mitchell@yahoo.com"/>
    <s v="710 Anthony Wall Suite 137, East Davidstad, NV 61494"/>
    <s v="OID6767"/>
    <d v="2024-09-20T00:00:00"/>
    <s v="17:52:44"/>
    <x v="0"/>
    <n v="308.88"/>
    <n v="1"/>
    <s v="FLAT15"/>
    <n v="3"/>
    <n v="54"/>
    <d v="2024-09-21T00:00:00"/>
    <s v="14:18:48"/>
  </r>
  <r>
    <x v="0"/>
    <s v="Anne"/>
    <s v="Oconnell"/>
    <n v="37"/>
    <s v="Male"/>
    <s v="Phoenix"/>
    <s v="anne.oconnell@outlook.com"/>
    <s v="2850 Matthew Ford, North Yolandachester, FL 67488"/>
    <s v="OID4369"/>
    <d v="2023-08-24T00:00:00"/>
    <s v="22:31:31"/>
    <x v="16"/>
    <n v="132.97"/>
    <n v="4"/>
    <s v="FLAT10"/>
    <n v="3"/>
    <n v="43"/>
    <d v="2023-08-25T00:00:00"/>
    <s v="17:01:58"/>
  </r>
  <r>
    <x v="20"/>
    <s v="John"/>
    <s v="Herrera"/>
    <n v="64"/>
    <s v="Female"/>
    <s v="Houston"/>
    <s v="john.herrera@outlook.com"/>
    <s v="61263 Jacob Isle, Amandatown, TN 34321"/>
    <s v="OID5283"/>
    <d v="2024-07-15T00:00:00"/>
    <s v="18:43:17"/>
    <x v="26"/>
    <n v="372.62"/>
    <n v="4"/>
    <s v="FLAT8"/>
    <n v="1"/>
    <n v="45"/>
    <d v="2024-07-19T00:00:00"/>
    <s v="07:02:28"/>
  </r>
  <r>
    <x v="44"/>
    <s v="Lori"/>
    <s v="Cook"/>
    <n v="18"/>
    <s v="Female"/>
    <s v="Houston"/>
    <s v="lori.cook@rediffmail.com"/>
    <s v="86837 Bell Meadows, North Jasonshire, UT 51354"/>
    <s v="OID2949"/>
    <d v="2023-12-13T00:00:00"/>
    <s v="09:55:21"/>
    <x v="17"/>
    <n v="126.19"/>
    <n v="5"/>
    <s v="FLAT10"/>
    <n v="4"/>
    <n v="47"/>
    <d v="2023-12-20T00:00:00"/>
    <s v="22:38:31"/>
  </r>
  <r>
    <x v="79"/>
    <s v="Gary"/>
    <s v="Huff"/>
    <n v="18"/>
    <s v="Male"/>
    <s v="New York"/>
    <s v="gary.huff@gmail.com"/>
    <s v="58608 Alexander Terrace, South Bryan, SC 85541"/>
    <s v="OID1071"/>
    <d v="2023-07-10T00:00:00"/>
    <s v="06:47:14"/>
    <x v="39"/>
    <n v="403.03"/>
    <n v="2"/>
    <s v="FLAT15"/>
    <n v="7"/>
    <n v="45"/>
    <d v="2023-07-11T00:00:00"/>
    <s v="05:46:18"/>
  </r>
  <r>
    <x v="79"/>
    <s v="Gary"/>
    <s v="Huff"/>
    <n v="18"/>
    <s v="Male"/>
    <s v="New York"/>
    <s v="gary.huff@gmail.com"/>
    <s v="58608 Alexander Terrace, South Bryan, SC 85541"/>
    <s v="OID7412"/>
    <d v="2024-04-10T00:00:00"/>
    <s v="22:41:22"/>
    <x v="21"/>
    <n v="157.63999999999999"/>
    <n v="2"/>
    <s v="FLAT15"/>
    <n v="5"/>
    <n v="64"/>
    <d v="2024-04-13T00:00:00"/>
    <s v="03:01:00"/>
  </r>
  <r>
    <x v="80"/>
    <s v="Mike"/>
    <s v="Carter"/>
    <n v="59"/>
    <s v="Other"/>
    <s v="San Francisco"/>
    <s v="mike.carter@rediffmail.com"/>
    <s v="3971 Ortiz Fields, Lake Jackfort, IA 97132"/>
    <s v="OID6541"/>
    <d v="2023-11-21T00:00:00"/>
    <s v="08:35:05"/>
    <x v="19"/>
    <n v="128.13999999999999"/>
    <n v="1"/>
    <s v="FLAT10"/>
    <n v="7"/>
    <n v="52"/>
    <d v="2023-11-24T00:00:00"/>
    <s v="09:50:44"/>
  </r>
  <r>
    <x v="24"/>
    <s v="Lauren"/>
    <s v="Long"/>
    <n v="44"/>
    <s v="Male"/>
    <s v="Dallas"/>
    <s v="lauren.long@gmail.com"/>
    <s v="258 Michael Brooks Suite 363, Arnoldview, PA 49438"/>
    <s v="OID3550"/>
    <d v="2024-02-26T00:00:00"/>
    <s v="06:30:57"/>
    <x v="8"/>
    <n v="257.06"/>
    <n v="3"/>
    <s v="DEL0"/>
    <n v="5"/>
    <n v="63"/>
    <d v="2024-03-03T00:00:00"/>
    <s v="08:01:14"/>
  </r>
  <r>
    <x v="53"/>
    <s v="Jodi"/>
    <s v="Whitney"/>
    <n v="33"/>
    <s v="Other"/>
    <s v="San Francisco"/>
    <s v="jodi.whitney@yahoo.com"/>
    <s v="72876 Lara Key Suite 383, Gutierrezton, OR 71683"/>
    <s v="OID7812"/>
    <d v="2023-11-27T00:00:00"/>
    <s v="09:01:24"/>
    <x v="12"/>
    <n v="272.51"/>
    <n v="2"/>
    <s v="FLAT10"/>
    <n v="4"/>
    <n v="48"/>
    <d v="2023-12-04T00:00:00"/>
    <s v="18:41:50"/>
  </r>
  <r>
    <x v="24"/>
    <s v="Lauren"/>
    <s v="Long"/>
    <n v="44"/>
    <s v="Male"/>
    <s v="Dallas"/>
    <s v="lauren.long@gmail.com"/>
    <s v="258 Michael Brooks Suite 363, Arnoldview, PA 49438"/>
    <s v="OID4101"/>
    <d v="2024-04-08T00:00:00"/>
    <s v="10:38:44"/>
    <x v="5"/>
    <n v="363.64"/>
    <n v="3"/>
    <s v="FLAT15"/>
    <n v="1"/>
    <n v="47"/>
    <d v="2024-04-13T00:00:00"/>
    <s v="15:48:50"/>
  </r>
  <r>
    <x v="55"/>
    <s v="William"/>
    <s v="Mann"/>
    <n v="21"/>
    <s v="Male"/>
    <s v="Houston"/>
    <s v="william.mann@yahoo.com"/>
    <s v="849 Tran Wells, New Lindsayville, WI 22669"/>
    <s v="OID2704"/>
    <d v="2024-10-13T00:00:00"/>
    <s v="08:44:39"/>
    <x v="5"/>
    <n v="363.64"/>
    <n v="3"/>
    <s v="FLAT20"/>
    <n v="6"/>
    <n v="64"/>
    <d v="2024-10-20T00:00:00"/>
    <s v="13:35:45"/>
  </r>
  <r>
    <x v="58"/>
    <s v="Amy"/>
    <s v="Ellis"/>
    <n v="44"/>
    <s v="Other"/>
    <s v="Los Angeles"/>
    <s v="amy.ellis@gmail.com"/>
    <s v="217 Scott Ville, Christophermouth, NH 83776"/>
    <s v="OID3902"/>
    <d v="2023-07-02T00:00:00"/>
    <s v="10:10:51"/>
    <x v="42"/>
    <n v="235.63"/>
    <n v="5"/>
    <s v="FLAT20"/>
    <n v="6"/>
    <n v="63"/>
    <d v="2023-07-07T00:00:00"/>
    <s v="02:58:17"/>
  </r>
  <r>
    <x v="81"/>
    <s v="Thomas"/>
    <s v="Owens"/>
    <n v="34"/>
    <s v="Other"/>
    <s v="Dallas"/>
    <s v="thomas.owens@outlook.com"/>
    <s v="43920 Shaffer Valley Suite 531, South Jerry, MD 67120"/>
    <s v="OID6097"/>
    <d v="2024-10-30T00:00:00"/>
    <s v="06:46:28"/>
    <x v="37"/>
    <n v="133.62"/>
    <n v="1"/>
    <s v="FLAT8"/>
    <n v="1"/>
    <n v="57"/>
    <d v="2024-11-06T00:00:00"/>
    <s v="11:47:41"/>
  </r>
  <r>
    <x v="26"/>
    <s v="Heather"/>
    <s v="Schneider"/>
    <n v="48"/>
    <s v="Female"/>
    <s v="Los Angeles"/>
    <s v="heather.schneider@outlook.com"/>
    <s v="57940 Susan Creek Apt. 541, Port Aliciamouth, OR 90221"/>
    <s v="OID2270"/>
    <d v="2024-11-20T00:00:00"/>
    <s v="22:27:32"/>
    <x v="18"/>
    <n v="282.63"/>
    <n v="4"/>
    <s v="FLAT10"/>
    <n v="1"/>
    <n v="60"/>
    <d v="2024-11-22T00:00:00"/>
    <s v="22:31:13"/>
  </r>
  <r>
    <x v="28"/>
    <s v="Jenny"/>
    <s v="Estrada"/>
    <n v="45"/>
    <s v="Male"/>
    <s v="Houston"/>
    <s v="jenny.estrada@yahoo.com"/>
    <s v="792 Carlos Islands, West David, CT 16522"/>
    <s v="OID4575"/>
    <d v="2023-12-11T00:00:00"/>
    <s v="18:42:20"/>
    <x v="1"/>
    <n v="166.28"/>
    <n v="3"/>
    <s v="FLAT10"/>
    <n v="6"/>
    <n v="59"/>
    <d v="2023-12-15T00:00:00"/>
    <s v="00:21:21"/>
  </r>
  <r>
    <x v="69"/>
    <s v="Lindsey"/>
    <s v="Byrd"/>
    <n v="32"/>
    <s v="Male"/>
    <s v="Chicago"/>
    <s v="lindsey.byrd@rediffmail.com"/>
    <s v="USCGC Harper, FPO AA 38349"/>
    <s v="OID2338"/>
    <d v="2023-07-10T00:00:00"/>
    <s v="22:07:35"/>
    <x v="36"/>
    <n v="425.59"/>
    <n v="5"/>
    <s v="FLAT8"/>
    <n v="7"/>
    <n v="57"/>
    <d v="2023-07-17T00:00:00"/>
    <s v="03:39:43"/>
  </r>
  <r>
    <x v="46"/>
    <s v="Brittany"/>
    <s v="Stewart"/>
    <n v="68"/>
    <s v="Other"/>
    <s v="Dallas"/>
    <s v="brittany.stewart@gmail.com"/>
    <s v="6250 David Loaf Suite 561, North Pamelaberg, WV 63652"/>
    <s v="OID9816"/>
    <d v="2024-05-05T00:00:00"/>
    <s v="07:28:42"/>
    <x v="5"/>
    <n v="363.64"/>
    <n v="5"/>
    <s v="FLAT10"/>
    <n v="7"/>
    <n v="60"/>
    <d v="2024-05-07T00:00:00"/>
    <s v="12:34:57"/>
  </r>
  <r>
    <x v="82"/>
    <s v="Brendan"/>
    <s v="Kelly"/>
    <n v="50"/>
    <s v="Other"/>
    <s v="San Francisco"/>
    <s v="brendan.kelly@rediffmail.com"/>
    <s v="688 Donald Oval Suite 089, Shepardport, CA 50844"/>
    <s v="OID1586"/>
    <d v="2024-06-27T00:00:00"/>
    <s v="14:01:51"/>
    <x v="39"/>
    <n v="403.03"/>
    <n v="5"/>
    <s v="FLAT20"/>
    <n v="2"/>
    <n v="52"/>
    <d v="2024-07-02T00:00:00"/>
    <s v="23:41:13"/>
  </r>
  <r>
    <x v="50"/>
    <s v="Katherine"/>
    <s v="Weber"/>
    <n v="42"/>
    <s v="Other"/>
    <s v="New York"/>
    <s v="katherine.weber@outlook.com"/>
    <s v="04887 Kimberly Union Apt. 645, Port Laura, IL 97219"/>
    <s v="OID9630"/>
    <d v="2023-02-11T00:00:00"/>
    <s v="20:50:23"/>
    <x v="30"/>
    <n v="369.03"/>
    <n v="1"/>
    <s v="FLAT20"/>
    <n v="6"/>
    <n v="38"/>
    <d v="2023-02-17T00:00:00"/>
    <s v="01:51:44"/>
  </r>
  <r>
    <x v="83"/>
    <s v="Jessica"/>
    <s v="Ruiz"/>
    <n v="19"/>
    <s v="Female"/>
    <s v="New York"/>
    <s v="jessica.ruiz@rediffmail.com"/>
    <s v="02370 Laura Station Suite 309, Brandonville, DE 18875"/>
    <s v="OID8034"/>
    <d v="2024-06-10T00:00:00"/>
    <s v="08:30:48"/>
    <x v="33"/>
    <n v="421.7"/>
    <n v="5"/>
    <s v="FLAT10"/>
    <n v="6"/>
    <n v="61"/>
    <d v="2024-06-14T00:00:00"/>
    <s v="01:26:28"/>
  </r>
  <r>
    <x v="78"/>
    <s v="Mark"/>
    <s v="Summers"/>
    <n v="55"/>
    <s v="Female"/>
    <s v="Chicago"/>
    <s v="mark.summers@outlook.com"/>
    <s v="08413 Lynch Parkway, Calderonstad, NV 32697"/>
    <s v="OID4815"/>
    <d v="2024-11-12T00:00:00"/>
    <s v="05:34:02"/>
    <x v="45"/>
    <n v="381.73"/>
    <n v="4"/>
    <s v="FLAT8"/>
    <n v="2"/>
    <n v="58"/>
    <d v="2024-11-17T00:00:00"/>
    <s v="15:11:50"/>
  </r>
  <r>
    <x v="65"/>
    <s v="Lisa"/>
    <s v="Miller"/>
    <n v="70"/>
    <s v="Female"/>
    <s v="Los Angeles"/>
    <s v="lisa.miller@gmail.com"/>
    <s v="89748 Campbell Drive, South Tannerland, WI 13143"/>
    <s v="OID1898"/>
    <d v="2024-04-04T00:00:00"/>
    <s v="22:30:30"/>
    <x v="9"/>
    <n v="175.93"/>
    <n v="2"/>
    <s v="FLAT10"/>
    <n v="7"/>
    <n v="61"/>
    <d v="2024-04-09T00:00:00"/>
    <s v="23:12:23"/>
  </r>
  <r>
    <x v="38"/>
    <s v="John"/>
    <s v="Ramirez"/>
    <n v="28"/>
    <s v="Other"/>
    <s v="Miami"/>
    <s v="john.ramirez@outlook.com"/>
    <s v="02797 Martin Landing, South Michelle, VT 98781"/>
    <s v="OID7454"/>
    <d v="2024-01-31T00:00:00"/>
    <s v="06:13:30"/>
    <x v="45"/>
    <n v="381.73"/>
    <n v="2"/>
    <s v="FLAT15"/>
    <n v="2"/>
    <n v="68"/>
    <d v="2024-02-07T00:00:00"/>
    <s v="00:33:32"/>
  </r>
  <r>
    <x v="84"/>
    <s v="Hannah"/>
    <s v="Gutierrez"/>
    <n v="55"/>
    <s v="Female"/>
    <s v="Chicago"/>
    <s v="hannah.gutierrez@yahoo.com"/>
    <s v="2420 David Manors, Jessicaland, CT 41698"/>
    <s v="OID2597"/>
    <d v="2024-06-27T00:00:00"/>
    <s v="14:11:09"/>
    <x v="35"/>
    <n v="441.03"/>
    <n v="3"/>
    <s v="DEL0"/>
    <n v="4"/>
    <n v="47"/>
    <d v="2024-06-30T00:00:00"/>
    <s v="00:33:26"/>
  </r>
  <r>
    <x v="85"/>
    <s v="Angela"/>
    <s v="Casey"/>
    <n v="40"/>
    <s v="Male"/>
    <s v="New York"/>
    <s v="angela.casey@gmail.com"/>
    <s v="089 Farley Terrace, Thomashaven, MT 56607"/>
    <s v="OID6600"/>
    <d v="2024-08-27T00:00:00"/>
    <s v="22:46:20"/>
    <x v="34"/>
    <n v="136.30000000000001"/>
    <n v="2"/>
    <s v="FLAT8"/>
    <n v="6"/>
    <n v="58"/>
    <d v="2024-08-29T00:00:00"/>
    <s v="15:31:26"/>
  </r>
  <r>
    <x v="53"/>
    <s v="Jodi"/>
    <s v="Whitney"/>
    <n v="33"/>
    <s v="Other"/>
    <s v="San Francisco"/>
    <s v="jodi.whitney@yahoo.com"/>
    <s v="72876 Lara Key Suite 383, Gutierrezton, OR 71683"/>
    <s v="OID3490"/>
    <d v="2024-04-01T00:00:00"/>
    <s v="03:47:08"/>
    <x v="39"/>
    <n v="403.03"/>
    <n v="3"/>
    <s v="FLAT15"/>
    <n v="5"/>
    <n v="44"/>
    <d v="2024-04-02T00:00:00"/>
    <s v="03:23:26"/>
  </r>
  <r>
    <x v="76"/>
    <s v="Natasha"/>
    <s v="Michael"/>
    <n v="49"/>
    <s v="Male"/>
    <s v="Houston"/>
    <s v="natasha.michael@gmail.com"/>
    <s v="78992 Justin Estates Suite 226, Floresberg, NM 40797"/>
    <s v="OID5561"/>
    <d v="2023-11-03T00:00:00"/>
    <s v="07:21:30"/>
    <x v="45"/>
    <n v="381.73"/>
    <n v="5"/>
    <s v="FLAT8"/>
    <n v="7"/>
    <n v="45"/>
    <d v="2023-11-06T00:00:00"/>
    <s v="09:57:13"/>
  </r>
  <r>
    <x v="75"/>
    <s v="Rachael"/>
    <s v="Robinson"/>
    <n v="24"/>
    <s v="Other"/>
    <s v="Dallas"/>
    <s v="rachael.robinson@rediffmail.com"/>
    <s v="0889 Brady Points, Port Meganhaven, NM 26553"/>
    <s v="OID8830"/>
    <d v="2025-01-11T00:00:00"/>
    <s v="16:49:20"/>
    <x v="45"/>
    <n v="381.73"/>
    <n v="1"/>
    <s v="FLAT8"/>
    <n v="3"/>
    <n v="36"/>
    <d v="2025-01-18T00:00:00"/>
    <s v="22:40:50"/>
  </r>
  <r>
    <x v="43"/>
    <s v="Rebecca"/>
    <s v="Figueroa"/>
    <n v="63"/>
    <s v="Male"/>
    <s v="Miami"/>
    <s v="rebecca.figueroa@outlook.com"/>
    <s v="3959 Bell Dale, North Jacob, LA 07934"/>
    <s v="OID9527"/>
    <d v="2024-06-14T00:00:00"/>
    <s v="16:59:25"/>
    <x v="36"/>
    <n v="425.59"/>
    <n v="1"/>
    <s v="FLAT20"/>
    <n v="7"/>
    <n v="40"/>
    <d v="2024-06-17T00:00:00"/>
    <s v="13:29:40"/>
  </r>
  <r>
    <x v="24"/>
    <s v="Lauren"/>
    <s v="Long"/>
    <n v="44"/>
    <s v="Male"/>
    <s v="Dallas"/>
    <s v="lauren.long@gmail.com"/>
    <s v="258 Michael Brooks Suite 363, Arnoldview, PA 49438"/>
    <s v="OID1067"/>
    <d v="2025-01-02T00:00:00"/>
    <s v="06:15:44"/>
    <x v="24"/>
    <n v="481.48"/>
    <n v="4"/>
    <s v="FLAT15"/>
    <n v="4"/>
    <n v="67"/>
    <d v="2025-01-08T00:00:00"/>
    <s v="09:11:07"/>
  </r>
  <r>
    <x v="12"/>
    <s v="Joshua"/>
    <s v="Campbell"/>
    <n v="24"/>
    <s v="Male"/>
    <s v="Chicago"/>
    <s v="joshua.campbell@gmail.com"/>
    <s v="70426 Lindsey Overpass Apt. 030, Jessicafurt, AR 46269"/>
    <s v="OID2119"/>
    <d v="2024-08-08T00:00:00"/>
    <s v="17:29:54"/>
    <x v="33"/>
    <n v="421.7"/>
    <n v="2"/>
    <s v="FLAT10"/>
    <n v="2"/>
    <n v="54"/>
    <d v="2024-08-10T00:00:00"/>
    <s v="07:27:00"/>
  </r>
  <r>
    <x v="27"/>
    <s v="Valerie"/>
    <s v="Carr"/>
    <n v="26"/>
    <s v="Other"/>
    <s v="San Francisco"/>
    <s v="valerie.carr@rediffmail.com"/>
    <s v="981 Emily Stream, South Brianna, CO 98063"/>
    <s v="OID5802"/>
    <d v="2024-04-11T00:00:00"/>
    <s v="05:25:01"/>
    <x v="44"/>
    <n v="110.95"/>
    <n v="3"/>
    <s v="DEL0"/>
    <n v="5"/>
    <n v="47"/>
    <d v="2024-04-17T00:00:00"/>
    <s v="02:19:52"/>
  </r>
  <r>
    <x v="49"/>
    <s v="Sarah"/>
    <s v="Butler"/>
    <n v="64"/>
    <s v="Male"/>
    <s v="Phoenix"/>
    <s v="sarah.butler@rediffmail.com"/>
    <s v="14131 Edwin Shore Apt. 190, Deniseberg, MD 90905"/>
    <s v="OID4569"/>
    <d v="2023-09-19T00:00:00"/>
    <s v="00:49:15"/>
    <x v="18"/>
    <n v="282.63"/>
    <n v="4"/>
    <s v="FLAT10"/>
    <n v="3"/>
    <n v="52"/>
    <d v="2023-09-22T00:00:00"/>
    <s v="07:05:22"/>
  </r>
  <r>
    <x v="73"/>
    <s v="Susan"/>
    <s v="Thompson"/>
    <n v="37"/>
    <s v="Other"/>
    <s v="Dallas"/>
    <s v="susan.thompson@outlook.com"/>
    <s v="47821 William Station, East Ashleymouth, FL 20562"/>
    <s v="OID1508"/>
    <d v="2024-02-13T00:00:00"/>
    <s v="10:13:34"/>
    <x v="22"/>
    <n v="158.53"/>
    <n v="3"/>
    <s v="FLAT10"/>
    <n v="3"/>
    <n v="63"/>
    <d v="2024-02-14T00:00:00"/>
    <s v="00:06:39"/>
  </r>
  <r>
    <x v="78"/>
    <s v="Mark"/>
    <s v="Summers"/>
    <n v="55"/>
    <s v="Female"/>
    <s v="Chicago"/>
    <s v="mark.summers@outlook.com"/>
    <s v="08413 Lynch Parkway, Calderonstad, NV 32697"/>
    <s v="OID3969"/>
    <d v="2023-04-10T00:00:00"/>
    <s v="22:48:36"/>
    <x v="20"/>
    <n v="62.42"/>
    <n v="3"/>
    <s v="FLAT8"/>
    <n v="3"/>
    <n v="37"/>
    <d v="2023-04-15T00:00:00"/>
    <s v="11:30:05"/>
  </r>
  <r>
    <x v="27"/>
    <s v="Valerie"/>
    <s v="Carr"/>
    <n v="26"/>
    <s v="Other"/>
    <s v="San Francisco"/>
    <s v="valerie.carr@rediffmail.com"/>
    <s v="981 Emily Stream, South Brianna, CO 98063"/>
    <s v="OID8974"/>
    <d v="2024-06-11T00:00:00"/>
    <s v="03:37:20"/>
    <x v="42"/>
    <n v="235.63"/>
    <n v="2"/>
    <s v="FLAT15"/>
    <n v="4"/>
    <n v="44"/>
    <d v="2024-06-15T00:00:00"/>
    <s v="08:01:11"/>
  </r>
  <r>
    <x v="24"/>
    <s v="Lauren"/>
    <s v="Long"/>
    <n v="44"/>
    <s v="Male"/>
    <s v="Dallas"/>
    <s v="lauren.long@gmail.com"/>
    <s v="258 Michael Brooks Suite 363, Arnoldview, PA 49438"/>
    <s v="OID6987"/>
    <d v="2024-09-12T00:00:00"/>
    <s v="23:47:53"/>
    <x v="21"/>
    <n v="157.63999999999999"/>
    <n v="2"/>
    <s v="FLAT8"/>
    <n v="1"/>
    <n v="56"/>
    <d v="2024-09-17T00:00:00"/>
    <s v="00:49:45"/>
  </r>
  <r>
    <x v="22"/>
    <s v="Ashley"/>
    <s v="Rose"/>
    <n v="60"/>
    <s v="Other"/>
    <s v="Phoenix"/>
    <s v="ashley.rose@gmail.com"/>
    <s v="424 Nichols Curve Suite 177, Lake Brianview, TX 17289"/>
    <s v="OID5834"/>
    <d v="2023-03-11T00:00:00"/>
    <s v="15:54:45"/>
    <x v="26"/>
    <n v="372.62"/>
    <n v="4"/>
    <s v="FLAT15"/>
    <n v="2"/>
    <n v="42"/>
    <d v="2023-03-16T00:00:00"/>
    <s v="19:22:50"/>
  </r>
  <r>
    <x v="82"/>
    <s v="Brendan"/>
    <s v="Kelly"/>
    <n v="50"/>
    <s v="Other"/>
    <s v="San Francisco"/>
    <s v="brendan.kelly@rediffmail.com"/>
    <s v="688 Donald Oval Suite 089, Shepardport, CA 50844"/>
    <s v="OID3980"/>
    <d v="2025-01-15T00:00:00"/>
    <s v="21:10:06"/>
    <x v="39"/>
    <n v="403.03"/>
    <n v="2"/>
    <s v="FLAT20"/>
    <n v="3"/>
    <n v="61"/>
    <d v="2025-01-20T00:00:00"/>
    <s v="08:42:57"/>
  </r>
  <r>
    <x v="18"/>
    <s v="Christian"/>
    <s v="Clayton"/>
    <n v="39"/>
    <s v="Female"/>
    <s v="Chicago"/>
    <s v="christian.clayton@yahoo.com"/>
    <s v="065 Madison Way, Smithstad, CT 68011"/>
    <s v="OID9700"/>
    <d v="2024-03-15T00:00:00"/>
    <s v="17:39:16"/>
    <x v="14"/>
    <n v="20.7"/>
    <n v="3"/>
    <s v="DEL0"/>
    <n v="1"/>
    <n v="67"/>
    <d v="2024-03-21T00:00:00"/>
    <s v="05:28:25"/>
  </r>
  <r>
    <x v="15"/>
    <s v="Mallory"/>
    <s v="Mitchell"/>
    <n v="42"/>
    <s v="Female"/>
    <s v="San Francisco"/>
    <s v="mallory.mitchell@yahoo.com"/>
    <s v="710 Anthony Wall Suite 137, East Davidstad, NV 61494"/>
    <s v="OID1135"/>
    <d v="2024-09-06T00:00:00"/>
    <s v="21:59:14"/>
    <x v="34"/>
    <n v="136.30000000000001"/>
    <n v="2"/>
    <s v="FLAT20"/>
    <n v="2"/>
    <n v="45"/>
    <d v="2024-09-11T00:00:00"/>
    <s v="00:34:58"/>
  </r>
  <r>
    <x v="63"/>
    <s v="Gregory"/>
    <s v="Lee"/>
    <n v="26"/>
    <s v="Other"/>
    <s v="New York"/>
    <s v="gregory.lee@rediffmail.com"/>
    <s v="619 Parker Turnpike Apt. 025, West Brucehaven, ID 48437"/>
    <s v="OID9451"/>
    <d v="2024-04-07T00:00:00"/>
    <s v="21:47:08"/>
    <x v="44"/>
    <n v="110.95"/>
    <n v="2"/>
    <s v="FLAT20"/>
    <n v="3"/>
    <n v="36"/>
    <d v="2024-04-12T00:00:00"/>
    <s v="12:42:34"/>
  </r>
  <r>
    <x v="20"/>
    <s v="John"/>
    <s v="Herrera"/>
    <n v="64"/>
    <s v="Female"/>
    <s v="Houston"/>
    <s v="john.herrera@outlook.com"/>
    <s v="61263 Jacob Isle, Amandatown, TN 34321"/>
    <s v="OID4659"/>
    <d v="2024-02-29T00:00:00"/>
    <s v="00:57:26"/>
    <x v="26"/>
    <n v="372.62"/>
    <n v="3"/>
    <s v="DEL0"/>
    <n v="5"/>
    <n v="54"/>
    <d v="2024-03-01T00:00:00"/>
    <s v="23:16:52"/>
  </r>
  <r>
    <x v="86"/>
    <s v="Megan"/>
    <s v="Hunt"/>
    <n v="63"/>
    <s v="Male"/>
    <s v="San Francisco"/>
    <s v="megan.hunt@rediffmail.com"/>
    <s v="03765 Velazquez Knoll Suite 478, Richardshire, UT 17200"/>
    <s v="OID7205"/>
    <d v="2023-06-06T00:00:00"/>
    <s v="21:16:04"/>
    <x v="21"/>
    <n v="157.63999999999999"/>
    <n v="2"/>
    <s v="FLAT8"/>
    <n v="4"/>
    <n v="61"/>
    <d v="2023-06-13T00:00:00"/>
    <s v="10:41:25"/>
  </r>
  <r>
    <x v="83"/>
    <s v="Jessica"/>
    <s v="Ruiz"/>
    <n v="19"/>
    <s v="Female"/>
    <s v="New York"/>
    <s v="jessica.ruiz@rediffmail.com"/>
    <s v="02370 Laura Station Suite 309, Brandonville, DE 18875"/>
    <s v="OID9735"/>
    <d v="2023-03-12T00:00:00"/>
    <s v="20:03:28"/>
    <x v="10"/>
    <n v="190.1"/>
    <n v="3"/>
    <s v="FLAT8"/>
    <n v="4"/>
    <n v="63"/>
    <d v="2023-03-17T00:00:00"/>
    <s v="11:16:12"/>
  </r>
  <r>
    <x v="87"/>
    <s v="Jared"/>
    <s v="Horn"/>
    <n v="43"/>
    <s v="Male"/>
    <s v="Miami"/>
    <s v="jared.horn@outlook.com"/>
    <s v="43325 Barbara Tunnel, Port James, LA 16246"/>
    <s v="OID3358"/>
    <d v="2024-05-16T00:00:00"/>
    <s v="15:38:50"/>
    <x v="48"/>
    <n v="107.47"/>
    <n v="1"/>
    <s v="FLAT8"/>
    <n v="4"/>
    <n v="36"/>
    <d v="2024-05-18T00:00:00"/>
    <s v="12:50:53"/>
  </r>
  <r>
    <x v="35"/>
    <s v="Aaron"/>
    <s v="Thompson"/>
    <n v="47"/>
    <s v="Female"/>
    <s v="Los Angeles"/>
    <s v="aaron.thompson@gmail.com"/>
    <s v="PSC 0550, Box 2737, APO AE 75772"/>
    <s v="OID4719"/>
    <d v="2023-03-27T00:00:00"/>
    <s v="03:13:28"/>
    <x v="9"/>
    <n v="175.93"/>
    <n v="3"/>
    <s v="DEL0"/>
    <n v="3"/>
    <n v="58"/>
    <d v="2023-04-01T00:00:00"/>
    <s v="07:58:28"/>
  </r>
  <r>
    <x v="82"/>
    <s v="Brendan"/>
    <s v="Kelly"/>
    <n v="50"/>
    <s v="Other"/>
    <s v="San Francisco"/>
    <s v="brendan.kelly@rediffmail.com"/>
    <s v="688 Donald Oval Suite 089, Shepardport, CA 50844"/>
    <s v="OID8203"/>
    <d v="2024-07-08T00:00:00"/>
    <s v="12:54:20"/>
    <x v="43"/>
    <n v="424.82"/>
    <n v="3"/>
    <s v="DEL0"/>
    <n v="3"/>
    <n v="42"/>
    <d v="2024-07-09T00:00:00"/>
    <s v="17:32:38"/>
  </r>
  <r>
    <x v="88"/>
    <s v="Veronica"/>
    <s v="Lopez"/>
    <n v="18"/>
    <s v="Female"/>
    <s v="Dallas"/>
    <s v="veronica.lopez@gmail.com"/>
    <s v="660 Karen Station Apt. 887, Allenside, ID 03170"/>
    <s v="OID2353"/>
    <d v="2024-02-10T00:00:00"/>
    <s v="15:59:36"/>
    <x v="24"/>
    <n v="481.48"/>
    <n v="4"/>
    <s v="DEL0"/>
    <n v="2"/>
    <n v="61"/>
    <d v="2024-02-16T00:00:00"/>
    <s v="07:38:19"/>
  </r>
  <r>
    <x v="82"/>
    <s v="Brendan"/>
    <s v="Kelly"/>
    <n v="50"/>
    <s v="Other"/>
    <s v="San Francisco"/>
    <s v="brendan.kelly@rediffmail.com"/>
    <s v="688 Donald Oval Suite 089, Shepardport, CA 50844"/>
    <s v="OID5255"/>
    <d v="2024-11-03T00:00:00"/>
    <s v="19:52:34"/>
    <x v="13"/>
    <n v="104.18"/>
    <n v="1"/>
    <s v="FLAT8"/>
    <n v="1"/>
    <n v="48"/>
    <d v="2024-11-07T00:00:00"/>
    <s v="07:40:09"/>
  </r>
  <r>
    <x v="89"/>
    <s v="Sarah"/>
    <s v="Benson"/>
    <n v="40"/>
    <s v="Other"/>
    <s v="Dallas"/>
    <s v="sarah.benson@outlook.com"/>
    <s v="5399 Hayes Well, West Pennystad, IL 93798"/>
    <s v="OID7946"/>
    <d v="2024-05-10T00:00:00"/>
    <s v="20:27:13"/>
    <x v="36"/>
    <n v="425.59"/>
    <n v="2"/>
    <s v="FLAT8"/>
    <n v="3"/>
    <n v="47"/>
    <d v="2024-05-11T00:00:00"/>
    <s v="22:27:12"/>
  </r>
  <r>
    <x v="83"/>
    <s v="Jessica"/>
    <s v="Ruiz"/>
    <n v="19"/>
    <s v="Female"/>
    <s v="New York"/>
    <s v="jessica.ruiz@rediffmail.com"/>
    <s v="02370 Laura Station Suite 309, Brandonville, DE 18875"/>
    <s v="OID1159"/>
    <d v="2023-04-01T00:00:00"/>
    <s v="04:24:31"/>
    <x v="15"/>
    <n v="461.07"/>
    <n v="4"/>
    <s v="DEL0"/>
    <n v="6"/>
    <n v="46"/>
    <d v="2023-04-06T00:00:00"/>
    <s v="06:44:34"/>
  </r>
  <r>
    <x v="11"/>
    <s v="Amy"/>
    <s v="Reid"/>
    <n v="44"/>
    <s v="Female"/>
    <s v="Los Angeles"/>
    <s v="amy.reid@rediffmail.com"/>
    <s v="6262 Simpson Village, North Danielle, RI 76074"/>
    <s v="OID5186"/>
    <d v="2024-05-10T00:00:00"/>
    <s v="05:26:44"/>
    <x v="20"/>
    <n v="62.42"/>
    <n v="4"/>
    <s v="FLAT15"/>
    <n v="1"/>
    <n v="67"/>
    <d v="2024-05-14T00:00:00"/>
    <s v="06:17:48"/>
  </r>
  <r>
    <x v="1"/>
    <s v="Anthony"/>
    <s v="Thomas"/>
    <n v="53"/>
    <s v="Female"/>
    <s v="Houston"/>
    <s v="anthony.thomas@rediffmail.com"/>
    <s v="931 Christopher Ways Suite 833, North Michelle, IN 53484"/>
    <s v="OID7156"/>
    <d v="2023-09-17T00:00:00"/>
    <s v="13:33:00"/>
    <x v="8"/>
    <n v="257.06"/>
    <n v="1"/>
    <s v="FLAT20"/>
    <n v="5"/>
    <n v="64"/>
    <d v="2023-09-19T00:00:00"/>
    <s v="16:40:47"/>
  </r>
  <r>
    <x v="53"/>
    <s v="Jodi"/>
    <s v="Whitney"/>
    <n v="33"/>
    <s v="Other"/>
    <s v="San Francisco"/>
    <s v="jodi.whitney@yahoo.com"/>
    <s v="72876 Lara Key Suite 383, Gutierrezton, OR 71683"/>
    <s v="OID3574"/>
    <d v="2025-01-20T00:00:00"/>
    <s v="22:42:24"/>
    <x v="12"/>
    <n v="272.51"/>
    <n v="4"/>
    <s v="FLAT20"/>
    <n v="6"/>
    <n v="39"/>
    <d v="2025-01-22T00:00:00"/>
    <s v="19:19:52"/>
  </r>
  <r>
    <x v="21"/>
    <s v="Angela"/>
    <s v="Evans"/>
    <n v="52"/>
    <s v="Other"/>
    <s v="Houston"/>
    <s v="angela.evans@outlook.com"/>
    <s v="16031 David Mountain Suite 431, Susanborough, PA 01910"/>
    <s v="OID1477"/>
    <d v="2023-11-12T00:00:00"/>
    <s v="07:28:15"/>
    <x v="39"/>
    <n v="403.03"/>
    <n v="2"/>
    <s v="FLAT8"/>
    <n v="4"/>
    <n v="70"/>
    <d v="2023-11-16T00:00:00"/>
    <s v="12:59:43"/>
  </r>
  <r>
    <x v="83"/>
    <s v="Jessica"/>
    <s v="Ruiz"/>
    <n v="19"/>
    <s v="Female"/>
    <s v="New York"/>
    <s v="jessica.ruiz@rediffmail.com"/>
    <s v="02370 Laura Station Suite 309, Brandonville, DE 18875"/>
    <s v="OID2944"/>
    <d v="2023-10-02T00:00:00"/>
    <s v="05:37:56"/>
    <x v="15"/>
    <n v="461.07"/>
    <n v="3"/>
    <s v="FLAT10"/>
    <n v="1"/>
    <n v="61"/>
    <d v="2023-10-03T00:00:00"/>
    <s v="15:40:22"/>
  </r>
  <r>
    <x v="82"/>
    <s v="Brendan"/>
    <s v="Kelly"/>
    <n v="50"/>
    <s v="Other"/>
    <s v="San Francisco"/>
    <s v="brendan.kelly@rediffmail.com"/>
    <s v="688 Donald Oval Suite 089, Shepardport, CA 50844"/>
    <s v="OID5130"/>
    <d v="2024-08-18T00:00:00"/>
    <s v="20:10:43"/>
    <x v="35"/>
    <n v="441.03"/>
    <n v="3"/>
    <s v="FLAT20"/>
    <n v="4"/>
    <n v="40"/>
    <d v="2024-08-24T00:00:00"/>
    <s v="08:44:22"/>
  </r>
  <r>
    <x v="10"/>
    <s v="Kara"/>
    <s v="Brennan"/>
    <n v="25"/>
    <s v="Other"/>
    <s v="Miami"/>
    <s v="kara.brennan@outlook.com"/>
    <s v="2174 Thomas Avenue, Maciasborough, NJ 41465"/>
    <s v="OID7754"/>
    <d v="2023-06-13T00:00:00"/>
    <s v="12:34:36"/>
    <x v="9"/>
    <n v="175.93"/>
    <n v="4"/>
    <s v="FLAT20"/>
    <n v="6"/>
    <n v="45"/>
    <d v="2023-06-20T00:00:00"/>
    <s v="10:14:17"/>
  </r>
  <r>
    <x v="83"/>
    <s v="Jessica"/>
    <s v="Ruiz"/>
    <n v="19"/>
    <s v="Female"/>
    <s v="New York"/>
    <s v="jessica.ruiz@rediffmail.com"/>
    <s v="02370 Laura Station Suite 309, Brandonville, DE 18875"/>
    <s v="OID1246"/>
    <d v="2023-05-03T00:00:00"/>
    <s v="05:06:18"/>
    <x v="30"/>
    <n v="369.03"/>
    <n v="3"/>
    <s v="FLAT8"/>
    <n v="6"/>
    <n v="50"/>
    <d v="2023-05-06T00:00:00"/>
    <s v="20:00:01"/>
  </r>
  <r>
    <x v="64"/>
    <s v="Bruce"/>
    <s v="Allen"/>
    <n v="32"/>
    <s v="Female"/>
    <s v="Phoenix"/>
    <s v="bruce.allen@rediffmail.com"/>
    <s v="2417 Brown Ford, West Timothyside, RI 45629"/>
    <s v="OID8680"/>
    <d v="2025-01-19T00:00:00"/>
    <s v="14:47:52"/>
    <x v="24"/>
    <n v="481.48"/>
    <n v="2"/>
    <s v="FLAT20"/>
    <n v="3"/>
    <n v="58"/>
    <d v="2025-01-26T00:00:00"/>
    <s v="17:06:11"/>
  </r>
  <r>
    <x v="76"/>
    <s v="Natasha"/>
    <s v="Michael"/>
    <n v="49"/>
    <s v="Male"/>
    <s v="Houston"/>
    <s v="natasha.michael@gmail.com"/>
    <s v="78992 Justin Estates Suite 226, Floresberg, NM 40797"/>
    <s v="OID7102"/>
    <d v="2023-06-15T00:00:00"/>
    <s v="20:27:42"/>
    <x v="36"/>
    <n v="425.59"/>
    <n v="3"/>
    <s v="FLAT8"/>
    <n v="6"/>
    <n v="55"/>
    <d v="2023-06-22T00:00:00"/>
    <s v="10:15:00"/>
  </r>
  <r>
    <x v="30"/>
    <s v="Julie"/>
    <s v="Meyer"/>
    <n v="23"/>
    <s v="Male"/>
    <s v="Phoenix"/>
    <s v="julie.meyer@yahoo.com"/>
    <s v="17381 Smith Ramp Suite 398, Courtneyville, AL 17756"/>
    <s v="OID7555"/>
    <d v="2025-01-02T00:00:00"/>
    <s v="13:24:08"/>
    <x v="49"/>
    <n v="33.49"/>
    <n v="2"/>
    <s v="FLAT8"/>
    <n v="2"/>
    <n v="45"/>
    <d v="2025-01-03T00:00:00"/>
    <s v="07:39:38"/>
  </r>
  <r>
    <x v="47"/>
    <s v="Mitchell"/>
    <s v="Parker"/>
    <n v="39"/>
    <s v="Other"/>
    <s v="Houston"/>
    <s v="mitchell.parker@yahoo.com"/>
    <s v="PSC 3316, Box 9303, APO AE 29513"/>
    <s v="OID3165"/>
    <d v="2023-04-08T00:00:00"/>
    <s v="09:58:35"/>
    <x v="3"/>
    <n v="405"/>
    <n v="4"/>
    <s v="FLAT10"/>
    <n v="7"/>
    <n v="70"/>
    <d v="2023-04-13T00:00:00"/>
    <s v="14:02:18"/>
  </r>
  <r>
    <x v="37"/>
    <s v="Alexandra"/>
    <s v="Smith"/>
    <n v="70"/>
    <s v="Male"/>
    <s v="Phoenix"/>
    <s v="alexandra.smith@rediffmail.com"/>
    <s v="48611 Clark Village, West Anne, GA 92865"/>
    <s v="OID9628"/>
    <d v="2024-06-12T00:00:00"/>
    <s v="06:20:30"/>
    <x v="24"/>
    <n v="481.48"/>
    <n v="3"/>
    <s v="FLAT20"/>
    <n v="5"/>
    <n v="49"/>
    <d v="2024-06-19T00:00:00"/>
    <s v="20:45:00"/>
  </r>
  <r>
    <x v="36"/>
    <s v="Jason"/>
    <s v="Lopez"/>
    <n v="40"/>
    <s v="Other"/>
    <s v="San Francisco"/>
    <s v="jason.lopez@outlook.com"/>
    <s v="934 Levine View, Brentport, NE 38210"/>
    <s v="OID9782"/>
    <d v="2023-05-12T00:00:00"/>
    <s v="17:53:01"/>
    <x v="37"/>
    <n v="133.62"/>
    <n v="2"/>
    <s v="FLAT10"/>
    <n v="4"/>
    <n v="36"/>
    <d v="2023-05-13T00:00:00"/>
    <s v="05:26:03"/>
  </r>
  <r>
    <x v="78"/>
    <s v="Mark"/>
    <s v="Summers"/>
    <n v="55"/>
    <s v="Female"/>
    <s v="Chicago"/>
    <s v="mark.summers@outlook.com"/>
    <s v="08413 Lynch Parkway, Calderonstad, NV 32697"/>
    <s v="OID7302"/>
    <d v="2024-05-02T00:00:00"/>
    <s v="03:43:05"/>
    <x v="20"/>
    <n v="62.42"/>
    <n v="4"/>
    <s v="FLAT10"/>
    <n v="6"/>
    <n v="43"/>
    <d v="2024-05-08T00:00:00"/>
    <s v="17:57:56"/>
  </r>
  <r>
    <x v="80"/>
    <s v="Mike"/>
    <s v="Carter"/>
    <n v="59"/>
    <s v="Other"/>
    <s v="San Francisco"/>
    <s v="mike.carter@rediffmail.com"/>
    <s v="3971 Ortiz Fields, Lake Jackfort, IA 97132"/>
    <s v="OID4580"/>
    <d v="2024-08-23T00:00:00"/>
    <s v="02:56:56"/>
    <x v="27"/>
    <n v="496.59"/>
    <n v="2"/>
    <s v="FLAT8"/>
    <n v="3"/>
    <n v="55"/>
    <d v="2024-08-24T00:00:00"/>
    <s v="11:28:09"/>
  </r>
  <r>
    <x v="50"/>
    <s v="Katherine"/>
    <s v="Weber"/>
    <n v="42"/>
    <s v="Other"/>
    <s v="New York"/>
    <s v="katherine.weber@outlook.com"/>
    <s v="04887 Kimberly Union Apt. 645, Port Laura, IL 97219"/>
    <s v="OID7954"/>
    <d v="2023-11-03T00:00:00"/>
    <s v="04:29:06"/>
    <x v="28"/>
    <n v="431.44"/>
    <n v="4"/>
    <s v="DEL0"/>
    <n v="3"/>
    <n v="65"/>
    <d v="2023-11-09T00:00:00"/>
    <s v="22:44:53"/>
  </r>
  <r>
    <x v="35"/>
    <s v="Aaron"/>
    <s v="Thompson"/>
    <n v="47"/>
    <s v="Female"/>
    <s v="Los Angeles"/>
    <s v="aaron.thompson@gmail.com"/>
    <s v="PSC 0550, Box 2737, APO AE 75772"/>
    <s v="OID6246"/>
    <d v="2024-08-09T00:00:00"/>
    <s v="10:04:49"/>
    <x v="43"/>
    <n v="424.82"/>
    <n v="2"/>
    <s v="DEL0"/>
    <n v="2"/>
    <n v="57"/>
    <d v="2024-08-16T00:00:00"/>
    <s v="22:07:13"/>
  </r>
  <r>
    <x v="78"/>
    <s v="Mark"/>
    <s v="Summers"/>
    <n v="55"/>
    <s v="Female"/>
    <s v="Chicago"/>
    <s v="mark.summers@outlook.com"/>
    <s v="08413 Lynch Parkway, Calderonstad, NV 32697"/>
    <s v="OID5671"/>
    <d v="2024-10-02T00:00:00"/>
    <s v="23:44:50"/>
    <x v="33"/>
    <n v="421.7"/>
    <n v="3"/>
    <s v="FLAT8"/>
    <n v="5"/>
    <n v="54"/>
    <d v="2024-10-06T00:00:00"/>
    <s v="04:23:25"/>
  </r>
  <r>
    <x v="84"/>
    <s v="Hannah"/>
    <s v="Gutierrez"/>
    <n v="55"/>
    <s v="Female"/>
    <s v="Chicago"/>
    <s v="hannah.gutierrez@yahoo.com"/>
    <s v="2420 David Manors, Jessicaland, CT 41698"/>
    <s v="OID3145"/>
    <d v="2023-08-19T00:00:00"/>
    <s v="17:40:16"/>
    <x v="26"/>
    <n v="372.62"/>
    <n v="1"/>
    <s v="FLAT10"/>
    <n v="5"/>
    <n v="45"/>
    <d v="2023-08-26T00:00:00"/>
    <s v="19:38:50"/>
  </r>
  <r>
    <x v="82"/>
    <s v="Brendan"/>
    <s v="Kelly"/>
    <n v="50"/>
    <s v="Other"/>
    <s v="San Francisco"/>
    <s v="brendan.kelly@rediffmail.com"/>
    <s v="688 Donald Oval Suite 089, Shepardport, CA 50844"/>
    <s v="OID8575"/>
    <d v="2024-09-22T00:00:00"/>
    <s v="09:51:24"/>
    <x v="13"/>
    <n v="104.18"/>
    <n v="1"/>
    <s v="FLAT8"/>
    <n v="3"/>
    <n v="60"/>
    <d v="2024-09-28T00:00:00"/>
    <s v="00:10:27"/>
  </r>
  <r>
    <x v="72"/>
    <s v="Leslie"/>
    <s v="Montgomery"/>
    <n v="26"/>
    <s v="Female"/>
    <s v="Chicago"/>
    <s v="leslie.montgomery@gmail.com"/>
    <s v="135 Teresa Oval Apt. 825, East Katherineport, WY 13714"/>
    <s v="OID7910"/>
    <d v="2023-06-27T00:00:00"/>
    <s v="05:56:42"/>
    <x v="9"/>
    <n v="175.93"/>
    <n v="2"/>
    <s v="FLAT8"/>
    <n v="5"/>
    <n v="49"/>
    <d v="2023-06-29T00:00:00"/>
    <s v="03:42:23"/>
  </r>
  <r>
    <x v="79"/>
    <s v="Gary"/>
    <s v="Huff"/>
    <n v="18"/>
    <s v="Male"/>
    <s v="New York"/>
    <s v="gary.huff@gmail.com"/>
    <s v="58608 Alexander Terrace, South Bryan, SC 85541"/>
    <s v="OID1179"/>
    <d v="2024-09-28T00:00:00"/>
    <s v="06:33:59"/>
    <x v="20"/>
    <n v="62.42"/>
    <n v="1"/>
    <s v="FLAT8"/>
    <n v="3"/>
    <n v="46"/>
    <d v="2024-09-30T00:00:00"/>
    <s v="13:29:05"/>
  </r>
  <r>
    <x v="39"/>
    <s v="Amanda"/>
    <s v="Howard"/>
    <n v="52"/>
    <s v="Other"/>
    <s v="Dallas"/>
    <s v="amanda.howard@outlook.com"/>
    <s v="56908 Sydney Park Suite 632, West Anthonyport, NC 15954"/>
    <s v="OID1041"/>
    <d v="2023-12-19T00:00:00"/>
    <s v="01:23:40"/>
    <x v="14"/>
    <n v="20.7"/>
    <n v="2"/>
    <s v="FLAT8"/>
    <n v="7"/>
    <n v="39"/>
    <d v="2023-12-26T00:00:00"/>
    <s v="19:01:55"/>
  </r>
  <r>
    <x v="12"/>
    <s v="Joshua"/>
    <s v="Campbell"/>
    <n v="24"/>
    <s v="Male"/>
    <s v="Chicago"/>
    <s v="joshua.campbell@gmail.com"/>
    <s v="70426 Lindsey Overpass Apt. 030, Jessicafurt, AR 46269"/>
    <s v="OID1693"/>
    <d v="2023-10-07T00:00:00"/>
    <s v="18:29:39"/>
    <x v="10"/>
    <n v="190.1"/>
    <n v="1"/>
    <s v="FLAT20"/>
    <n v="3"/>
    <n v="63"/>
    <d v="2023-10-08T00:00:00"/>
    <s v="02:01:44"/>
  </r>
  <r>
    <x v="81"/>
    <s v="Thomas"/>
    <s v="Owens"/>
    <n v="34"/>
    <s v="Other"/>
    <s v="Dallas"/>
    <s v="thomas.owens@outlook.com"/>
    <s v="43920 Shaffer Valley Suite 531, South Jerry, MD 67120"/>
    <s v="OID8609"/>
    <d v="2024-02-02T00:00:00"/>
    <s v="13:33:06"/>
    <x v="22"/>
    <n v="158.53"/>
    <n v="3"/>
    <s v="FLAT20"/>
    <n v="6"/>
    <n v="38"/>
    <d v="2024-02-09T00:00:00"/>
    <s v="04:01:49"/>
  </r>
  <r>
    <x v="83"/>
    <s v="Jessica"/>
    <s v="Ruiz"/>
    <n v="19"/>
    <s v="Female"/>
    <s v="New York"/>
    <s v="jessica.ruiz@rediffmail.com"/>
    <s v="02370 Laura Station Suite 309, Brandonville, DE 18875"/>
    <s v="OID9578"/>
    <d v="2023-12-12T00:00:00"/>
    <s v="15:56:55"/>
    <x v="29"/>
    <n v="44.5"/>
    <n v="1"/>
    <s v="FLAT10"/>
    <n v="4"/>
    <n v="49"/>
    <d v="2023-12-18T00:00:00"/>
    <s v="18:16:24"/>
  </r>
  <r>
    <x v="29"/>
    <s v="Courtney"/>
    <s v="Parker"/>
    <n v="29"/>
    <s v="Other"/>
    <s v="Los Angeles"/>
    <s v="courtney.parker@yahoo.com"/>
    <s v="087 Jacqueline Rue Apt. 694, East Tasha, SC 04859"/>
    <s v="OID5985"/>
    <d v="2024-11-20T00:00:00"/>
    <s v="14:57:23"/>
    <x v="23"/>
    <n v="129.75"/>
    <n v="2"/>
    <s v="DEL0"/>
    <n v="4"/>
    <n v="53"/>
    <d v="2024-11-24T00:00:00"/>
    <s v="09:49:51"/>
  </r>
  <r>
    <x v="78"/>
    <s v="Mark"/>
    <s v="Summers"/>
    <n v="55"/>
    <s v="Female"/>
    <s v="Chicago"/>
    <s v="mark.summers@outlook.com"/>
    <s v="08413 Lynch Parkway, Calderonstad, NV 32697"/>
    <s v="OID2571"/>
    <d v="2024-02-02T00:00:00"/>
    <s v="19:33:36"/>
    <x v="9"/>
    <n v="175.93"/>
    <n v="2"/>
    <s v="DEL0"/>
    <n v="6"/>
    <n v="50"/>
    <d v="2024-02-03T00:00:00"/>
    <s v="06:30:50"/>
  </r>
  <r>
    <x v="73"/>
    <s v="Susan"/>
    <s v="Thompson"/>
    <n v="37"/>
    <s v="Other"/>
    <s v="Dallas"/>
    <s v="susan.thompson@outlook.com"/>
    <s v="47821 William Station, East Ashleymouth, FL 20562"/>
    <s v="OID6045"/>
    <d v="2025-01-14T00:00:00"/>
    <s v="17:53:46"/>
    <x v="33"/>
    <n v="421.7"/>
    <n v="5"/>
    <s v="FLAT15"/>
    <n v="2"/>
    <n v="56"/>
    <d v="2025-01-17T00:00:00"/>
    <s v="18:13:08"/>
  </r>
  <r>
    <x v="55"/>
    <s v="William"/>
    <s v="Mann"/>
    <n v="21"/>
    <s v="Male"/>
    <s v="Houston"/>
    <s v="william.mann@yahoo.com"/>
    <s v="849 Tran Wells, New Lindsayville, WI 22669"/>
    <s v="OID1336"/>
    <d v="2023-05-18T00:00:00"/>
    <s v="13:40:58"/>
    <x v="40"/>
    <n v="445.81"/>
    <n v="1"/>
    <s v="FLAT20"/>
    <n v="7"/>
    <n v="41"/>
    <d v="2023-05-25T00:00:00"/>
    <s v="02:14:28"/>
  </r>
  <r>
    <x v="61"/>
    <s v="Troy"/>
    <s v="Gomez"/>
    <n v="68"/>
    <s v="Male"/>
    <s v="Dallas"/>
    <s v="troy.gomez@outlook.com"/>
    <s v="7510 Jose Knolls, Candicechester, LA 62815"/>
    <s v="OID7117"/>
    <d v="2023-02-16T00:00:00"/>
    <s v="04:49:20"/>
    <x v="36"/>
    <n v="425.59"/>
    <n v="2"/>
    <s v="DEL0"/>
    <n v="2"/>
    <n v="67"/>
    <d v="2023-02-20T00:00:00"/>
    <s v="16:13:35"/>
  </r>
  <r>
    <x v="32"/>
    <s v="Robert"/>
    <s v="Castillo"/>
    <n v="32"/>
    <s v="Female"/>
    <s v="San Francisco"/>
    <s v="robert.castillo@gmail.com"/>
    <s v="7143 Brandon Skyway Suite 899, Tylerton, IA 21756"/>
    <s v="OID3749"/>
    <d v="2024-08-11T00:00:00"/>
    <s v="16:34:44"/>
    <x v="36"/>
    <n v="425.59"/>
    <n v="1"/>
    <s v="FLAT8"/>
    <n v="1"/>
    <n v="62"/>
    <d v="2024-08-14T00:00:00"/>
    <s v="16:28:56"/>
  </r>
  <r>
    <x v="78"/>
    <s v="Mark"/>
    <s v="Summers"/>
    <n v="55"/>
    <s v="Female"/>
    <s v="Chicago"/>
    <s v="mark.summers@outlook.com"/>
    <s v="08413 Lynch Parkway, Calderonstad, NV 32697"/>
    <s v="OID7008"/>
    <d v="2023-02-19T00:00:00"/>
    <s v="04:12:20"/>
    <x v="19"/>
    <n v="128.13999999999999"/>
    <n v="1"/>
    <s v="FLAT10"/>
    <n v="1"/>
    <n v="39"/>
    <d v="2023-02-25T00:00:00"/>
    <s v="01:46:13"/>
  </r>
  <r>
    <x v="82"/>
    <s v="Brendan"/>
    <s v="Kelly"/>
    <n v="50"/>
    <s v="Other"/>
    <s v="San Francisco"/>
    <s v="brendan.kelly@rediffmail.com"/>
    <s v="688 Donald Oval Suite 089, Shepardport, CA 50844"/>
    <s v="OID8913"/>
    <d v="2025-01-27T00:00:00"/>
    <s v="20:53:04"/>
    <x v="42"/>
    <n v="235.63"/>
    <n v="1"/>
    <s v="FLAT20"/>
    <n v="7"/>
    <n v="46"/>
    <d v="2025-02-01T00:00:00"/>
    <s v="00:48:16"/>
  </r>
  <r>
    <x v="90"/>
    <s v="Lauren"/>
    <s v="Lane"/>
    <n v="30"/>
    <s v="Male"/>
    <s v="Dallas"/>
    <s v="lauren.lane@gmail.com"/>
    <s v="56985 Sergio Extensions, Port Albert, CO 02898"/>
    <s v="OID1597"/>
    <d v="2024-04-18T00:00:00"/>
    <s v="05:27:44"/>
    <x v="21"/>
    <n v="157.63999999999999"/>
    <n v="2"/>
    <s v="FLAT20"/>
    <n v="1"/>
    <n v="57"/>
    <d v="2024-04-19T00:00:00"/>
    <s v="21:00:17"/>
  </r>
  <r>
    <x v="74"/>
    <s v="Amy"/>
    <s v="Griffin"/>
    <n v="29"/>
    <s v="Male"/>
    <s v="Houston"/>
    <s v="amy.griffin@rediffmail.com"/>
    <s v="07350 Aaron Meadow Suite 138, Kiaraberg, AL 79545"/>
    <s v="OID4412"/>
    <d v="2023-07-01T00:00:00"/>
    <s v="06:35:14"/>
    <x v="16"/>
    <n v="132.97"/>
    <n v="3"/>
    <s v="FLAT15"/>
    <n v="3"/>
    <n v="36"/>
    <d v="2023-07-03T00:00:00"/>
    <s v="23:36:21"/>
  </r>
  <r>
    <x v="32"/>
    <s v="Robert"/>
    <s v="Castillo"/>
    <n v="32"/>
    <s v="Female"/>
    <s v="San Francisco"/>
    <s v="robert.castillo@gmail.com"/>
    <s v="7143 Brandon Skyway Suite 899, Tylerton, IA 21756"/>
    <s v="OID3900"/>
    <d v="2023-08-05T00:00:00"/>
    <s v="20:14:30"/>
    <x v="24"/>
    <n v="481.48"/>
    <n v="1"/>
    <s v="FLAT15"/>
    <n v="4"/>
    <n v="67"/>
    <d v="2023-08-12T00:00:00"/>
    <s v="12:31:00"/>
  </r>
  <r>
    <x v="10"/>
    <s v="Kara"/>
    <s v="Brennan"/>
    <n v="25"/>
    <s v="Other"/>
    <s v="Miami"/>
    <s v="kara.brennan@outlook.com"/>
    <s v="2174 Thomas Avenue, Maciasborough, NJ 41465"/>
    <s v="OID9756"/>
    <d v="2023-10-12T00:00:00"/>
    <s v="06:46:07"/>
    <x v="24"/>
    <n v="481.48"/>
    <n v="2"/>
    <s v="FLAT10"/>
    <n v="7"/>
    <n v="66"/>
    <d v="2023-10-19T00:00:00"/>
    <s v="19:17:45"/>
  </r>
  <r>
    <x v="91"/>
    <s v="William"/>
    <s v="Richmond"/>
    <n v="57"/>
    <s v="Other"/>
    <s v="Miami"/>
    <s v="william.richmond@outlook.com"/>
    <s v="4021 Brown Orchard Apt. 026, Christinahaven, OK 18499"/>
    <s v="OID8307"/>
    <d v="2023-08-09T00:00:00"/>
    <s v="23:19:47"/>
    <x v="22"/>
    <n v="158.53"/>
    <n v="5"/>
    <s v="FLAT20"/>
    <n v="1"/>
    <n v="46"/>
    <d v="2023-08-13T00:00:00"/>
    <s v="16:06:37"/>
  </r>
  <r>
    <x v="87"/>
    <s v="Jared"/>
    <s v="Horn"/>
    <n v="43"/>
    <s v="Male"/>
    <s v="Miami"/>
    <s v="jared.horn@outlook.com"/>
    <s v="43325 Barbara Tunnel, Port James, LA 16246"/>
    <s v="OID5575"/>
    <d v="2024-12-11T00:00:00"/>
    <s v="12:50:48"/>
    <x v="12"/>
    <n v="272.51"/>
    <n v="2"/>
    <s v="FLAT20"/>
    <n v="5"/>
    <n v="37"/>
    <d v="2024-12-14T00:00:00"/>
    <s v="19:56:33"/>
  </r>
  <r>
    <x v="82"/>
    <s v="Brendan"/>
    <s v="Kelly"/>
    <n v="50"/>
    <s v="Other"/>
    <s v="San Francisco"/>
    <s v="brendan.kelly@rediffmail.com"/>
    <s v="688 Donald Oval Suite 089, Shepardport, CA 50844"/>
    <s v="OID5883"/>
    <d v="2024-12-30T00:00:00"/>
    <s v="21:08:26"/>
    <x v="13"/>
    <n v="104.18"/>
    <n v="2"/>
    <s v="FLAT15"/>
    <n v="5"/>
    <n v="65"/>
    <d v="2024-12-31T00:00:00"/>
    <s v="09:20:03"/>
  </r>
  <r>
    <x v="13"/>
    <s v="Erin"/>
    <s v="Miller"/>
    <n v="46"/>
    <s v="Male"/>
    <s v="San Francisco"/>
    <s v="erin.miller@gmail.com"/>
    <s v="65972 Peterson Route, Port Andrewfurt, SD 32892"/>
    <s v="OID6340"/>
    <d v="2024-07-06T00:00:00"/>
    <s v="10:50:30"/>
    <x v="46"/>
    <n v="20"/>
    <n v="2"/>
    <s v="FLAT10"/>
    <n v="3"/>
    <n v="38"/>
    <d v="2024-07-12T00:00:00"/>
    <s v="16:59:14"/>
  </r>
  <r>
    <x v="40"/>
    <s v="Mary"/>
    <s v="Knight"/>
    <n v="28"/>
    <s v="Other"/>
    <s v="New York"/>
    <s v="mary.knight@yahoo.com"/>
    <s v="907 Kimberly Hill, Murrayfort, NH 88384"/>
    <s v="OID2501"/>
    <d v="2024-07-28T00:00:00"/>
    <s v="11:53:55"/>
    <x v="43"/>
    <n v="424.82"/>
    <n v="1"/>
    <s v="FLAT8"/>
    <n v="5"/>
    <n v="49"/>
    <d v="2024-08-04T00:00:00"/>
    <s v="00:56:01"/>
  </r>
  <r>
    <x v="86"/>
    <s v="Megan"/>
    <s v="Hunt"/>
    <n v="63"/>
    <s v="Male"/>
    <s v="San Francisco"/>
    <s v="megan.hunt@rediffmail.com"/>
    <s v="03765 Velazquez Knoll Suite 478, Richardshire, UT 17200"/>
    <s v="OID6973"/>
    <d v="2023-06-30T00:00:00"/>
    <s v="04:03:12"/>
    <x v="11"/>
    <n v="220.27"/>
    <n v="5"/>
    <s v="FLAT20"/>
    <n v="6"/>
    <n v="57"/>
    <d v="2023-07-02T00:00:00"/>
    <s v="13:27:06"/>
  </r>
  <r>
    <x v="36"/>
    <s v="Jason"/>
    <s v="Lopez"/>
    <n v="40"/>
    <s v="Other"/>
    <s v="San Francisco"/>
    <s v="jason.lopez@outlook.com"/>
    <s v="934 Levine View, Brentport, NE 38210"/>
    <s v="OID6597"/>
    <d v="2024-08-23T00:00:00"/>
    <s v="19:44:28"/>
    <x v="36"/>
    <n v="425.59"/>
    <n v="5"/>
    <s v="DEL0"/>
    <n v="4"/>
    <n v="43"/>
    <d v="2024-08-27T00:00:00"/>
    <s v="02:51:48"/>
  </r>
  <r>
    <x v="90"/>
    <s v="Lauren"/>
    <s v="Lane"/>
    <n v="30"/>
    <s v="Male"/>
    <s v="Dallas"/>
    <s v="lauren.lane@gmail.com"/>
    <s v="56985 Sergio Extensions, Port Albert, CO 02898"/>
    <s v="OID4840"/>
    <d v="2024-05-08T00:00:00"/>
    <s v="12:38:37"/>
    <x v="7"/>
    <n v="48.45"/>
    <n v="3"/>
    <s v="FLAT10"/>
    <n v="2"/>
    <n v="63"/>
    <d v="2024-05-10T00:00:00"/>
    <s v="19:14:57"/>
  </r>
  <r>
    <x v="84"/>
    <s v="Hannah"/>
    <s v="Gutierrez"/>
    <n v="55"/>
    <s v="Female"/>
    <s v="Chicago"/>
    <s v="hannah.gutierrez@yahoo.com"/>
    <s v="2420 David Manors, Jessicaland, CT 41698"/>
    <s v="OID5389"/>
    <d v="2023-09-17T00:00:00"/>
    <s v="14:52:37"/>
    <x v="13"/>
    <n v="104.18"/>
    <n v="2"/>
    <s v="FLAT8"/>
    <n v="4"/>
    <n v="43"/>
    <d v="2023-09-21T00:00:00"/>
    <s v="09:59:33"/>
  </r>
  <r>
    <x v="85"/>
    <s v="Angela"/>
    <s v="Casey"/>
    <n v="40"/>
    <s v="Male"/>
    <s v="New York"/>
    <s v="angela.casey@gmail.com"/>
    <s v="089 Farley Terrace, Thomashaven, MT 56607"/>
    <s v="OID8649"/>
    <d v="2023-09-26T00:00:00"/>
    <s v="08:43:40"/>
    <x v="40"/>
    <n v="445.81"/>
    <n v="1"/>
    <s v="DEL0"/>
    <n v="1"/>
    <n v="51"/>
    <d v="2023-09-29T00:00:00"/>
    <s v="05:13:28"/>
  </r>
  <r>
    <x v="89"/>
    <s v="Sarah"/>
    <s v="Benson"/>
    <n v="40"/>
    <s v="Other"/>
    <s v="Dallas"/>
    <s v="sarah.benson@outlook.com"/>
    <s v="5399 Hayes Well, West Pennystad, IL 93798"/>
    <s v="OID2779"/>
    <d v="2024-10-08T00:00:00"/>
    <s v="03:11:02"/>
    <x v="16"/>
    <n v="132.97"/>
    <n v="2"/>
    <s v="FLAT10"/>
    <n v="6"/>
    <n v="69"/>
    <d v="2024-10-13T00:00:00"/>
    <s v="19:39:57"/>
  </r>
  <r>
    <x v="84"/>
    <s v="Hannah"/>
    <s v="Gutierrez"/>
    <n v="55"/>
    <s v="Female"/>
    <s v="Chicago"/>
    <s v="hannah.gutierrez@yahoo.com"/>
    <s v="2420 David Manors, Jessicaland, CT 41698"/>
    <s v="OID4185"/>
    <d v="2024-04-02T00:00:00"/>
    <s v="17:17:44"/>
    <x v="33"/>
    <n v="421.7"/>
    <n v="4"/>
    <s v="FLAT8"/>
    <n v="5"/>
    <n v="55"/>
    <d v="2024-04-07T00:00:00"/>
    <s v="11:45:52"/>
  </r>
  <r>
    <x v="84"/>
    <s v="Hannah"/>
    <s v="Gutierrez"/>
    <n v="55"/>
    <s v="Female"/>
    <s v="Chicago"/>
    <s v="hannah.gutierrez@yahoo.com"/>
    <s v="2420 David Manors, Jessicaland, CT 41698"/>
    <s v="OID1243"/>
    <d v="2024-04-06T00:00:00"/>
    <s v="17:27:56"/>
    <x v="38"/>
    <n v="477.52"/>
    <n v="1"/>
    <s v="DEL0"/>
    <n v="7"/>
    <n v="48"/>
    <d v="2024-04-11T00:00:00"/>
    <s v="05:22:25"/>
  </r>
  <r>
    <x v="43"/>
    <s v="Rebecca"/>
    <s v="Figueroa"/>
    <n v="63"/>
    <s v="Male"/>
    <s v="Miami"/>
    <s v="rebecca.figueroa@outlook.com"/>
    <s v="3959 Bell Dale, North Jacob, LA 07934"/>
    <s v="OID4147"/>
    <d v="2024-11-27T00:00:00"/>
    <s v="03:23:04"/>
    <x v="46"/>
    <n v="20"/>
    <n v="2"/>
    <s v="DEL0"/>
    <n v="5"/>
    <n v="55"/>
    <d v="2024-12-03T00:00:00"/>
    <s v="05:02:16"/>
  </r>
  <r>
    <x v="22"/>
    <s v="Ashley"/>
    <s v="Rose"/>
    <n v="60"/>
    <s v="Other"/>
    <s v="Phoenix"/>
    <s v="ashley.rose@gmail.com"/>
    <s v="424 Nichols Curve Suite 177, Lake Brianview, TX 17289"/>
    <s v="OID3681"/>
    <d v="2024-07-25T00:00:00"/>
    <s v="08:45:23"/>
    <x v="42"/>
    <n v="235.63"/>
    <n v="1"/>
    <s v="FLAT10"/>
    <n v="1"/>
    <n v="38"/>
    <d v="2024-07-31T00:00:00"/>
    <s v="15:13:07"/>
  </r>
  <r>
    <x v="82"/>
    <s v="Brendan"/>
    <s v="Kelly"/>
    <n v="50"/>
    <s v="Other"/>
    <s v="San Francisco"/>
    <s v="brendan.kelly@rediffmail.com"/>
    <s v="688 Donald Oval Suite 089, Shepardport, CA 50844"/>
    <s v="OID5229"/>
    <d v="2023-12-29T00:00:00"/>
    <s v="08:36:31"/>
    <x v="49"/>
    <n v="33.49"/>
    <n v="4"/>
    <s v="FLAT15"/>
    <n v="4"/>
    <n v="67"/>
    <d v="2024-01-03T00:00:00"/>
    <s v="19:33:15"/>
  </r>
  <r>
    <x v="30"/>
    <s v="Julie"/>
    <s v="Meyer"/>
    <n v="23"/>
    <s v="Male"/>
    <s v="Phoenix"/>
    <s v="julie.meyer@yahoo.com"/>
    <s v="17381 Smith Ramp Suite 398, Courtneyville, AL 17756"/>
    <s v="OID9990"/>
    <d v="2023-12-11T00:00:00"/>
    <s v="21:53:54"/>
    <x v="34"/>
    <n v="136.30000000000001"/>
    <n v="4"/>
    <s v="FLAT10"/>
    <n v="1"/>
    <n v="35"/>
    <d v="2023-12-15T00:00:00"/>
    <s v="23:00:06"/>
  </r>
  <r>
    <x v="76"/>
    <s v="Natasha"/>
    <s v="Michael"/>
    <n v="49"/>
    <s v="Male"/>
    <s v="Houston"/>
    <s v="natasha.michael@gmail.com"/>
    <s v="78992 Justin Estates Suite 226, Floresberg, NM 40797"/>
    <s v="OID1756"/>
    <d v="2023-07-15T00:00:00"/>
    <s v="10:58:30"/>
    <x v="18"/>
    <n v="282.63"/>
    <n v="4"/>
    <s v="FLAT10"/>
    <n v="1"/>
    <n v="48"/>
    <d v="2023-07-18T00:00:00"/>
    <s v="13:36:46"/>
  </r>
  <r>
    <x v="72"/>
    <s v="Leslie"/>
    <s v="Montgomery"/>
    <n v="26"/>
    <s v="Female"/>
    <s v="Chicago"/>
    <s v="leslie.montgomery@gmail.com"/>
    <s v="135 Teresa Oval Apt. 825, East Katherineport, WY 13714"/>
    <s v="OID1866"/>
    <d v="2024-12-01T00:00:00"/>
    <s v="05:53:55"/>
    <x v="12"/>
    <n v="272.51"/>
    <n v="5"/>
    <s v="FLAT10"/>
    <n v="4"/>
    <n v="45"/>
    <d v="2024-12-04T00:00:00"/>
    <s v="02:00:46"/>
  </r>
  <r>
    <x v="71"/>
    <s v="James"/>
    <s v="Brown"/>
    <n v="60"/>
    <s v="Male"/>
    <s v="Miami"/>
    <s v="james.brown@yahoo.com"/>
    <s v="221 Frey Crossing Suite 192, South Taylorland, HI 72875"/>
    <s v="OID2619"/>
    <d v="2023-05-07T00:00:00"/>
    <s v="11:51:15"/>
    <x v="6"/>
    <n v="275.44"/>
    <n v="2"/>
    <s v="FLAT15"/>
    <n v="4"/>
    <n v="54"/>
    <d v="2023-05-13T00:00:00"/>
    <s v="10:20:47"/>
  </r>
  <r>
    <x v="33"/>
    <s v="Timothy"/>
    <s v="Hicks"/>
    <n v="31"/>
    <s v="Other"/>
    <s v="Miami"/>
    <s v="timothy.hicks@gmail.com"/>
    <s v="140 Tracy Fields, Lake Cynthiaton, TX 57190"/>
    <s v="OID2505"/>
    <d v="2023-08-10T00:00:00"/>
    <s v="12:37:13"/>
    <x v="35"/>
    <n v="441.03"/>
    <n v="2"/>
    <s v="FLAT8"/>
    <n v="3"/>
    <n v="62"/>
    <d v="2023-08-13T00:00:00"/>
    <s v="14:41:40"/>
  </r>
  <r>
    <x v="36"/>
    <s v="Jason"/>
    <s v="Lopez"/>
    <n v="40"/>
    <s v="Other"/>
    <s v="San Francisco"/>
    <s v="jason.lopez@outlook.com"/>
    <s v="934 Levine View, Brentport, NE 38210"/>
    <s v="OID7850"/>
    <d v="2023-12-25T00:00:00"/>
    <s v="14:59:43"/>
    <x v="23"/>
    <n v="129.75"/>
    <n v="2"/>
    <s v="FLAT15"/>
    <n v="1"/>
    <n v="62"/>
    <d v="2023-12-30T00:00:00"/>
    <s v="06:29:31"/>
  </r>
  <r>
    <x v="88"/>
    <s v="Veronica"/>
    <s v="Lopez"/>
    <n v="18"/>
    <s v="Female"/>
    <s v="Dallas"/>
    <s v="veronica.lopez@gmail.com"/>
    <s v="660 Karen Station Apt. 887, Allenside, ID 03170"/>
    <s v="OID1966"/>
    <d v="2025-01-25T00:00:00"/>
    <s v="14:04:30"/>
    <x v="38"/>
    <n v="477.52"/>
    <n v="3"/>
    <s v="FLAT20"/>
    <n v="7"/>
    <n v="41"/>
    <d v="2025-01-29T00:00:00"/>
    <s v="02:17:23"/>
  </r>
  <r>
    <x v="48"/>
    <s v="Sharon"/>
    <s v="Thompson"/>
    <n v="57"/>
    <s v="Female"/>
    <s v="Dallas"/>
    <s v="sharon.thompson@yahoo.com"/>
    <s v="598 Jasmine Harbor, Turnerberg, SD 02371"/>
    <s v="OID3837"/>
    <d v="2024-06-10T00:00:00"/>
    <s v="19:09:08"/>
    <x v="48"/>
    <n v="107.47"/>
    <n v="3"/>
    <s v="FLAT10"/>
    <n v="4"/>
    <n v="59"/>
    <d v="2024-06-11T00:00:00"/>
    <s v="23:23:19"/>
  </r>
  <r>
    <x v="68"/>
    <s v="Kristina"/>
    <s v="Haynes"/>
    <n v="27"/>
    <s v="Male"/>
    <s v="Houston"/>
    <s v="kristina.haynes@yahoo.com"/>
    <s v="18295 Thomas River, Kochville, NH 80868"/>
    <s v="OID9187"/>
    <d v="2023-09-16T00:00:00"/>
    <s v="23:47:36"/>
    <x v="22"/>
    <n v="158.53"/>
    <n v="2"/>
    <s v="FLAT8"/>
    <n v="2"/>
    <n v="56"/>
    <d v="2023-09-18T00:00:00"/>
    <s v="04:39:51"/>
  </r>
  <r>
    <x v="90"/>
    <s v="Lauren"/>
    <s v="Lane"/>
    <n v="30"/>
    <s v="Male"/>
    <s v="Dallas"/>
    <s v="lauren.lane@gmail.com"/>
    <s v="56985 Sergio Extensions, Port Albert, CO 02898"/>
    <s v="OID3760"/>
    <d v="2024-05-11T00:00:00"/>
    <s v="09:05:02"/>
    <x v="35"/>
    <n v="441.03"/>
    <n v="2"/>
    <s v="DEL0"/>
    <n v="4"/>
    <n v="55"/>
    <d v="2024-05-17T00:00:00"/>
    <s v="05:31:50"/>
  </r>
  <r>
    <x v="67"/>
    <s v="Barbara"/>
    <s v="Fuller"/>
    <n v="43"/>
    <s v="Other"/>
    <s v="Chicago"/>
    <s v="barbara.fuller@rediffmail.com"/>
    <s v="134 Mcintosh Unions Suite 574, Lake Laura, DE 96577"/>
    <s v="OID7065"/>
    <d v="2023-02-09T00:00:00"/>
    <s v="09:15:42"/>
    <x v="32"/>
    <n v="87.09"/>
    <n v="5"/>
    <s v="DEL0"/>
    <n v="7"/>
    <n v="56"/>
    <d v="2023-02-14T00:00:00"/>
    <s v="09:33:25"/>
  </r>
  <r>
    <x v="21"/>
    <s v="Angela"/>
    <s v="Evans"/>
    <n v="52"/>
    <s v="Other"/>
    <s v="Houston"/>
    <s v="angela.evans@outlook.com"/>
    <s v="16031 David Mountain Suite 431, Susanborough, PA 01910"/>
    <s v="OID6906"/>
    <d v="2024-01-12T00:00:00"/>
    <s v="16:29:18"/>
    <x v="13"/>
    <n v="104.18"/>
    <n v="4"/>
    <s v="DEL0"/>
    <n v="3"/>
    <n v="40"/>
    <d v="2024-01-17T00:00:00"/>
    <s v="19:58:19"/>
  </r>
  <r>
    <x v="50"/>
    <s v="Katherine"/>
    <s v="Weber"/>
    <n v="42"/>
    <s v="Other"/>
    <s v="New York"/>
    <s v="katherine.weber@outlook.com"/>
    <s v="04887 Kimberly Union Apt. 645, Port Laura, IL 97219"/>
    <s v="OID7996"/>
    <d v="2025-01-09T00:00:00"/>
    <s v="17:23:49"/>
    <x v="49"/>
    <n v="33.49"/>
    <n v="1"/>
    <s v="FLAT20"/>
    <n v="4"/>
    <n v="61"/>
    <d v="2025-01-11T00:00:00"/>
    <s v="01:46:13"/>
  </r>
  <r>
    <x v="90"/>
    <s v="Lauren"/>
    <s v="Lane"/>
    <n v="30"/>
    <s v="Male"/>
    <s v="Dallas"/>
    <s v="lauren.lane@gmail.com"/>
    <s v="56985 Sergio Extensions, Port Albert, CO 02898"/>
    <s v="OID9247"/>
    <d v="2024-04-04T00:00:00"/>
    <s v="06:51:49"/>
    <x v="41"/>
    <n v="433.62"/>
    <n v="4"/>
    <s v="DEL0"/>
    <n v="1"/>
    <n v="56"/>
    <d v="2024-04-10T00:00:00"/>
    <s v="08:40:53"/>
  </r>
  <r>
    <x v="81"/>
    <s v="Thomas"/>
    <s v="Owens"/>
    <n v="34"/>
    <s v="Other"/>
    <s v="Dallas"/>
    <s v="thomas.owens@outlook.com"/>
    <s v="43920 Shaffer Valley Suite 531, South Jerry, MD 67120"/>
    <s v="OID7303"/>
    <d v="2023-06-08T00:00:00"/>
    <s v="23:40:03"/>
    <x v="14"/>
    <n v="20.7"/>
    <n v="1"/>
    <s v="DEL0"/>
    <n v="5"/>
    <n v="51"/>
    <d v="2023-06-09T00:00:00"/>
    <s v="09:33:08"/>
  </r>
  <r>
    <x v="41"/>
    <s v="Marcus"/>
    <s v="Rogers"/>
    <n v="36"/>
    <s v="Female"/>
    <s v="Phoenix"/>
    <s v="marcus.rogers@outlook.com"/>
    <s v="06912 Brown Pine Apt. 763, Teresamouth, HI 24377"/>
    <s v="OID2173"/>
    <d v="2023-04-12T00:00:00"/>
    <s v="00:41:18"/>
    <x v="35"/>
    <n v="441.03"/>
    <n v="2"/>
    <s v="FLAT10"/>
    <n v="4"/>
    <n v="60"/>
    <d v="2023-04-17T00:00:00"/>
    <s v="09:19:40"/>
  </r>
  <r>
    <x v="82"/>
    <s v="Brendan"/>
    <s v="Kelly"/>
    <n v="50"/>
    <s v="Other"/>
    <s v="San Francisco"/>
    <s v="brendan.kelly@rediffmail.com"/>
    <s v="688 Donald Oval Suite 089, Shepardport, CA 50844"/>
    <s v="OID5367"/>
    <d v="2023-09-14T00:00:00"/>
    <s v="23:27:24"/>
    <x v="41"/>
    <n v="433.62"/>
    <n v="2"/>
    <s v="DEL0"/>
    <n v="1"/>
    <n v="46"/>
    <d v="2023-09-17T00:00:00"/>
    <s v="06:00:22"/>
  </r>
  <r>
    <x v="18"/>
    <s v="Christian"/>
    <s v="Clayton"/>
    <n v="39"/>
    <s v="Female"/>
    <s v="Chicago"/>
    <s v="christian.clayton@yahoo.com"/>
    <s v="065 Madison Way, Smithstad, CT 68011"/>
    <s v="OID9748"/>
    <d v="2024-04-05T00:00:00"/>
    <s v="02:46:27"/>
    <x v="43"/>
    <n v="424.82"/>
    <n v="5"/>
    <s v="FLAT10"/>
    <n v="7"/>
    <n v="37"/>
    <d v="2024-04-11T00:00:00"/>
    <s v="06:40:47"/>
  </r>
  <r>
    <x v="60"/>
    <s v="Christy"/>
    <s v="Chang"/>
    <n v="38"/>
    <s v="Female"/>
    <s v="Dallas"/>
    <s v="christy.chang@outlook.com"/>
    <s v="4647 Hannah Centers, Rhodesburgh, NH 89363"/>
    <s v="OID6469"/>
    <d v="2024-07-23T00:00:00"/>
    <s v="06:59:53"/>
    <x v="41"/>
    <n v="433.62"/>
    <n v="3"/>
    <s v="FLAT10"/>
    <n v="2"/>
    <n v="39"/>
    <d v="2024-07-26T00:00:00"/>
    <s v="21:07:49"/>
  </r>
  <r>
    <x v="73"/>
    <s v="Susan"/>
    <s v="Thompson"/>
    <n v="37"/>
    <s v="Other"/>
    <s v="Dallas"/>
    <s v="susan.thompson@outlook.com"/>
    <s v="47821 William Station, East Ashleymouth, FL 20562"/>
    <s v="OID1013"/>
    <d v="2023-09-18T00:00:00"/>
    <s v="20:28:31"/>
    <x v="42"/>
    <n v="235.63"/>
    <n v="1"/>
    <s v="FLAT20"/>
    <n v="5"/>
    <n v="59"/>
    <d v="2023-09-23T00:00:00"/>
    <s v="22:26:18"/>
  </r>
  <r>
    <x v="89"/>
    <s v="Sarah"/>
    <s v="Benson"/>
    <n v="40"/>
    <s v="Other"/>
    <s v="Dallas"/>
    <s v="sarah.benson@outlook.com"/>
    <s v="5399 Hayes Well, West Pennystad, IL 93798"/>
    <s v="OID1219"/>
    <d v="2023-09-21T00:00:00"/>
    <s v="13:39:02"/>
    <x v="33"/>
    <n v="421.7"/>
    <n v="5"/>
    <s v="FLAT15"/>
    <n v="6"/>
    <n v="58"/>
    <d v="2023-09-28T00:00:00"/>
    <s v="06:39:28"/>
  </r>
  <r>
    <x v="48"/>
    <s v="Sharon"/>
    <s v="Thompson"/>
    <n v="57"/>
    <s v="Female"/>
    <s v="Dallas"/>
    <s v="sharon.thompson@yahoo.com"/>
    <s v="598 Jasmine Harbor, Turnerberg, SD 02371"/>
    <s v="OID9988"/>
    <d v="2024-07-06T00:00:00"/>
    <s v="09:27:52"/>
    <x v="25"/>
    <n v="77.84"/>
    <n v="4"/>
    <s v="FLAT20"/>
    <n v="2"/>
    <n v="59"/>
    <d v="2024-07-12T00:00:00"/>
    <s v="20:53:18"/>
  </r>
  <r>
    <x v="84"/>
    <s v="Hannah"/>
    <s v="Gutierrez"/>
    <n v="55"/>
    <s v="Female"/>
    <s v="Chicago"/>
    <s v="hannah.gutierrez@yahoo.com"/>
    <s v="2420 David Manors, Jessicaland, CT 41698"/>
    <s v="OID1669"/>
    <d v="2023-02-25T00:00:00"/>
    <s v="04:59:13"/>
    <x v="32"/>
    <n v="87.09"/>
    <n v="2"/>
    <s v="FLAT15"/>
    <n v="3"/>
    <n v="62"/>
    <d v="2023-03-02T00:00:00"/>
    <s v="16:22:11"/>
  </r>
  <r>
    <x v="87"/>
    <s v="Jared"/>
    <s v="Horn"/>
    <n v="43"/>
    <s v="Male"/>
    <s v="Miami"/>
    <s v="jared.horn@outlook.com"/>
    <s v="43325 Barbara Tunnel, Port James, LA 16246"/>
    <s v="OID7329"/>
    <d v="2024-04-15T00:00:00"/>
    <s v="01:19:42"/>
    <x v="13"/>
    <n v="104.18"/>
    <n v="3"/>
    <s v="FLAT10"/>
    <n v="6"/>
    <n v="60"/>
    <d v="2024-04-16T00:00:00"/>
    <s v="01:52:14"/>
  </r>
  <r>
    <x v="70"/>
    <s v="Edward"/>
    <s v="Black"/>
    <n v="42"/>
    <s v="Male"/>
    <s v="New York"/>
    <s v="edward.black@gmail.com"/>
    <s v="5879 Susan Via Apt. 886, Sandovalbury, WV 61449"/>
    <s v="OID2873"/>
    <d v="2024-07-01T00:00:00"/>
    <s v="05:54:36"/>
    <x v="48"/>
    <n v="107.47"/>
    <n v="3"/>
    <s v="DEL0"/>
    <n v="4"/>
    <n v="63"/>
    <d v="2024-07-08T00:00:00"/>
    <s v="17:18:51"/>
  </r>
  <r>
    <x v="78"/>
    <s v="Mark"/>
    <s v="Summers"/>
    <n v="55"/>
    <s v="Female"/>
    <s v="Chicago"/>
    <s v="mark.summers@outlook.com"/>
    <s v="08413 Lynch Parkway, Calderonstad, NV 32697"/>
    <s v="OID4932"/>
    <d v="2023-04-29T00:00:00"/>
    <s v="06:50:14"/>
    <x v="7"/>
    <n v="48.45"/>
    <n v="3"/>
    <s v="DEL0"/>
    <n v="6"/>
    <n v="58"/>
    <d v="2023-04-30T00:00:00"/>
    <s v="13:55:34"/>
  </r>
  <r>
    <x v="40"/>
    <s v="Mary"/>
    <s v="Knight"/>
    <n v="28"/>
    <s v="Other"/>
    <s v="New York"/>
    <s v="mary.knight@yahoo.com"/>
    <s v="907 Kimberly Hill, Murrayfort, NH 88384"/>
    <s v="OID4169"/>
    <d v="2024-11-04T00:00:00"/>
    <s v="11:52:12"/>
    <x v="8"/>
    <n v="257.06"/>
    <n v="4"/>
    <s v="FLAT10"/>
    <n v="6"/>
    <n v="69"/>
    <d v="2024-11-07T00:00:00"/>
    <s v="23:25:32"/>
  </r>
  <r>
    <x v="53"/>
    <s v="Jodi"/>
    <s v="Whitney"/>
    <n v="33"/>
    <s v="Other"/>
    <s v="San Francisco"/>
    <s v="jodi.whitney@yahoo.com"/>
    <s v="72876 Lara Key Suite 383, Gutierrezton, OR 71683"/>
    <s v="OID6945"/>
    <d v="2024-09-18T00:00:00"/>
    <s v="19:37:21"/>
    <x v="39"/>
    <n v="403.03"/>
    <n v="4"/>
    <s v="FLAT10"/>
    <n v="7"/>
    <n v="65"/>
    <d v="2024-09-21T00:00:00"/>
    <s v="03:13:08"/>
  </r>
  <r>
    <x v="60"/>
    <s v="Christy"/>
    <s v="Chang"/>
    <n v="38"/>
    <s v="Female"/>
    <s v="Dallas"/>
    <s v="christy.chang@outlook.com"/>
    <s v="4647 Hannah Centers, Rhodesburgh, NH 89363"/>
    <s v="OID6794"/>
    <d v="2023-05-13T00:00:00"/>
    <s v="15:34:31"/>
    <x v="7"/>
    <n v="48.45"/>
    <n v="1"/>
    <s v="FLAT10"/>
    <n v="2"/>
    <n v="41"/>
    <d v="2023-05-16T00:00:00"/>
    <s v="10:35:02"/>
  </r>
  <r>
    <x v="61"/>
    <s v="Troy"/>
    <s v="Gomez"/>
    <n v="68"/>
    <s v="Male"/>
    <s v="Dallas"/>
    <s v="troy.gomez@outlook.com"/>
    <s v="7510 Jose Knolls, Candicechester, LA 62815"/>
    <s v="OID2412"/>
    <d v="2023-03-22T00:00:00"/>
    <s v="14:35:45"/>
    <x v="29"/>
    <n v="44.5"/>
    <n v="5"/>
    <s v="FLAT10"/>
    <n v="4"/>
    <n v="55"/>
    <d v="2023-03-27T00:00:00"/>
    <s v="07:09:27"/>
  </r>
  <r>
    <x v="92"/>
    <s v="Lauren"/>
    <s v="Crane"/>
    <n v="62"/>
    <s v="Female"/>
    <s v="Houston"/>
    <s v="lauren.crane@yahoo.com"/>
    <s v="30313 Reyes Parkways Suite 392, Port Bradley, SC 24078"/>
    <s v="OID8162"/>
    <d v="2025-01-21T00:00:00"/>
    <s v="07:24:54"/>
    <x v="19"/>
    <n v="128.13999999999999"/>
    <n v="5"/>
    <s v="FLAT20"/>
    <n v="7"/>
    <n v="68"/>
    <d v="2025-01-28T00:00:00"/>
    <s v="03:15:28"/>
  </r>
  <r>
    <x v="67"/>
    <s v="Barbara"/>
    <s v="Fuller"/>
    <n v="43"/>
    <s v="Other"/>
    <s v="Chicago"/>
    <s v="barbara.fuller@rediffmail.com"/>
    <s v="134 Mcintosh Unions Suite 574, Lake Laura, DE 96577"/>
    <s v="OID8860"/>
    <d v="2023-02-21T00:00:00"/>
    <s v="06:00:55"/>
    <x v="30"/>
    <n v="369.03"/>
    <n v="2"/>
    <s v="FLAT10"/>
    <n v="6"/>
    <n v="55"/>
    <d v="2023-02-24T00:00:00"/>
    <s v="22:23:18"/>
  </r>
  <r>
    <x v="84"/>
    <s v="Hannah"/>
    <s v="Gutierrez"/>
    <n v="55"/>
    <s v="Female"/>
    <s v="Chicago"/>
    <s v="hannah.gutierrez@yahoo.com"/>
    <s v="2420 David Manors, Jessicaland, CT 41698"/>
    <s v="OID2523"/>
    <d v="2024-05-09T00:00:00"/>
    <s v="05:46:53"/>
    <x v="8"/>
    <n v="257.06"/>
    <n v="1"/>
    <s v="FLAT20"/>
    <n v="4"/>
    <n v="42"/>
    <d v="2024-05-11T00:00:00"/>
    <s v="01:30:58"/>
  </r>
  <r>
    <x v="17"/>
    <s v="Deborah"/>
    <s v="Bates"/>
    <n v="23"/>
    <s v="Male"/>
    <s v="Los Angeles"/>
    <s v="deborah.bates@yahoo.com"/>
    <s v="278 Kathy Estate, Saraville, OH 77292"/>
    <s v="OID7382"/>
    <d v="2023-10-26T00:00:00"/>
    <s v="08:34:53"/>
    <x v="47"/>
    <n v="292.14999999999998"/>
    <n v="3"/>
    <s v="DEL0"/>
    <n v="3"/>
    <n v="51"/>
    <d v="2023-10-28T00:00:00"/>
    <s v="13:26:32"/>
  </r>
  <r>
    <x v="85"/>
    <s v="Angela"/>
    <s v="Casey"/>
    <n v="40"/>
    <s v="Male"/>
    <s v="New York"/>
    <s v="angela.casey@gmail.com"/>
    <s v="089 Farley Terrace, Thomashaven, MT 56607"/>
    <s v="OID7593"/>
    <d v="2023-09-24T00:00:00"/>
    <s v="15:18:11"/>
    <x v="18"/>
    <n v="282.63"/>
    <n v="2"/>
    <s v="FLAT15"/>
    <n v="6"/>
    <n v="62"/>
    <d v="2023-09-25T00:00:00"/>
    <s v="23:05:05"/>
  </r>
  <r>
    <x v="13"/>
    <s v="Erin"/>
    <s v="Miller"/>
    <n v="46"/>
    <s v="Male"/>
    <s v="San Francisco"/>
    <s v="erin.miller@gmail.com"/>
    <s v="65972 Peterson Route, Port Andrewfurt, SD 32892"/>
    <s v="OID9980"/>
    <d v="2024-06-30T00:00:00"/>
    <s v="11:00:03"/>
    <x v="12"/>
    <n v="272.51"/>
    <n v="3"/>
    <s v="FLAT8"/>
    <n v="5"/>
    <n v="66"/>
    <d v="2024-07-06T00:00:00"/>
    <s v="15:17:48"/>
  </r>
  <r>
    <x v="39"/>
    <s v="Amanda"/>
    <s v="Howard"/>
    <n v="52"/>
    <s v="Other"/>
    <s v="Dallas"/>
    <s v="amanda.howard@outlook.com"/>
    <s v="56908 Sydney Park Suite 632, West Anthonyport, NC 15954"/>
    <s v="OID2440"/>
    <d v="2023-02-18T00:00:00"/>
    <s v="08:26:50"/>
    <x v="4"/>
    <n v="330.11"/>
    <n v="2"/>
    <s v="DEL0"/>
    <n v="3"/>
    <n v="55"/>
    <d v="2023-02-19T00:00:00"/>
    <s v="19:28:55"/>
  </r>
  <r>
    <x v="12"/>
    <s v="Joshua"/>
    <s v="Campbell"/>
    <n v="24"/>
    <s v="Male"/>
    <s v="Chicago"/>
    <s v="joshua.campbell@gmail.com"/>
    <s v="70426 Lindsey Overpass Apt. 030, Jessicafurt, AR 46269"/>
    <s v="OID7256"/>
    <d v="2024-07-12T00:00:00"/>
    <s v="00:24:43"/>
    <x v="16"/>
    <n v="132.97"/>
    <n v="2"/>
    <s v="FLAT15"/>
    <n v="4"/>
    <n v="40"/>
    <d v="2024-07-14T00:00:00"/>
    <s v="08:45:35"/>
  </r>
  <r>
    <x v="52"/>
    <s v="Brandon"/>
    <s v="Cruz"/>
    <n v="32"/>
    <s v="Other"/>
    <s v="Los Angeles"/>
    <s v="brandon.cruz@gmail.com"/>
    <s v="9296 Villanueva Branch, East Kevin, CO 93912"/>
    <s v="OID6854"/>
    <d v="2023-03-21T00:00:00"/>
    <s v="10:05:03"/>
    <x v="32"/>
    <n v="87.09"/>
    <n v="2"/>
    <s v="DEL0"/>
    <n v="4"/>
    <n v="67"/>
    <d v="2023-03-25T00:00:00"/>
    <s v="10:06:44"/>
  </r>
  <r>
    <x v="30"/>
    <s v="Julie"/>
    <s v="Meyer"/>
    <n v="23"/>
    <s v="Male"/>
    <s v="Phoenix"/>
    <s v="julie.meyer@yahoo.com"/>
    <s v="17381 Smith Ramp Suite 398, Courtneyville, AL 17756"/>
    <s v="OID9600"/>
    <d v="2024-11-26T00:00:00"/>
    <s v="04:19:31"/>
    <x v="48"/>
    <n v="107.47"/>
    <n v="5"/>
    <s v="FLAT8"/>
    <n v="4"/>
    <n v="37"/>
    <d v="2024-12-02T00:00:00"/>
    <s v="17:52:11"/>
  </r>
  <r>
    <x v="66"/>
    <s v="Melissa"/>
    <s v="Levy"/>
    <n v="30"/>
    <s v="Male"/>
    <s v="Chicago"/>
    <s v="melissa.levy@rediffmail.com"/>
    <s v="3303 Kennedy Springs Suite 830, East Amybury, MI 95595"/>
    <s v="OID3186"/>
    <d v="2024-05-05T00:00:00"/>
    <s v="17:14:37"/>
    <x v="48"/>
    <n v="107.47"/>
    <n v="5"/>
    <s v="FLAT10"/>
    <n v="4"/>
    <n v="47"/>
    <d v="2024-05-12T00:00:00"/>
    <s v="12:54:21"/>
  </r>
  <r>
    <x v="59"/>
    <s v="Beth"/>
    <s v="Mason"/>
    <n v="45"/>
    <s v="Other"/>
    <s v="Los Angeles"/>
    <s v="beth.mason@outlook.com"/>
    <s v="58998 Sherry Haven, East Richard, FL 90775"/>
    <s v="OID1420"/>
    <d v="2024-06-03T00:00:00"/>
    <s v="18:45:41"/>
    <x v="37"/>
    <n v="133.62"/>
    <n v="1"/>
    <s v="FLAT15"/>
    <n v="5"/>
    <n v="39"/>
    <d v="2024-06-08T00:00:00"/>
    <s v="21:20:42"/>
  </r>
  <r>
    <x v="40"/>
    <s v="Mary"/>
    <s v="Knight"/>
    <n v="28"/>
    <s v="Other"/>
    <s v="New York"/>
    <s v="mary.knight@yahoo.com"/>
    <s v="907 Kimberly Hill, Murrayfort, NH 88384"/>
    <s v="OID4436"/>
    <d v="2023-11-17T00:00:00"/>
    <s v="23:43:28"/>
    <x v="6"/>
    <n v="275.44"/>
    <n v="2"/>
    <s v="FLAT20"/>
    <n v="3"/>
    <n v="43"/>
    <d v="2023-11-21T00:00:00"/>
    <s v="12:35:16"/>
  </r>
  <r>
    <x v="75"/>
    <s v="Rachael"/>
    <s v="Robinson"/>
    <n v="24"/>
    <s v="Other"/>
    <s v="Dallas"/>
    <s v="rachael.robinson@rediffmail.com"/>
    <s v="0889 Brady Points, Port Meganhaven, NM 26553"/>
    <s v="OID6410"/>
    <d v="2023-07-06T00:00:00"/>
    <s v="06:38:04"/>
    <x v="4"/>
    <n v="330.11"/>
    <n v="3"/>
    <s v="FLAT15"/>
    <n v="2"/>
    <n v="56"/>
    <d v="2023-07-10T00:00:00"/>
    <s v="08:13:41"/>
  </r>
  <r>
    <x v="40"/>
    <s v="Mary"/>
    <s v="Knight"/>
    <n v="28"/>
    <s v="Other"/>
    <s v="New York"/>
    <s v="mary.knight@yahoo.com"/>
    <s v="907 Kimberly Hill, Murrayfort, NH 88384"/>
    <s v="OID4538"/>
    <d v="2024-01-16T00:00:00"/>
    <s v="12:27:25"/>
    <x v="12"/>
    <n v="272.51"/>
    <n v="3"/>
    <s v="FLAT8"/>
    <n v="6"/>
    <n v="44"/>
    <d v="2024-01-19T00:00:00"/>
    <s v="23:59:41"/>
  </r>
  <r>
    <x v="63"/>
    <s v="Gregory"/>
    <s v="Lee"/>
    <n v="26"/>
    <s v="Other"/>
    <s v="New York"/>
    <s v="gregory.lee@rediffmail.com"/>
    <s v="619 Parker Turnpike Apt. 025, West Brucehaven, ID 48437"/>
    <s v="OID8225"/>
    <d v="2023-11-08T00:00:00"/>
    <s v="10:41:43"/>
    <x v="9"/>
    <n v="175.93"/>
    <n v="4"/>
    <s v="FLAT20"/>
    <n v="6"/>
    <n v="54"/>
    <d v="2023-11-10T00:00:00"/>
    <s v="19:20:26"/>
  </r>
  <r>
    <x v="92"/>
    <s v="Lauren"/>
    <s v="Crane"/>
    <n v="62"/>
    <s v="Female"/>
    <s v="Houston"/>
    <s v="lauren.crane@yahoo.com"/>
    <s v="30313 Reyes Parkways Suite 392, Port Bradley, SC 24078"/>
    <s v="OID2099"/>
    <d v="2024-06-16T00:00:00"/>
    <s v="09:19:53"/>
    <x v="30"/>
    <n v="369.03"/>
    <n v="3"/>
    <s v="FLAT8"/>
    <n v="6"/>
    <n v="57"/>
    <d v="2024-06-18T00:00:00"/>
    <s v="14:30:24"/>
  </r>
  <r>
    <x v="89"/>
    <s v="Sarah"/>
    <s v="Benson"/>
    <n v="40"/>
    <s v="Other"/>
    <s v="Dallas"/>
    <s v="sarah.benson@outlook.com"/>
    <s v="5399 Hayes Well, West Pennystad, IL 93798"/>
    <s v="OID9222"/>
    <d v="2023-04-24T00:00:00"/>
    <s v="11:38:36"/>
    <x v="26"/>
    <n v="372.62"/>
    <n v="2"/>
    <s v="FLAT20"/>
    <n v="2"/>
    <n v="47"/>
    <d v="2023-04-25T00:00:00"/>
    <s v="21:12:03"/>
  </r>
  <r>
    <x v="31"/>
    <s v="Donna"/>
    <s v="Oneill"/>
    <n v="70"/>
    <s v="Male"/>
    <s v="San Francisco"/>
    <s v="donna.oneill@yahoo.com"/>
    <s v="464 Carolyn Crest Suite 738, Lake Isaiah, CA 66153"/>
    <s v="OID3523"/>
    <d v="2023-12-10T00:00:00"/>
    <s v="10:33:52"/>
    <x v="29"/>
    <n v="44.5"/>
    <n v="1"/>
    <s v="DEL0"/>
    <n v="1"/>
    <n v="37"/>
    <d v="2023-12-17T00:00:00"/>
    <s v="11:21:30"/>
  </r>
  <r>
    <x v="45"/>
    <s v="Debra"/>
    <s v="Hayes"/>
    <n v="33"/>
    <s v="Male"/>
    <s v="San Francisco"/>
    <s v="debra.hayes@yahoo.com"/>
    <s v="4601 Miller Lock, Williamsbury, IA 10943"/>
    <s v="OID3834"/>
    <d v="2023-05-14T00:00:00"/>
    <s v="22:42:39"/>
    <x v="21"/>
    <n v="157.63999999999999"/>
    <n v="1"/>
    <s v="FLAT10"/>
    <n v="7"/>
    <n v="48"/>
    <d v="2023-05-21T00:00:00"/>
    <s v="23:12:16"/>
  </r>
  <r>
    <x v="16"/>
    <s v="Traci"/>
    <s v="Jones"/>
    <n v="34"/>
    <s v="Male"/>
    <s v="Los Angeles"/>
    <s v="traci.jones@yahoo.com"/>
    <s v="4016 Ryan Passage, Collinsside, PA 88777"/>
    <s v="OID9975"/>
    <d v="2023-11-13T00:00:00"/>
    <s v="09:31:29"/>
    <x v="14"/>
    <n v="20.7"/>
    <n v="3"/>
    <s v="FLAT8"/>
    <n v="5"/>
    <n v="46"/>
    <d v="2023-11-15T00:00:00"/>
    <s v="07:20:39"/>
  </r>
  <r>
    <x v="58"/>
    <s v="Amy"/>
    <s v="Ellis"/>
    <n v="44"/>
    <s v="Other"/>
    <s v="Los Angeles"/>
    <s v="amy.ellis@gmail.com"/>
    <s v="217 Scott Ville, Christophermouth, NH 83776"/>
    <s v="OID6893"/>
    <d v="2023-12-04T00:00:00"/>
    <s v="09:19:46"/>
    <x v="19"/>
    <n v="128.13999999999999"/>
    <n v="3"/>
    <s v="FLAT20"/>
    <n v="2"/>
    <n v="49"/>
    <d v="2023-12-10T00:00:00"/>
    <s v="02:07:12"/>
  </r>
  <r>
    <x v="59"/>
    <s v="Beth"/>
    <s v="Mason"/>
    <n v="45"/>
    <s v="Other"/>
    <s v="Los Angeles"/>
    <s v="beth.mason@outlook.com"/>
    <s v="58998 Sherry Haven, East Richard, FL 90775"/>
    <s v="OID8192"/>
    <d v="2024-04-22T00:00:00"/>
    <s v="21:14:38"/>
    <x v="21"/>
    <n v="157.63999999999999"/>
    <n v="3"/>
    <s v="FLAT8"/>
    <n v="4"/>
    <n v="66"/>
    <d v="2024-04-23T00:00:00"/>
    <s v="11:28:09"/>
  </r>
  <r>
    <x v="1"/>
    <s v="Anthony"/>
    <s v="Thomas"/>
    <n v="53"/>
    <s v="Female"/>
    <s v="Houston"/>
    <s v="anthony.thomas@rediffmail.com"/>
    <s v="931 Christopher Ways Suite 833, North Michelle, IN 53484"/>
    <s v="OID7904"/>
    <d v="2024-06-26T00:00:00"/>
    <s v="15:58:53"/>
    <x v="26"/>
    <n v="372.62"/>
    <n v="1"/>
    <s v="FLAT10"/>
    <n v="1"/>
    <n v="66"/>
    <d v="2024-06-28T00:00:00"/>
    <s v="14:14:53"/>
  </r>
  <r>
    <x v="92"/>
    <s v="Lauren"/>
    <s v="Crane"/>
    <n v="62"/>
    <s v="Female"/>
    <s v="Houston"/>
    <s v="lauren.crane@yahoo.com"/>
    <s v="30313 Reyes Parkways Suite 392, Port Bradley, SC 24078"/>
    <s v="OID5999"/>
    <d v="2023-07-09T00:00:00"/>
    <s v="17:44:01"/>
    <x v="5"/>
    <n v="363.64"/>
    <n v="4"/>
    <s v="DEL0"/>
    <n v="6"/>
    <n v="56"/>
    <d v="2023-07-14T00:00:00"/>
    <s v="16:03:33"/>
  </r>
  <r>
    <x v="21"/>
    <s v="Angela"/>
    <s v="Evans"/>
    <n v="52"/>
    <s v="Other"/>
    <s v="Houston"/>
    <s v="angela.evans@outlook.com"/>
    <s v="16031 David Mountain Suite 431, Susanborough, PA 01910"/>
    <s v="OID7409"/>
    <d v="2024-04-15T00:00:00"/>
    <s v="02:54:23"/>
    <x v="31"/>
    <n v="286.07"/>
    <n v="5"/>
    <s v="DEL0"/>
    <n v="1"/>
    <n v="41"/>
    <d v="2024-04-22T00:00:00"/>
    <s v="18:15:03"/>
  </r>
  <r>
    <x v="53"/>
    <s v="Jodi"/>
    <s v="Whitney"/>
    <n v="33"/>
    <s v="Other"/>
    <s v="San Francisco"/>
    <s v="jodi.whitney@yahoo.com"/>
    <s v="72876 Lara Key Suite 383, Gutierrezton, OR 71683"/>
    <s v="OID8708"/>
    <d v="2024-01-11T00:00:00"/>
    <s v="07:05:11"/>
    <x v="18"/>
    <n v="282.63"/>
    <n v="3"/>
    <s v="DEL0"/>
    <n v="4"/>
    <n v="66"/>
    <d v="2024-01-16T00:00:00"/>
    <s v="14:16:13"/>
  </r>
  <r>
    <x v="90"/>
    <s v="Lauren"/>
    <s v="Lane"/>
    <n v="30"/>
    <s v="Male"/>
    <s v="Dallas"/>
    <s v="lauren.lane@gmail.com"/>
    <s v="56985 Sergio Extensions, Port Albert, CO 02898"/>
    <s v="OID5745"/>
    <d v="2024-03-10T00:00:00"/>
    <s v="02:16:10"/>
    <x v="26"/>
    <n v="372.62"/>
    <n v="5"/>
    <s v="FLAT8"/>
    <n v="4"/>
    <n v="66"/>
    <d v="2024-03-13T00:00:00"/>
    <s v="06:31:20"/>
  </r>
  <r>
    <x v="14"/>
    <s v="Gina"/>
    <s v="Moreno"/>
    <n v="36"/>
    <s v="Other"/>
    <s v="Miami"/>
    <s v="gina.moreno@rediffmail.com"/>
    <s v="USS Murray, FPO AP 66559"/>
    <s v="OID9178"/>
    <d v="2023-06-14T00:00:00"/>
    <s v="18:34:02"/>
    <x v="43"/>
    <n v="424.82"/>
    <n v="4"/>
    <s v="FLAT10"/>
    <n v="5"/>
    <n v="58"/>
    <d v="2023-06-21T00:00:00"/>
    <s v="13:27:30"/>
  </r>
  <r>
    <x v="37"/>
    <s v="Alexandra"/>
    <s v="Smith"/>
    <n v="70"/>
    <s v="Male"/>
    <s v="Phoenix"/>
    <s v="alexandra.smith@rediffmail.com"/>
    <s v="48611 Clark Village, West Anne, GA 92865"/>
    <s v="OID2529"/>
    <d v="2023-09-03T00:00:00"/>
    <s v="14:35:39"/>
    <x v="33"/>
    <n v="421.7"/>
    <n v="3"/>
    <s v="DEL0"/>
    <n v="3"/>
    <n v="56"/>
    <d v="2023-09-08T00:00:00"/>
    <s v="17:37:51"/>
  </r>
  <r>
    <x v="64"/>
    <s v="Bruce"/>
    <s v="Allen"/>
    <n v="32"/>
    <s v="Female"/>
    <s v="Phoenix"/>
    <s v="bruce.allen@rediffmail.com"/>
    <s v="2417 Brown Ford, West Timothyside, RI 45629"/>
    <s v="OID3125"/>
    <d v="2024-02-21T00:00:00"/>
    <s v="02:52:20"/>
    <x v="47"/>
    <n v="292.14999999999998"/>
    <n v="2"/>
    <s v="FLAT15"/>
    <n v="6"/>
    <n v="60"/>
    <d v="2024-02-26T00:00:00"/>
    <s v="04:02:49"/>
  </r>
  <r>
    <x v="19"/>
    <s v="Mark"/>
    <s v="Henderson"/>
    <n v="33"/>
    <s v="Other"/>
    <s v="Dallas"/>
    <s v="mark.henderson@yahoo.com"/>
    <s v="90155 Hines Spring, North Theresafurt, ME 31920"/>
    <s v="OID4011"/>
    <d v="2024-12-31T00:00:00"/>
    <s v="10:33:07"/>
    <x v="26"/>
    <n v="372.62"/>
    <n v="1"/>
    <s v="FLAT15"/>
    <n v="5"/>
    <n v="50"/>
    <d v="2025-01-04T00:00:00"/>
    <s v="06:32:27"/>
  </r>
  <r>
    <x v="92"/>
    <s v="Lauren"/>
    <s v="Crane"/>
    <n v="62"/>
    <s v="Female"/>
    <s v="Houston"/>
    <s v="lauren.crane@yahoo.com"/>
    <s v="30313 Reyes Parkways Suite 392, Port Bradley, SC 24078"/>
    <s v="OID1592"/>
    <d v="2024-02-18T00:00:00"/>
    <s v="01:25:50"/>
    <x v="7"/>
    <n v="48.45"/>
    <n v="3"/>
    <s v="FLAT15"/>
    <n v="5"/>
    <n v="42"/>
    <d v="2024-02-25T00:00:00"/>
    <s v="18:04:09"/>
  </r>
  <r>
    <x v="60"/>
    <s v="Christy"/>
    <s v="Chang"/>
    <n v="38"/>
    <s v="Female"/>
    <s v="Dallas"/>
    <s v="christy.chang@outlook.com"/>
    <s v="4647 Hannah Centers, Rhodesburgh, NH 89363"/>
    <s v="OID7667"/>
    <d v="2024-01-21T00:00:00"/>
    <s v="20:10:30"/>
    <x v="10"/>
    <n v="190.1"/>
    <n v="3"/>
    <s v="FLAT10"/>
    <n v="3"/>
    <n v="41"/>
    <d v="2024-01-24T00:00:00"/>
    <s v="15:08:52"/>
  </r>
  <r>
    <x v="92"/>
    <s v="Lauren"/>
    <s v="Crane"/>
    <n v="62"/>
    <s v="Female"/>
    <s v="Houston"/>
    <s v="lauren.crane@yahoo.com"/>
    <s v="30313 Reyes Parkways Suite 392, Port Bradley, SC 24078"/>
    <s v="OID5182"/>
    <d v="2024-02-22T00:00:00"/>
    <s v="03:46:35"/>
    <x v="15"/>
    <n v="461.07"/>
    <n v="4"/>
    <s v="FLAT15"/>
    <n v="1"/>
    <n v="66"/>
    <d v="2024-02-24T00:00:00"/>
    <s v="11:20:17"/>
  </r>
  <r>
    <x v="29"/>
    <s v="Courtney"/>
    <s v="Parker"/>
    <n v="29"/>
    <s v="Other"/>
    <s v="Los Angeles"/>
    <s v="courtney.parker@yahoo.com"/>
    <s v="087 Jacqueline Rue Apt. 694, East Tasha, SC 04859"/>
    <s v="OID1833"/>
    <d v="2024-01-04T00:00:00"/>
    <s v="00:31:47"/>
    <x v="21"/>
    <n v="157.63999999999999"/>
    <n v="5"/>
    <s v="FLAT8"/>
    <n v="2"/>
    <n v="46"/>
    <d v="2024-01-10T00:00:00"/>
    <s v="11:06:01"/>
  </r>
  <r>
    <x v="17"/>
    <s v="Deborah"/>
    <s v="Bates"/>
    <n v="23"/>
    <s v="Male"/>
    <s v="Los Angeles"/>
    <s v="deborah.bates@yahoo.com"/>
    <s v="278 Kathy Estate, Saraville, OH 77292"/>
    <s v="OID5190"/>
    <d v="2024-07-04T00:00:00"/>
    <s v="04:04:19"/>
    <x v="40"/>
    <n v="445.81"/>
    <n v="3"/>
    <s v="FLAT8"/>
    <n v="1"/>
    <n v="37"/>
    <d v="2024-07-05T00:00:00"/>
    <s v="00:48:55"/>
  </r>
  <r>
    <x v="93"/>
    <s v="Katie"/>
    <s v="Hicks"/>
    <n v="34"/>
    <s v="Other"/>
    <s v="Chicago"/>
    <s v="katie.hicks@rediffmail.com"/>
    <s v="848 William Port, New Marilyn, SD 58000"/>
    <s v="OID4399"/>
    <d v="2024-12-20T00:00:00"/>
    <s v="07:13:46"/>
    <x v="24"/>
    <n v="481.48"/>
    <n v="4"/>
    <s v="FLAT15"/>
    <n v="4"/>
    <n v="38"/>
    <d v="2024-12-21T00:00:00"/>
    <s v="09:05:57"/>
  </r>
  <r>
    <x v="36"/>
    <s v="Jason"/>
    <s v="Lopez"/>
    <n v="40"/>
    <s v="Other"/>
    <s v="San Francisco"/>
    <s v="jason.lopez@outlook.com"/>
    <s v="934 Levine View, Brentport, NE 38210"/>
    <s v="OID8104"/>
    <d v="2023-04-17T00:00:00"/>
    <s v="21:07:18"/>
    <x v="37"/>
    <n v="133.62"/>
    <n v="1"/>
    <s v="FLAT15"/>
    <n v="5"/>
    <n v="66"/>
    <d v="2023-04-21T00:00:00"/>
    <s v="00:38:35"/>
  </r>
  <r>
    <x v="94"/>
    <s v="Regina"/>
    <s v="Hawkins"/>
    <n v="47"/>
    <s v="Female"/>
    <s v="Phoenix"/>
    <s v="regina.hawkins@rediffmail.com"/>
    <s v="096 Santos Neck Apt. 937, Benjaminmouth, FL 61454"/>
    <s v="OID1054"/>
    <d v="2024-02-05T00:00:00"/>
    <s v="13:31:33"/>
    <x v="36"/>
    <n v="425.59"/>
    <n v="3"/>
    <s v="FLAT10"/>
    <n v="7"/>
    <n v="51"/>
    <d v="2024-02-08T00:00:00"/>
    <s v="02:03:42"/>
  </r>
  <r>
    <x v="92"/>
    <s v="Lauren"/>
    <s v="Crane"/>
    <n v="62"/>
    <s v="Female"/>
    <s v="Houston"/>
    <s v="lauren.crane@yahoo.com"/>
    <s v="30313 Reyes Parkways Suite 392, Port Bradley, SC 24078"/>
    <s v="OID7828"/>
    <d v="2024-08-13T00:00:00"/>
    <s v="00:57:10"/>
    <x v="38"/>
    <n v="477.52"/>
    <n v="5"/>
    <s v="FLAT20"/>
    <n v="2"/>
    <n v="60"/>
    <d v="2024-08-16T00:00:00"/>
    <s v="03:55:32"/>
  </r>
  <r>
    <x v="39"/>
    <s v="Amanda"/>
    <s v="Howard"/>
    <n v="52"/>
    <s v="Other"/>
    <s v="Dallas"/>
    <s v="amanda.howard@outlook.com"/>
    <s v="56908 Sydney Park Suite 632, West Anthonyport, NC 15954"/>
    <s v="OID5598"/>
    <d v="2024-06-28T00:00:00"/>
    <s v="00:07:15"/>
    <x v="18"/>
    <n v="282.63"/>
    <n v="3"/>
    <s v="FLAT8"/>
    <n v="3"/>
    <n v="36"/>
    <d v="2024-07-05T00:00:00"/>
    <s v="06:30:27"/>
  </r>
  <r>
    <x v="40"/>
    <s v="Mary"/>
    <s v="Knight"/>
    <n v="28"/>
    <s v="Other"/>
    <s v="New York"/>
    <s v="mary.knight@yahoo.com"/>
    <s v="907 Kimberly Hill, Murrayfort, NH 88384"/>
    <s v="OID7417"/>
    <d v="2024-02-28T00:00:00"/>
    <s v="08:47:14"/>
    <x v="21"/>
    <n v="157.63999999999999"/>
    <n v="1"/>
    <s v="FLAT20"/>
    <n v="1"/>
    <n v="59"/>
    <d v="2024-03-05T00:00:00"/>
    <s v="19:25:43"/>
  </r>
  <r>
    <x v="93"/>
    <s v="Katie"/>
    <s v="Hicks"/>
    <n v="34"/>
    <s v="Other"/>
    <s v="Chicago"/>
    <s v="katie.hicks@rediffmail.com"/>
    <s v="848 William Port, New Marilyn, SD 58000"/>
    <s v="OID8004"/>
    <d v="2024-06-06T00:00:00"/>
    <s v="12:05:04"/>
    <x v="7"/>
    <n v="48.45"/>
    <n v="1"/>
    <s v="FLAT10"/>
    <n v="5"/>
    <n v="38"/>
    <d v="2024-06-13T00:00:00"/>
    <s v="18:05:47"/>
  </r>
  <r>
    <x v="5"/>
    <s v="David"/>
    <s v="Delacruz"/>
    <n v="26"/>
    <s v="Female"/>
    <s v="Los Angeles"/>
    <s v="david.delacruz@rediffmail.com"/>
    <s v="USNS Ray, FPO AE 20238"/>
    <s v="OID7287"/>
    <d v="2024-03-08T00:00:00"/>
    <s v="05:45:27"/>
    <x v="47"/>
    <n v="292.14999999999998"/>
    <n v="1"/>
    <s v="FLAT20"/>
    <n v="5"/>
    <n v="57"/>
    <d v="2024-03-14T00:00:00"/>
    <s v="16:20:46"/>
  </r>
  <r>
    <x v="95"/>
    <s v="Rachel"/>
    <s v="Lopez"/>
    <n v="57"/>
    <s v="Female"/>
    <s v="Los Angeles"/>
    <s v="rachel.lopez@outlook.com"/>
    <s v="90435 Bonnie Points Suite 886, Jenniferfurt, WV 20187"/>
    <s v="OID3637"/>
    <d v="2024-02-11T00:00:00"/>
    <s v="18:27:35"/>
    <x v="46"/>
    <n v="20"/>
    <n v="4"/>
    <s v="FLAT20"/>
    <n v="1"/>
    <n v="51"/>
    <d v="2024-02-12T00:00:00"/>
    <s v="15:09:01"/>
  </r>
  <r>
    <x v="74"/>
    <s v="Amy"/>
    <s v="Griffin"/>
    <n v="29"/>
    <s v="Male"/>
    <s v="Houston"/>
    <s v="amy.griffin@rediffmail.com"/>
    <s v="07350 Aaron Meadow Suite 138, Kiaraberg, AL 79545"/>
    <s v="OID2097"/>
    <d v="2025-01-24T00:00:00"/>
    <s v="08:19:07"/>
    <x v="7"/>
    <n v="48.45"/>
    <n v="2"/>
    <s v="FLAT15"/>
    <n v="7"/>
    <n v="56"/>
    <d v="2025-01-30T00:00:00"/>
    <s v="03:55:26"/>
  </r>
  <r>
    <x v="59"/>
    <s v="Beth"/>
    <s v="Mason"/>
    <n v="45"/>
    <s v="Other"/>
    <s v="Los Angeles"/>
    <s v="beth.mason@outlook.com"/>
    <s v="58998 Sherry Haven, East Richard, FL 90775"/>
    <s v="OID3388"/>
    <d v="2023-09-21T00:00:00"/>
    <s v="01:16:23"/>
    <x v="17"/>
    <n v="126.19"/>
    <n v="2"/>
    <s v="FLAT20"/>
    <n v="4"/>
    <n v="67"/>
    <d v="2023-09-27T00:00:00"/>
    <s v="21:24:42"/>
  </r>
  <r>
    <x v="90"/>
    <s v="Lauren"/>
    <s v="Lane"/>
    <n v="30"/>
    <s v="Male"/>
    <s v="Dallas"/>
    <s v="lauren.lane@gmail.com"/>
    <s v="56985 Sergio Extensions, Port Albert, CO 02898"/>
    <s v="OID1114"/>
    <d v="2024-04-11T00:00:00"/>
    <s v="07:59:11"/>
    <x v="17"/>
    <n v="126.19"/>
    <n v="4"/>
    <s v="FLAT8"/>
    <n v="5"/>
    <n v="69"/>
    <d v="2024-04-14T00:00:00"/>
    <s v="05:33:08"/>
  </r>
  <r>
    <x v="26"/>
    <s v="Heather"/>
    <s v="Schneider"/>
    <n v="48"/>
    <s v="Female"/>
    <s v="Los Angeles"/>
    <s v="heather.schneider@outlook.com"/>
    <s v="57940 Susan Creek Apt. 541, Port Aliciamouth, OR 90221"/>
    <s v="OID3556"/>
    <d v="2024-04-17T00:00:00"/>
    <s v="02:05:06"/>
    <x v="27"/>
    <n v="496.59"/>
    <n v="3"/>
    <s v="DEL0"/>
    <n v="3"/>
    <n v="49"/>
    <d v="2024-04-24T00:00:00"/>
    <s v="02:03:44"/>
  </r>
  <r>
    <x v="31"/>
    <s v="Donna"/>
    <s v="Oneill"/>
    <n v="70"/>
    <s v="Male"/>
    <s v="San Francisco"/>
    <s v="donna.oneill@yahoo.com"/>
    <s v="464 Carolyn Crest Suite 738, Lake Isaiah, CA 66153"/>
    <s v="OID9404"/>
    <d v="2024-04-14T00:00:00"/>
    <s v="08:18:15"/>
    <x v="43"/>
    <n v="424.82"/>
    <n v="4"/>
    <s v="FLAT15"/>
    <n v="1"/>
    <n v="70"/>
    <d v="2024-04-20T00:00:00"/>
    <s v="08:36:13"/>
  </r>
  <r>
    <x v="14"/>
    <s v="Gina"/>
    <s v="Moreno"/>
    <n v="36"/>
    <s v="Other"/>
    <s v="Miami"/>
    <s v="gina.moreno@rediffmail.com"/>
    <s v="USS Murray, FPO AP 66559"/>
    <s v="OID4552"/>
    <d v="2023-09-25T00:00:00"/>
    <s v="12:10:36"/>
    <x v="46"/>
    <n v="20"/>
    <n v="2"/>
    <s v="FLAT10"/>
    <n v="1"/>
    <n v="68"/>
    <d v="2023-09-26T00:00:00"/>
    <s v="23:31:23"/>
  </r>
  <r>
    <x v="94"/>
    <s v="Regina"/>
    <s v="Hawkins"/>
    <n v="47"/>
    <s v="Female"/>
    <s v="Phoenix"/>
    <s v="regina.hawkins@rediffmail.com"/>
    <s v="096 Santos Neck Apt. 937, Benjaminmouth, FL 61454"/>
    <s v="OID8486"/>
    <d v="2023-10-17T00:00:00"/>
    <s v="00:38:36"/>
    <x v="2"/>
    <n v="202.54"/>
    <n v="5"/>
    <s v="FLAT10"/>
    <n v="4"/>
    <n v="58"/>
    <d v="2023-10-19T00:00:00"/>
    <s v="20:13:27"/>
  </r>
  <r>
    <x v="14"/>
    <s v="Gina"/>
    <s v="Moreno"/>
    <n v="36"/>
    <s v="Other"/>
    <s v="Miami"/>
    <s v="gina.moreno@rediffmail.com"/>
    <s v="USS Murray, FPO AP 66559"/>
    <s v="OID4240"/>
    <d v="2024-03-17T00:00:00"/>
    <s v="02:46:16"/>
    <x v="34"/>
    <n v="136.30000000000001"/>
    <n v="4"/>
    <s v="FLAT8"/>
    <n v="6"/>
    <n v="52"/>
    <d v="2024-03-20T00:00:00"/>
    <s v="09:28:52"/>
  </r>
  <r>
    <x v="7"/>
    <s v="Debra"/>
    <s v="Rodriguez"/>
    <n v="48"/>
    <s v="Other"/>
    <s v="Houston"/>
    <s v="debra.rodriguez@rediffmail.com"/>
    <s v="Unit 5964 Box 0721, DPO AP 01840"/>
    <s v="OID3727"/>
    <d v="2025-01-04T00:00:00"/>
    <s v="21:06:59"/>
    <x v="21"/>
    <n v="157.63999999999999"/>
    <n v="4"/>
    <s v="DEL0"/>
    <n v="7"/>
    <n v="42"/>
    <d v="2025-01-06T00:00:00"/>
    <s v="07:58:32"/>
  </r>
  <r>
    <x v="49"/>
    <s v="Sarah"/>
    <s v="Butler"/>
    <n v="64"/>
    <s v="Male"/>
    <s v="Phoenix"/>
    <s v="sarah.butler@rediffmail.com"/>
    <s v="14131 Edwin Shore Apt. 190, Deniseberg, MD 90905"/>
    <s v="OID8955"/>
    <d v="2023-08-09T00:00:00"/>
    <s v="05:37:55"/>
    <x v="48"/>
    <n v="107.47"/>
    <n v="5"/>
    <s v="FLAT20"/>
    <n v="6"/>
    <n v="47"/>
    <d v="2023-08-11T00:00:00"/>
    <s v="12:11:43"/>
  </r>
  <r>
    <x v="33"/>
    <s v="Timothy"/>
    <s v="Hicks"/>
    <n v="31"/>
    <s v="Other"/>
    <s v="Miami"/>
    <s v="timothy.hicks@gmail.com"/>
    <s v="140 Tracy Fields, Lake Cynthiaton, TX 57190"/>
    <s v="OID1744"/>
    <d v="2024-12-27T00:00:00"/>
    <s v="01:03:02"/>
    <x v="19"/>
    <n v="128.13999999999999"/>
    <n v="1"/>
    <s v="DEL0"/>
    <n v="3"/>
    <n v="55"/>
    <d v="2024-12-29T00:00:00"/>
    <s v="08:40:48"/>
  </r>
  <r>
    <x v="53"/>
    <s v="Jodi"/>
    <s v="Whitney"/>
    <n v="33"/>
    <s v="Other"/>
    <s v="San Francisco"/>
    <s v="jodi.whitney@yahoo.com"/>
    <s v="72876 Lara Key Suite 383, Gutierrezton, OR 71683"/>
    <s v="OID5831"/>
    <d v="2024-02-29T00:00:00"/>
    <s v="18:12:36"/>
    <x v="36"/>
    <n v="425.59"/>
    <n v="2"/>
    <s v="FLAT10"/>
    <n v="4"/>
    <n v="64"/>
    <d v="2024-03-07T00:00:00"/>
    <s v="04:54:21"/>
  </r>
  <r>
    <x v="37"/>
    <s v="Alexandra"/>
    <s v="Smith"/>
    <n v="70"/>
    <s v="Male"/>
    <s v="Phoenix"/>
    <s v="alexandra.smith@rediffmail.com"/>
    <s v="48611 Clark Village, West Anne, GA 92865"/>
    <s v="OID2842"/>
    <d v="2024-11-26T00:00:00"/>
    <s v="15:52:52"/>
    <x v="49"/>
    <n v="33.49"/>
    <n v="5"/>
    <s v="FLAT20"/>
    <n v="5"/>
    <n v="64"/>
    <d v="2024-12-02T00:00:00"/>
    <s v="22:30:31"/>
  </r>
  <r>
    <x v="21"/>
    <s v="Angela"/>
    <s v="Evans"/>
    <n v="52"/>
    <s v="Other"/>
    <s v="Houston"/>
    <s v="angela.evans@outlook.com"/>
    <s v="16031 David Mountain Suite 431, Susanborough, PA 01910"/>
    <s v="OID1661"/>
    <d v="2023-12-09T00:00:00"/>
    <s v="11:10:43"/>
    <x v="42"/>
    <n v="235.63"/>
    <n v="1"/>
    <s v="DEL0"/>
    <n v="6"/>
    <n v="35"/>
    <d v="2023-12-12T00:00:00"/>
    <s v="14:43:30"/>
  </r>
  <r>
    <x v="90"/>
    <s v="Lauren"/>
    <s v="Lane"/>
    <n v="30"/>
    <s v="Male"/>
    <s v="Dallas"/>
    <s v="lauren.lane@gmail.com"/>
    <s v="56985 Sergio Extensions, Port Albert, CO 02898"/>
    <s v="OID9123"/>
    <d v="2025-02-07T00:00:00"/>
    <s v="10:50:23"/>
    <x v="46"/>
    <n v="20"/>
    <n v="3"/>
    <s v="FLAT10"/>
    <n v="7"/>
    <n v="65"/>
    <d v="2025-02-13T00:00:00"/>
    <s v="10:39:52"/>
  </r>
  <r>
    <x v="66"/>
    <s v="Melissa"/>
    <s v="Levy"/>
    <n v="30"/>
    <s v="Male"/>
    <s v="Chicago"/>
    <s v="melissa.levy@rediffmail.com"/>
    <s v="3303 Kennedy Springs Suite 830, East Amybury, MI 95595"/>
    <s v="OID3981"/>
    <d v="2024-10-22T00:00:00"/>
    <s v="12:04:15"/>
    <x v="49"/>
    <n v="33.49"/>
    <n v="5"/>
    <s v="FLAT20"/>
    <n v="2"/>
    <n v="58"/>
    <d v="2024-10-24T00:00:00"/>
    <s v="05:18:08"/>
  </r>
  <r>
    <x v="59"/>
    <s v="Beth"/>
    <s v="Mason"/>
    <n v="45"/>
    <s v="Other"/>
    <s v="Los Angeles"/>
    <s v="beth.mason@outlook.com"/>
    <s v="58998 Sherry Haven, East Richard, FL 90775"/>
    <s v="OID6634"/>
    <d v="2023-03-02T00:00:00"/>
    <s v="02:36:45"/>
    <x v="34"/>
    <n v="136.30000000000001"/>
    <n v="1"/>
    <s v="FLAT8"/>
    <n v="4"/>
    <n v="41"/>
    <d v="2023-03-03T00:00:00"/>
    <s v="14:57:01"/>
  </r>
  <r>
    <x v="96"/>
    <s v="Scott"/>
    <s v="Jones"/>
    <n v="29"/>
    <s v="Other"/>
    <s v="Los Angeles"/>
    <s v="scott.jones@yahoo.com"/>
    <s v="086 Kristin Manor Apt. 829, Marissabury, CT 12152"/>
    <s v="OID9069"/>
    <d v="2024-09-02T00:00:00"/>
    <s v="02:29:46"/>
    <x v="20"/>
    <n v="62.42"/>
    <n v="1"/>
    <s v="FLAT8"/>
    <n v="3"/>
    <n v="48"/>
    <d v="2024-09-07T00:00:00"/>
    <s v="13:28:57"/>
  </r>
  <r>
    <x v="50"/>
    <s v="Katherine"/>
    <s v="Weber"/>
    <n v="42"/>
    <s v="Other"/>
    <s v="New York"/>
    <s v="katherine.weber@outlook.com"/>
    <s v="04887 Kimberly Union Apt. 645, Port Laura, IL 97219"/>
    <s v="OID6802"/>
    <d v="2024-12-20T00:00:00"/>
    <s v="03:00:01"/>
    <x v="36"/>
    <n v="425.59"/>
    <n v="5"/>
    <s v="DEL0"/>
    <n v="5"/>
    <n v="47"/>
    <d v="2024-12-26T00:00:00"/>
    <s v="06:03:03"/>
  </r>
  <r>
    <x v="16"/>
    <s v="Traci"/>
    <s v="Jones"/>
    <n v="34"/>
    <s v="Male"/>
    <s v="Los Angeles"/>
    <s v="traci.jones@yahoo.com"/>
    <s v="4016 Ryan Passage, Collinsside, PA 88777"/>
    <s v="OID4442"/>
    <d v="2024-07-31T00:00:00"/>
    <s v="01:12:34"/>
    <x v="48"/>
    <n v="107.47"/>
    <n v="5"/>
    <s v="FLAT10"/>
    <n v="5"/>
    <n v="48"/>
    <d v="2024-08-01T00:00:00"/>
    <s v="10:01:43"/>
  </r>
  <r>
    <x v="10"/>
    <s v="Kara"/>
    <s v="Brennan"/>
    <n v="25"/>
    <s v="Other"/>
    <s v="Miami"/>
    <s v="kara.brennan@outlook.com"/>
    <s v="2174 Thomas Avenue, Maciasborough, NJ 41465"/>
    <s v="OID4995"/>
    <d v="2023-12-11T00:00:00"/>
    <s v="16:46:34"/>
    <x v="21"/>
    <n v="157.63999999999999"/>
    <n v="2"/>
    <s v="DEL0"/>
    <n v="5"/>
    <n v="57"/>
    <d v="2023-12-17T00:00:00"/>
    <s v="04:45:34"/>
  </r>
  <r>
    <x v="33"/>
    <s v="Timothy"/>
    <s v="Hicks"/>
    <n v="31"/>
    <s v="Other"/>
    <s v="Miami"/>
    <s v="timothy.hicks@gmail.com"/>
    <s v="140 Tracy Fields, Lake Cynthiaton, TX 57190"/>
    <s v="OID7650"/>
    <d v="2024-04-16T00:00:00"/>
    <s v="12:40:06"/>
    <x v="36"/>
    <n v="425.59"/>
    <n v="2"/>
    <s v="FLAT15"/>
    <n v="1"/>
    <n v="44"/>
    <d v="2024-04-21T00:00:00"/>
    <s v="03:46:12"/>
  </r>
  <r>
    <x v="67"/>
    <s v="Barbara"/>
    <s v="Fuller"/>
    <n v="43"/>
    <s v="Other"/>
    <s v="Chicago"/>
    <s v="barbara.fuller@rediffmail.com"/>
    <s v="134 Mcintosh Unions Suite 574, Lake Laura, DE 96577"/>
    <s v="OID5555"/>
    <d v="2024-05-20T00:00:00"/>
    <s v="21:41:18"/>
    <x v="15"/>
    <n v="461.07"/>
    <n v="1"/>
    <s v="FLAT8"/>
    <n v="1"/>
    <n v="42"/>
    <d v="2024-05-21T00:00:00"/>
    <s v="21:10:12"/>
  </r>
  <r>
    <x v="5"/>
    <s v="David"/>
    <s v="Delacruz"/>
    <n v="26"/>
    <s v="Female"/>
    <s v="Los Angeles"/>
    <s v="david.delacruz@rediffmail.com"/>
    <s v="USNS Ray, FPO AE 20238"/>
    <s v="OID1769"/>
    <d v="2024-06-06T00:00:00"/>
    <s v="18:51:12"/>
    <x v="42"/>
    <n v="235.63"/>
    <n v="1"/>
    <s v="FLAT15"/>
    <n v="3"/>
    <n v="55"/>
    <d v="2024-06-12T00:00:00"/>
    <s v="01:58:20"/>
  </r>
  <r>
    <x v="56"/>
    <s v="Kelli"/>
    <s v="Smith"/>
    <n v="18"/>
    <s v="Female"/>
    <s v="Houston"/>
    <s v="kelli.smith@rediffmail.com"/>
    <s v="788 Kristina Lane, Montoyaside, VA 90756"/>
    <s v="OID2189"/>
    <d v="2023-09-09T00:00:00"/>
    <s v="16:35:28"/>
    <x v="37"/>
    <n v="133.62"/>
    <n v="2"/>
    <s v="FLAT8"/>
    <n v="2"/>
    <n v="48"/>
    <d v="2023-09-15T00:00:00"/>
    <s v="07:06:38"/>
  </r>
  <r>
    <x v="84"/>
    <s v="Hannah"/>
    <s v="Gutierrez"/>
    <n v="55"/>
    <s v="Female"/>
    <s v="Chicago"/>
    <s v="hannah.gutierrez@yahoo.com"/>
    <s v="2420 David Manors, Jessicaland, CT 41698"/>
    <s v="OID9035"/>
    <d v="2023-03-20T00:00:00"/>
    <s v="15:11:02"/>
    <x v="13"/>
    <n v="104.18"/>
    <n v="1"/>
    <s v="FLAT8"/>
    <n v="5"/>
    <n v="37"/>
    <d v="2023-03-22T00:00:00"/>
    <s v="14:16:59"/>
  </r>
  <r>
    <x v="61"/>
    <s v="Troy"/>
    <s v="Gomez"/>
    <n v="68"/>
    <s v="Male"/>
    <s v="Dallas"/>
    <s v="troy.gomez@outlook.com"/>
    <s v="7510 Jose Knolls, Candicechester, LA 62815"/>
    <s v="OID4219"/>
    <d v="2024-09-01T00:00:00"/>
    <s v="08:03:37"/>
    <x v="5"/>
    <n v="363.64"/>
    <n v="4"/>
    <s v="FLAT20"/>
    <n v="2"/>
    <n v="42"/>
    <d v="2024-09-05T00:00:00"/>
    <s v="13:50:58"/>
  </r>
  <r>
    <x v="26"/>
    <s v="Heather"/>
    <s v="Schneider"/>
    <n v="48"/>
    <s v="Female"/>
    <s v="Los Angeles"/>
    <s v="heather.schneider@outlook.com"/>
    <s v="57940 Susan Creek Apt. 541, Port Aliciamouth, OR 90221"/>
    <s v="OID1694"/>
    <d v="2024-01-19T00:00:00"/>
    <s v="04:43:46"/>
    <x v="11"/>
    <n v="220.27"/>
    <n v="2"/>
    <s v="FLAT15"/>
    <n v="7"/>
    <n v="42"/>
    <d v="2024-01-26T00:00:00"/>
    <s v="01:46:40"/>
  </r>
  <r>
    <x v="62"/>
    <s v="Kim"/>
    <s v="Blevins"/>
    <n v="65"/>
    <s v="Female"/>
    <s v="Los Angeles"/>
    <s v="kim.blevins@outlook.com"/>
    <s v="089 Rice Shoal Suite 491, Juarezmouth, MI 88715"/>
    <s v="OID7495"/>
    <d v="2023-08-29T00:00:00"/>
    <s v="21:09:31"/>
    <x v="49"/>
    <n v="33.49"/>
    <n v="3"/>
    <s v="FLAT10"/>
    <n v="1"/>
    <n v="50"/>
    <d v="2023-09-03T00:00:00"/>
    <s v="06:09:19"/>
  </r>
  <r>
    <x v="31"/>
    <s v="Donna"/>
    <s v="Oneill"/>
    <n v="70"/>
    <s v="Male"/>
    <s v="San Francisco"/>
    <s v="donna.oneill@yahoo.com"/>
    <s v="464 Carolyn Crest Suite 738, Lake Isaiah, CA 66153"/>
    <s v="OID1080"/>
    <d v="2023-08-07T00:00:00"/>
    <s v="01:04:28"/>
    <x v="21"/>
    <n v="157.63999999999999"/>
    <n v="2"/>
    <s v="FLAT10"/>
    <n v="6"/>
    <n v="65"/>
    <d v="2023-08-10T00:00:00"/>
    <s v="16:40:55"/>
  </r>
  <r>
    <x v="13"/>
    <s v="Erin"/>
    <s v="Miller"/>
    <n v="46"/>
    <s v="Male"/>
    <s v="San Francisco"/>
    <s v="erin.miller@gmail.com"/>
    <s v="65972 Peterson Route, Port Andrewfurt, SD 32892"/>
    <s v="OID4539"/>
    <d v="2023-03-25T00:00:00"/>
    <s v="15:06:18"/>
    <x v="35"/>
    <n v="441.03"/>
    <n v="5"/>
    <s v="FLAT20"/>
    <n v="7"/>
    <n v="36"/>
    <d v="2023-03-31T00:00:00"/>
    <s v="03:50:06"/>
  </r>
  <r>
    <x v="53"/>
    <s v="Jodi"/>
    <s v="Whitney"/>
    <n v="33"/>
    <s v="Other"/>
    <s v="San Francisco"/>
    <s v="jodi.whitney@yahoo.com"/>
    <s v="72876 Lara Key Suite 383, Gutierrezton, OR 71683"/>
    <s v="OID8093"/>
    <d v="2024-12-02T00:00:00"/>
    <s v="15:43:42"/>
    <x v="30"/>
    <n v="369.03"/>
    <n v="4"/>
    <s v="FLAT8"/>
    <n v="5"/>
    <n v="48"/>
    <d v="2024-12-03T00:00:00"/>
    <s v="15:41:25"/>
  </r>
  <r>
    <x v="35"/>
    <s v="Aaron"/>
    <s v="Thompson"/>
    <n v="47"/>
    <s v="Female"/>
    <s v="Los Angeles"/>
    <s v="aaron.thompson@gmail.com"/>
    <s v="PSC 0550, Box 2737, APO AE 75772"/>
    <s v="OID1707"/>
    <d v="2024-08-25T00:00:00"/>
    <s v="21:05:38"/>
    <x v="23"/>
    <n v="129.75"/>
    <n v="2"/>
    <s v="FLAT20"/>
    <n v="5"/>
    <n v="47"/>
    <d v="2024-08-28T00:00:00"/>
    <s v="17:28:07"/>
  </r>
  <r>
    <x v="85"/>
    <s v="Angela"/>
    <s v="Casey"/>
    <n v="40"/>
    <s v="Male"/>
    <s v="New York"/>
    <s v="angela.casey@gmail.com"/>
    <s v="089 Farley Terrace, Thomashaven, MT 56607"/>
    <s v="OID5703"/>
    <d v="2023-09-06T00:00:00"/>
    <s v="16:01:40"/>
    <x v="14"/>
    <n v="20.7"/>
    <n v="2"/>
    <s v="FLAT8"/>
    <n v="5"/>
    <n v="61"/>
    <d v="2023-09-08T00:00:00"/>
    <s v="02:24:54"/>
  </r>
  <r>
    <x v="65"/>
    <s v="Lisa"/>
    <s v="Miller"/>
    <n v="70"/>
    <s v="Female"/>
    <s v="Los Angeles"/>
    <s v="lisa.miller@gmail.com"/>
    <s v="89748 Campbell Drive, South Tannerland, WI 13143"/>
    <s v="OID7457"/>
    <d v="2024-03-28T00:00:00"/>
    <s v="13:25:17"/>
    <x v="26"/>
    <n v="372.62"/>
    <n v="2"/>
    <s v="FLAT10"/>
    <n v="4"/>
    <n v="57"/>
    <d v="2024-03-31T00:00:00"/>
    <s v="13:52:42"/>
  </r>
  <r>
    <x v="97"/>
    <s v="Gary"/>
    <s v="Jacobs"/>
    <n v="64"/>
    <s v="Female"/>
    <s v="New York"/>
    <s v="gary.jacobs@gmail.com"/>
    <s v="USNV Williams, FPO AP 23197"/>
    <s v="OID4784"/>
    <d v="2024-12-07T00:00:00"/>
    <s v="07:19:13"/>
    <x v="48"/>
    <n v="107.47"/>
    <n v="4"/>
    <s v="FLAT20"/>
    <n v="5"/>
    <n v="42"/>
    <d v="2024-12-11T00:00:00"/>
    <s v="04:47:20"/>
  </r>
  <r>
    <x v="97"/>
    <s v="Gary"/>
    <s v="Jacobs"/>
    <n v="64"/>
    <s v="Female"/>
    <s v="New York"/>
    <s v="gary.jacobs@gmail.com"/>
    <s v="USNV Williams, FPO AP 23197"/>
    <s v="OID1726"/>
    <d v="2024-09-04T00:00:00"/>
    <s v="11:30:19"/>
    <x v="0"/>
    <n v="308.88"/>
    <n v="2"/>
    <s v="FLAT20"/>
    <n v="2"/>
    <n v="55"/>
    <d v="2024-09-06T00:00:00"/>
    <s v="02:44:11"/>
  </r>
  <r>
    <x v="1"/>
    <s v="Anthony"/>
    <s v="Thomas"/>
    <n v="53"/>
    <s v="Female"/>
    <s v="Houston"/>
    <s v="anthony.thomas@rediffmail.com"/>
    <s v="931 Christopher Ways Suite 833, North Michelle, IN 53484"/>
    <s v="OID1073"/>
    <d v="2025-01-27T00:00:00"/>
    <s v="03:51:26"/>
    <x v="20"/>
    <n v="62.42"/>
    <n v="5"/>
    <s v="FLAT15"/>
    <n v="6"/>
    <n v="69"/>
    <d v="2025-02-02T00:00:00"/>
    <s v="12:59:30"/>
  </r>
  <r>
    <x v="92"/>
    <s v="Lauren"/>
    <s v="Crane"/>
    <n v="62"/>
    <s v="Female"/>
    <s v="Houston"/>
    <s v="lauren.crane@yahoo.com"/>
    <s v="30313 Reyes Parkways Suite 392, Port Bradley, SC 24078"/>
    <s v="OID7443"/>
    <d v="2024-05-17T00:00:00"/>
    <s v="15:44:41"/>
    <x v="31"/>
    <n v="286.07"/>
    <n v="1"/>
    <s v="DEL0"/>
    <n v="4"/>
    <n v="43"/>
    <d v="2024-05-22T00:00:00"/>
    <s v="03:08:53"/>
  </r>
  <r>
    <x v="97"/>
    <s v="Gary"/>
    <s v="Jacobs"/>
    <n v="64"/>
    <s v="Female"/>
    <s v="New York"/>
    <s v="gary.jacobs@gmail.com"/>
    <s v="USNV Williams, FPO AP 23197"/>
    <s v="OID1025"/>
    <d v="2024-03-28T00:00:00"/>
    <s v="02:29:08"/>
    <x v="1"/>
    <n v="166.28"/>
    <n v="2"/>
    <s v="FLAT20"/>
    <n v="4"/>
    <n v="40"/>
    <d v="2024-04-02T00:00:00"/>
    <s v="01:57:29"/>
  </r>
  <r>
    <x v="55"/>
    <s v="William"/>
    <s v="Mann"/>
    <n v="21"/>
    <s v="Male"/>
    <s v="Houston"/>
    <s v="william.mann@yahoo.com"/>
    <s v="849 Tran Wells, New Lindsayville, WI 22669"/>
    <s v="OID8826"/>
    <d v="2024-12-12T00:00:00"/>
    <s v="04:40:06"/>
    <x v="41"/>
    <n v="433.62"/>
    <n v="2"/>
    <s v="FLAT10"/>
    <n v="7"/>
    <n v="39"/>
    <d v="2024-12-18T00:00:00"/>
    <s v="02:03:57"/>
  </r>
  <r>
    <x v="34"/>
    <s v="Thomas"/>
    <s v="Andersen"/>
    <n v="50"/>
    <s v="Other"/>
    <s v="Miami"/>
    <s v="thomas.andersen@yahoo.com"/>
    <s v="480 Summers Lock Suite 819, Sarahborough, IA 59863"/>
    <s v="OID6254"/>
    <d v="2023-08-11T00:00:00"/>
    <s v="01:51:31"/>
    <x v="3"/>
    <n v="405"/>
    <n v="3"/>
    <s v="FLAT10"/>
    <n v="6"/>
    <n v="36"/>
    <d v="2023-08-15T00:00:00"/>
    <s v="05:04:36"/>
  </r>
  <r>
    <x v="1"/>
    <s v="Anthony"/>
    <s v="Thomas"/>
    <n v="53"/>
    <s v="Female"/>
    <s v="Houston"/>
    <s v="anthony.thomas@rediffmail.com"/>
    <s v="931 Christopher Ways Suite 833, North Michelle, IN 53484"/>
    <s v="OID7518"/>
    <d v="2023-05-30T00:00:00"/>
    <s v="11:55:04"/>
    <x v="4"/>
    <n v="330.11"/>
    <n v="3"/>
    <s v="FLAT20"/>
    <n v="7"/>
    <n v="40"/>
    <d v="2023-06-03T00:00:00"/>
    <s v="05:45:33"/>
  </r>
  <r>
    <x v="94"/>
    <s v="Regina"/>
    <s v="Hawkins"/>
    <n v="47"/>
    <s v="Female"/>
    <s v="Phoenix"/>
    <s v="regina.hawkins@rediffmail.com"/>
    <s v="096 Santos Neck Apt. 937, Benjaminmouth, FL 61454"/>
    <s v="OID4491"/>
    <d v="2024-03-29T00:00:00"/>
    <s v="16:42:26"/>
    <x v="4"/>
    <n v="330.11"/>
    <n v="1"/>
    <s v="FLAT10"/>
    <n v="4"/>
    <n v="39"/>
    <d v="2024-04-02T00:00:00"/>
    <s v="08:22:44"/>
  </r>
  <r>
    <x v="98"/>
    <s v="Janice"/>
    <s v="Gordon"/>
    <n v="43"/>
    <s v="Male"/>
    <s v="Houston"/>
    <s v="janice.gordon@yahoo.com"/>
    <s v="5812 Evelyn Mountains Suite 845, Ortiztown, MN 86166"/>
    <s v="OID8288"/>
    <d v="2024-10-06T00:00:00"/>
    <s v="02:55:29"/>
    <x v="40"/>
    <n v="445.81"/>
    <n v="2"/>
    <s v="FLAT15"/>
    <n v="4"/>
    <n v="59"/>
    <d v="2024-10-11T00:00:00"/>
    <s v="04:21:49"/>
  </r>
  <r>
    <x v="92"/>
    <s v="Lauren"/>
    <s v="Crane"/>
    <n v="62"/>
    <s v="Female"/>
    <s v="Houston"/>
    <s v="lauren.crane@yahoo.com"/>
    <s v="30313 Reyes Parkways Suite 392, Port Bradley, SC 24078"/>
    <s v="OID6504"/>
    <d v="2024-03-29T00:00:00"/>
    <s v="12:05:41"/>
    <x v="49"/>
    <n v="33.49"/>
    <n v="1"/>
    <s v="DEL0"/>
    <n v="2"/>
    <n v="69"/>
    <d v="2024-04-03T00:00:00"/>
    <s v="04:38:50"/>
  </r>
  <r>
    <x v="33"/>
    <s v="Timothy"/>
    <s v="Hicks"/>
    <n v="31"/>
    <s v="Other"/>
    <s v="Miami"/>
    <s v="timothy.hicks@gmail.com"/>
    <s v="140 Tracy Fields, Lake Cynthiaton, TX 57190"/>
    <s v="OID2595"/>
    <d v="2024-08-21T00:00:00"/>
    <s v="03:10:32"/>
    <x v="21"/>
    <n v="157.63999999999999"/>
    <n v="1"/>
    <s v="FLAT20"/>
    <n v="7"/>
    <n v="46"/>
    <d v="2024-08-23T00:00:00"/>
    <s v="11:44:11"/>
  </r>
  <r>
    <x v="32"/>
    <s v="Robert"/>
    <s v="Castillo"/>
    <n v="32"/>
    <s v="Female"/>
    <s v="San Francisco"/>
    <s v="robert.castillo@gmail.com"/>
    <s v="7143 Brandon Skyway Suite 899, Tylerton, IA 21756"/>
    <s v="OID9478"/>
    <d v="2023-11-27T00:00:00"/>
    <s v="17:54:41"/>
    <x v="8"/>
    <n v="257.06"/>
    <n v="1"/>
    <s v="FLAT8"/>
    <n v="3"/>
    <n v="47"/>
    <d v="2023-11-29T00:00:00"/>
    <s v="08:42:42"/>
  </r>
  <r>
    <x v="77"/>
    <s v="Christine"/>
    <s v="Aguilar"/>
    <n v="46"/>
    <s v="Male"/>
    <s v="Phoenix"/>
    <s v="christine.aguilar@gmail.com"/>
    <s v="3284 Martin Neck, Lopezville, NY 69154"/>
    <s v="OID1169"/>
    <d v="2023-02-23T00:00:00"/>
    <s v="07:11:33"/>
    <x v="28"/>
    <n v="431.44"/>
    <n v="3"/>
    <s v="FLAT8"/>
    <n v="6"/>
    <n v="70"/>
    <d v="2023-02-26T00:00:00"/>
    <s v="03:38:41"/>
  </r>
  <r>
    <x v="94"/>
    <s v="Regina"/>
    <s v="Hawkins"/>
    <n v="47"/>
    <s v="Female"/>
    <s v="Phoenix"/>
    <s v="regina.hawkins@rediffmail.com"/>
    <s v="096 Santos Neck Apt. 937, Benjaminmouth, FL 61454"/>
    <s v="OID6775"/>
    <d v="2023-09-14T00:00:00"/>
    <s v="06:54:03"/>
    <x v="16"/>
    <n v="132.97"/>
    <n v="1"/>
    <s v="FLAT15"/>
    <n v="6"/>
    <n v="37"/>
    <d v="2023-09-21T00:00:00"/>
    <s v="01:13:09"/>
  </r>
  <r>
    <x v="94"/>
    <s v="Regina"/>
    <s v="Hawkins"/>
    <n v="47"/>
    <s v="Female"/>
    <s v="Phoenix"/>
    <s v="regina.hawkins@rediffmail.com"/>
    <s v="096 Santos Neck Apt. 937, Benjaminmouth, FL 61454"/>
    <s v="OID2383"/>
    <d v="2023-03-30T00:00:00"/>
    <s v="04:44:42"/>
    <x v="24"/>
    <n v="481.48"/>
    <n v="2"/>
    <s v="DEL0"/>
    <n v="5"/>
    <n v="45"/>
    <d v="2023-04-01T00:00:00"/>
    <s v="02:15:04"/>
  </r>
  <r>
    <x v="99"/>
    <s v="Diana"/>
    <s v="French"/>
    <n v="54"/>
    <s v="Female"/>
    <s v="New York"/>
    <s v="diana.french@outlook.com"/>
    <s v="163 Jeffrey Drive, South Mary, NH 23999"/>
    <s v="OID3750"/>
    <d v="2024-10-22T00:00:00"/>
    <s v="04:44:04"/>
    <x v="32"/>
    <n v="87.09"/>
    <n v="5"/>
    <s v="FLAT15"/>
    <n v="7"/>
    <n v="40"/>
    <d v="2024-10-24T00:00:00"/>
    <s v="21:00:20"/>
  </r>
  <r>
    <x v="70"/>
    <s v="Edward"/>
    <s v="Black"/>
    <n v="42"/>
    <s v="Male"/>
    <s v="New York"/>
    <s v="edward.black@gmail.com"/>
    <s v="5879 Susan Via Apt. 886, Sandovalbury, WV 61449"/>
    <s v="OID4837"/>
    <d v="2024-10-31T00:00:00"/>
    <s v="22:42:38"/>
    <x v="45"/>
    <n v="381.73"/>
    <n v="5"/>
    <s v="FLAT15"/>
    <n v="1"/>
    <n v="53"/>
    <d v="2024-11-07T00:00:00"/>
    <s v="12:41:59"/>
  </r>
  <r>
    <x v="87"/>
    <s v="Jared"/>
    <s v="Horn"/>
    <n v="43"/>
    <s v="Male"/>
    <s v="Miami"/>
    <s v="jared.horn@outlook.com"/>
    <s v="43325 Barbara Tunnel, Port James, LA 16246"/>
    <s v="OID6975"/>
    <d v="2023-06-10T00:00:00"/>
    <s v="18:23:17"/>
    <x v="28"/>
    <n v="431.44"/>
    <n v="3"/>
    <s v="FLAT15"/>
    <n v="4"/>
    <n v="58"/>
    <d v="2023-06-15T00:00:00"/>
    <s v="19:23:44"/>
  </r>
  <r>
    <x v="92"/>
    <s v="Lauren"/>
    <s v="Crane"/>
    <n v="62"/>
    <s v="Female"/>
    <s v="Houston"/>
    <s v="lauren.crane@yahoo.com"/>
    <s v="30313 Reyes Parkways Suite 392, Port Bradley, SC 24078"/>
    <s v="OID1869"/>
    <d v="2024-04-11T00:00:00"/>
    <s v="12:14:10"/>
    <x v="42"/>
    <n v="235.63"/>
    <n v="3"/>
    <s v="DEL0"/>
    <n v="6"/>
    <n v="41"/>
    <d v="2024-04-16T00:00:00"/>
    <s v="03:34:04"/>
  </r>
  <r>
    <x v="13"/>
    <s v="Erin"/>
    <s v="Miller"/>
    <n v="46"/>
    <s v="Male"/>
    <s v="San Francisco"/>
    <s v="erin.miller@gmail.com"/>
    <s v="65972 Peterson Route, Port Andrewfurt, SD 32892"/>
    <s v="OID3921"/>
    <d v="2024-08-21T00:00:00"/>
    <s v="04:53:45"/>
    <x v="26"/>
    <n v="372.62"/>
    <n v="4"/>
    <s v="FLAT8"/>
    <n v="3"/>
    <n v="48"/>
    <d v="2024-08-26T00:00:00"/>
    <s v="05:48:22"/>
  </r>
  <r>
    <x v="28"/>
    <s v="Jenny"/>
    <s v="Estrada"/>
    <n v="45"/>
    <s v="Male"/>
    <s v="Houston"/>
    <s v="jenny.estrada@yahoo.com"/>
    <s v="792 Carlos Islands, West David, CT 16522"/>
    <s v="OID4056"/>
    <d v="2023-06-26T00:00:00"/>
    <s v="10:23:23"/>
    <x v="40"/>
    <n v="445.81"/>
    <n v="3"/>
    <s v="FLAT20"/>
    <n v="1"/>
    <n v="58"/>
    <d v="2023-07-02T00:00:00"/>
    <s v="21:18:46"/>
  </r>
  <r>
    <x v="58"/>
    <s v="Amy"/>
    <s v="Ellis"/>
    <n v="44"/>
    <s v="Other"/>
    <s v="Los Angeles"/>
    <s v="amy.ellis@gmail.com"/>
    <s v="217 Scott Ville, Christophermouth, NH 83776"/>
    <s v="OID4907"/>
    <d v="2024-04-28T00:00:00"/>
    <s v="20:13:44"/>
    <x v="39"/>
    <n v="403.03"/>
    <n v="2"/>
    <s v="FLAT15"/>
    <n v="7"/>
    <n v="39"/>
    <d v="2024-05-05T00:00:00"/>
    <s v="09:06:18"/>
  </r>
  <r>
    <x v="74"/>
    <s v="Amy"/>
    <s v="Griffin"/>
    <n v="29"/>
    <s v="Male"/>
    <s v="Houston"/>
    <s v="amy.griffin@rediffmail.com"/>
    <s v="07350 Aaron Meadow Suite 138, Kiaraberg, AL 79545"/>
    <s v="OID9684"/>
    <d v="2024-05-11T00:00:00"/>
    <s v="12:43:07"/>
    <x v="27"/>
    <n v="496.59"/>
    <n v="5"/>
    <s v="FLAT8"/>
    <n v="3"/>
    <n v="61"/>
    <d v="2024-05-13T00:00:00"/>
    <s v="05:09:35"/>
  </r>
  <r>
    <x v="3"/>
    <s v="Angela"/>
    <s v="Horne"/>
    <n v="49"/>
    <s v="Other"/>
    <s v="Phoenix"/>
    <s v="angela.horne@outlook.com"/>
    <s v="USNV Mueller, FPO AP 54648"/>
    <s v="OID2044"/>
    <d v="2024-03-26T00:00:00"/>
    <s v="22:16:48"/>
    <x v="29"/>
    <n v="44.5"/>
    <n v="3"/>
    <s v="FLAT20"/>
    <n v="7"/>
    <n v="40"/>
    <d v="2024-03-31T00:00:00"/>
    <s v="16:09:18"/>
  </r>
  <r>
    <x v="92"/>
    <s v="Lauren"/>
    <s v="Crane"/>
    <n v="62"/>
    <s v="Female"/>
    <s v="Houston"/>
    <s v="lauren.crane@yahoo.com"/>
    <s v="30313 Reyes Parkways Suite 392, Port Bradley, SC 24078"/>
    <s v="OID6436"/>
    <d v="2024-06-08T00:00:00"/>
    <s v="13:00:52"/>
    <x v="20"/>
    <n v="62.42"/>
    <n v="5"/>
    <s v="DEL0"/>
    <n v="2"/>
    <n v="47"/>
    <d v="2024-06-10T00:00:00"/>
    <s v="00:18:32"/>
  </r>
  <r>
    <x v="63"/>
    <s v="Gregory"/>
    <s v="Lee"/>
    <n v="26"/>
    <s v="Other"/>
    <s v="New York"/>
    <s v="gregory.lee@rediffmail.com"/>
    <s v="619 Parker Turnpike Apt. 025, West Brucehaven, ID 48437"/>
    <s v="OID9374"/>
    <d v="2024-03-11T00:00:00"/>
    <s v="15:33:07"/>
    <x v="32"/>
    <n v="87.09"/>
    <n v="4"/>
    <s v="FLAT10"/>
    <n v="5"/>
    <n v="45"/>
    <d v="2024-03-17T00:00:00"/>
    <s v="15:51:15"/>
  </r>
  <r>
    <x v="26"/>
    <s v="Heather"/>
    <s v="Schneider"/>
    <n v="48"/>
    <s v="Female"/>
    <s v="Los Angeles"/>
    <s v="heather.schneider@outlook.com"/>
    <s v="57940 Susan Creek Apt. 541, Port Aliciamouth, OR 90221"/>
    <s v="OID2767"/>
    <d v="2023-12-23T00:00:00"/>
    <s v="16:58:37"/>
    <x v="25"/>
    <n v="77.84"/>
    <n v="4"/>
    <s v="FLAT20"/>
    <n v="5"/>
    <n v="55"/>
    <d v="2023-12-26T00:00:00"/>
    <s v="01:05:53"/>
  </r>
  <r>
    <x v="98"/>
    <s v="Janice"/>
    <s v="Gordon"/>
    <n v="43"/>
    <s v="Male"/>
    <s v="Houston"/>
    <s v="janice.gordon@yahoo.com"/>
    <s v="5812 Evelyn Mountains Suite 845, Ortiztown, MN 86166"/>
    <s v="OID8981"/>
    <d v="2023-03-27T00:00:00"/>
    <s v="15:06:44"/>
    <x v="25"/>
    <n v="77.84"/>
    <n v="5"/>
    <s v="FLAT10"/>
    <n v="2"/>
    <n v="53"/>
    <d v="2023-04-01T00:00:00"/>
    <s v="14:31:29"/>
  </r>
  <r>
    <x v="45"/>
    <s v="Debra"/>
    <s v="Hayes"/>
    <n v="33"/>
    <s v="Male"/>
    <s v="San Francisco"/>
    <s v="debra.hayes@yahoo.com"/>
    <s v="4601 Miller Lock, Williamsbury, IA 10943"/>
    <s v="OID2246"/>
    <d v="2024-08-24T00:00:00"/>
    <s v="05:36:29"/>
    <x v="16"/>
    <n v="132.97"/>
    <n v="4"/>
    <s v="DEL0"/>
    <n v="6"/>
    <n v="63"/>
    <d v="2024-08-31T00:00:00"/>
    <s v="07:21:52"/>
  </r>
  <r>
    <x v="21"/>
    <s v="Angela"/>
    <s v="Evans"/>
    <n v="52"/>
    <s v="Other"/>
    <s v="Houston"/>
    <s v="angela.evans@outlook.com"/>
    <s v="16031 David Mountain Suite 431, Susanborough, PA 01910"/>
    <s v="OID1779"/>
    <d v="2024-03-03T00:00:00"/>
    <s v="12:50:57"/>
    <x v="15"/>
    <n v="461.07"/>
    <n v="3"/>
    <s v="FLAT15"/>
    <n v="4"/>
    <n v="54"/>
    <d v="2024-03-06T00:00:00"/>
    <s v="01:24:34"/>
  </r>
  <r>
    <x v="59"/>
    <s v="Beth"/>
    <s v="Mason"/>
    <n v="45"/>
    <s v="Other"/>
    <s v="Los Angeles"/>
    <s v="beth.mason@outlook.com"/>
    <s v="58998 Sherry Haven, East Richard, FL 90775"/>
    <s v="OID2005"/>
    <d v="2024-02-05T00:00:00"/>
    <s v="12:10:00"/>
    <x v="1"/>
    <n v="166.28"/>
    <n v="1"/>
    <s v="DEL0"/>
    <n v="2"/>
    <n v="38"/>
    <d v="2024-02-06T00:00:00"/>
    <s v="09:31:36"/>
  </r>
  <r>
    <x v="99"/>
    <s v="Diana"/>
    <s v="French"/>
    <n v="54"/>
    <s v="Female"/>
    <s v="New York"/>
    <s v="diana.french@outlook.com"/>
    <s v="163 Jeffrey Drive, South Mary, NH 23999"/>
    <s v="OID6485"/>
    <d v="2024-03-02T00:00:00"/>
    <s v="13:21:50"/>
    <x v="38"/>
    <n v="477.52"/>
    <n v="4"/>
    <s v="FLAT10"/>
    <n v="3"/>
    <n v="54"/>
    <d v="2024-03-03T00:00:00"/>
    <s v="18:29:46"/>
  </r>
  <r>
    <x v="37"/>
    <s v="Alexandra"/>
    <s v="Smith"/>
    <n v="70"/>
    <s v="Male"/>
    <s v="Phoenix"/>
    <s v="alexandra.smith@rediffmail.com"/>
    <s v="48611 Clark Village, West Anne, GA 92865"/>
    <s v="OID6319"/>
    <d v="2024-04-10T00:00:00"/>
    <s v="18:25:37"/>
    <x v="38"/>
    <n v="477.52"/>
    <n v="5"/>
    <s v="FLAT10"/>
    <n v="7"/>
    <n v="53"/>
    <d v="2024-04-12T00:00:00"/>
    <s v="09:32:58"/>
  </r>
  <r>
    <x v="98"/>
    <s v="Janice"/>
    <s v="Gordon"/>
    <n v="43"/>
    <s v="Male"/>
    <s v="Houston"/>
    <s v="janice.gordon@yahoo.com"/>
    <s v="5812 Evelyn Mountains Suite 845, Ortiztown, MN 86166"/>
    <s v="OID9461"/>
    <d v="2023-11-29T00:00:00"/>
    <s v="14:34:14"/>
    <x v="22"/>
    <n v="158.53"/>
    <n v="2"/>
    <s v="DEL0"/>
    <n v="5"/>
    <n v="69"/>
    <d v="2023-12-01T00:00:00"/>
    <s v="17:45:57"/>
  </r>
  <r>
    <x v="17"/>
    <s v="Deborah"/>
    <s v="Bates"/>
    <n v="23"/>
    <s v="Male"/>
    <s v="Los Angeles"/>
    <s v="deborah.bates@yahoo.com"/>
    <s v="278 Kathy Estate, Saraville, OH 77292"/>
    <s v="OID4522"/>
    <d v="2024-03-22T00:00:00"/>
    <s v="00:44:05"/>
    <x v="3"/>
    <n v="405"/>
    <n v="3"/>
    <s v="FLAT10"/>
    <n v="5"/>
    <n v="54"/>
    <d v="2024-03-28T00:00:00"/>
    <s v="19:29:03"/>
  </r>
  <r>
    <x v="44"/>
    <s v="Lori"/>
    <s v="Cook"/>
    <n v="18"/>
    <s v="Female"/>
    <s v="Houston"/>
    <s v="lori.cook@rediffmail.com"/>
    <s v="86837 Bell Meadows, North Jasonshire, UT 51354"/>
    <s v="OID9862"/>
    <d v="2024-03-29T00:00:00"/>
    <s v="05:02:45"/>
    <x v="48"/>
    <n v="107.47"/>
    <n v="4"/>
    <s v="FLAT10"/>
    <n v="3"/>
    <n v="65"/>
    <d v="2024-04-03T00:00:00"/>
    <s v="14:00:57"/>
  </r>
  <r>
    <x v="46"/>
    <s v="Brittany"/>
    <s v="Stewart"/>
    <n v="68"/>
    <s v="Other"/>
    <s v="Dallas"/>
    <s v="brittany.stewart@gmail.com"/>
    <s v="6250 David Loaf Suite 561, North Pamelaberg, WV 63652"/>
    <s v="OID6361"/>
    <d v="2023-05-26T00:00:00"/>
    <s v="16:28:38"/>
    <x v="19"/>
    <n v="128.13999999999999"/>
    <n v="3"/>
    <s v="FLAT20"/>
    <n v="2"/>
    <n v="59"/>
    <d v="2023-05-30T00:00:00"/>
    <s v="01:06:14"/>
  </r>
  <r>
    <x v="15"/>
    <s v="Mallory"/>
    <s v="Mitchell"/>
    <n v="42"/>
    <s v="Female"/>
    <s v="San Francisco"/>
    <s v="mallory.mitchell@yahoo.com"/>
    <s v="710 Anthony Wall Suite 137, East Davidstad, NV 61494"/>
    <s v="OID7238"/>
    <d v="2023-12-30T00:00:00"/>
    <s v="08:22:36"/>
    <x v="14"/>
    <n v="20.7"/>
    <n v="1"/>
    <s v="FLAT10"/>
    <n v="5"/>
    <n v="55"/>
    <d v="2023-12-31T00:00:00"/>
    <s v="07:46:17"/>
  </r>
  <r>
    <x v="15"/>
    <s v="Mallory"/>
    <s v="Mitchell"/>
    <n v="42"/>
    <s v="Female"/>
    <s v="San Francisco"/>
    <s v="mallory.mitchell@yahoo.com"/>
    <s v="710 Anthony Wall Suite 137, East Davidstad, NV 61494"/>
    <s v="OID8446"/>
    <d v="2023-07-21T00:00:00"/>
    <s v="02:53:11"/>
    <x v="20"/>
    <n v="62.42"/>
    <n v="3"/>
    <s v="FLAT8"/>
    <n v="6"/>
    <n v="39"/>
    <d v="2023-07-22T00:00:00"/>
    <s v="03:53:13"/>
  </r>
  <r>
    <x v="16"/>
    <s v="Traci"/>
    <s v="Jones"/>
    <n v="34"/>
    <s v="Male"/>
    <s v="Los Angeles"/>
    <s v="traci.jones@yahoo.com"/>
    <s v="4016 Ryan Passage, Collinsside, PA 88777"/>
    <s v="OID9459"/>
    <d v="2023-12-23T00:00:00"/>
    <s v="08:17:07"/>
    <x v="24"/>
    <n v="481.48"/>
    <n v="1"/>
    <s v="FLAT8"/>
    <n v="5"/>
    <n v="70"/>
    <d v="2023-12-27T00:00:00"/>
    <s v="07:01:18"/>
  </r>
  <r>
    <x v="29"/>
    <s v="Courtney"/>
    <s v="Parker"/>
    <n v="29"/>
    <s v="Other"/>
    <s v="Los Angeles"/>
    <s v="courtney.parker@yahoo.com"/>
    <s v="087 Jacqueline Rue Apt. 694, East Tasha, SC 04859"/>
    <s v="OID6433"/>
    <d v="2024-12-07T00:00:00"/>
    <s v="01:02:33"/>
    <x v="0"/>
    <n v="308.88"/>
    <n v="3"/>
    <s v="FLAT20"/>
    <n v="5"/>
    <n v="68"/>
    <d v="2024-12-10T00:00:00"/>
    <s v="03:31:58"/>
  </r>
  <r>
    <x v="84"/>
    <s v="Hannah"/>
    <s v="Gutierrez"/>
    <n v="55"/>
    <s v="Female"/>
    <s v="Chicago"/>
    <s v="hannah.gutierrez@yahoo.com"/>
    <s v="2420 David Manors, Jessicaland, CT 41698"/>
    <s v="OID3128"/>
    <d v="2024-03-05T00:00:00"/>
    <s v="22:17:42"/>
    <x v="7"/>
    <n v="48.45"/>
    <n v="3"/>
    <s v="FLAT20"/>
    <n v="6"/>
    <n v="43"/>
    <d v="2024-03-07T00:00:00"/>
    <s v="09:42:50"/>
  </r>
  <r>
    <x v="9"/>
    <s v="Joseph"/>
    <s v="Stewart"/>
    <n v="30"/>
    <s v="Female"/>
    <s v="Houston"/>
    <s v="joseph.stewart@yahoo.com"/>
    <s v="4082 Wang Terrace Suite 040, Victorialand, ME 41532"/>
    <s v="OID8972"/>
    <d v="2023-09-19T00:00:00"/>
    <s v="07:36:32"/>
    <x v="48"/>
    <n v="107.47"/>
    <n v="4"/>
    <s v="FLAT8"/>
    <n v="2"/>
    <n v="35"/>
    <d v="2023-09-22T00:00:00"/>
    <s v="09:34:23"/>
  </r>
  <r>
    <x v="35"/>
    <s v="Aaron"/>
    <s v="Thompson"/>
    <n v="47"/>
    <s v="Female"/>
    <s v="Los Angeles"/>
    <s v="aaron.thompson@gmail.com"/>
    <s v="PSC 0550, Box 2737, APO AE 75772"/>
    <s v="OID5970"/>
    <d v="2025-01-24T00:00:00"/>
    <s v="07:39:59"/>
    <x v="35"/>
    <n v="441.03"/>
    <n v="5"/>
    <s v="FLAT8"/>
    <n v="5"/>
    <n v="62"/>
    <d v="2025-01-25T00:00:00"/>
    <s v="04:52:06"/>
  </r>
  <r>
    <x v="54"/>
    <s v="Ashley"/>
    <s v="Romero"/>
    <n v="35"/>
    <s v="Male"/>
    <s v="Phoenix"/>
    <s v="ashley.romero@yahoo.com"/>
    <s v="547 Kerry Expressway, Lake Amanda, AR 20321"/>
    <s v="OID3491"/>
    <d v="2023-03-22T00:00:00"/>
    <s v="18:04:56"/>
    <x v="49"/>
    <n v="33.49"/>
    <n v="4"/>
    <s v="FLAT20"/>
    <n v="7"/>
    <n v="54"/>
    <d v="2023-03-23T00:00:00"/>
    <s v="06:42:40"/>
  </r>
  <r>
    <x v="63"/>
    <s v="Gregory"/>
    <s v="Lee"/>
    <n v="26"/>
    <s v="Other"/>
    <s v="New York"/>
    <s v="gregory.lee@rediffmail.com"/>
    <s v="619 Parker Turnpike Apt. 025, West Brucehaven, ID 48437"/>
    <s v="OID6651"/>
    <d v="2023-10-05T00:00:00"/>
    <s v="03:18:41"/>
    <x v="49"/>
    <n v="33.49"/>
    <n v="1"/>
    <s v="FLAT15"/>
    <n v="4"/>
    <n v="44"/>
    <d v="2023-10-07T00:00:00"/>
    <s v="01:31:23"/>
  </r>
  <r>
    <x v="46"/>
    <s v="Brittany"/>
    <s v="Stewart"/>
    <n v="68"/>
    <s v="Other"/>
    <s v="Dallas"/>
    <s v="brittany.stewart@gmail.com"/>
    <s v="6250 David Loaf Suite 561, North Pamelaberg, WV 63652"/>
    <s v="OID2861"/>
    <d v="2024-10-25T00:00:00"/>
    <s v="20:38:05"/>
    <x v="20"/>
    <n v="62.42"/>
    <n v="4"/>
    <s v="DEL0"/>
    <n v="4"/>
    <n v="37"/>
    <d v="2024-11-01T00:00:00"/>
    <s v="02:58:16"/>
  </r>
  <r>
    <x v="32"/>
    <s v="Robert"/>
    <s v="Castillo"/>
    <n v="32"/>
    <s v="Female"/>
    <s v="San Francisco"/>
    <s v="robert.castillo@gmail.com"/>
    <s v="7143 Brandon Skyway Suite 899, Tylerton, IA 21756"/>
    <s v="OID3302"/>
    <d v="2023-10-18T00:00:00"/>
    <s v="08:32:59"/>
    <x v="23"/>
    <n v="129.75"/>
    <n v="1"/>
    <s v="FLAT8"/>
    <n v="7"/>
    <n v="56"/>
    <d v="2023-10-20T00:00:00"/>
    <s v="03:32:40"/>
  </r>
  <r>
    <x v="14"/>
    <s v="Gina"/>
    <s v="Moreno"/>
    <n v="36"/>
    <s v="Other"/>
    <s v="Miami"/>
    <s v="gina.moreno@rediffmail.com"/>
    <s v="USS Murray, FPO AP 66559"/>
    <s v="OID9922"/>
    <d v="2023-09-13T00:00:00"/>
    <s v="12:42:28"/>
    <x v="14"/>
    <n v="20.7"/>
    <n v="4"/>
    <s v="FLAT20"/>
    <n v="1"/>
    <n v="61"/>
    <d v="2023-09-15T00:00:00"/>
    <s v="16:13:49"/>
  </r>
  <r>
    <x v="10"/>
    <s v="Kara"/>
    <s v="Brennan"/>
    <n v="25"/>
    <s v="Other"/>
    <s v="Miami"/>
    <s v="kara.brennan@outlook.com"/>
    <s v="2174 Thomas Avenue, Maciasborough, NJ 41465"/>
    <s v="OID4613"/>
    <d v="2023-06-30T00:00:00"/>
    <s v="10:24:01"/>
    <x v="11"/>
    <n v="220.27"/>
    <n v="3"/>
    <s v="DEL0"/>
    <n v="4"/>
    <n v="50"/>
    <d v="2023-07-01T00:00:00"/>
    <s v="06:25:35"/>
  </r>
  <r>
    <x v="19"/>
    <s v="Mark"/>
    <s v="Henderson"/>
    <n v="33"/>
    <s v="Other"/>
    <s v="Dallas"/>
    <s v="mark.henderson@yahoo.com"/>
    <s v="90155 Hines Spring, North Theresafurt, ME 31920"/>
    <s v="OID7483"/>
    <d v="2023-04-16T00:00:00"/>
    <s v="12:19:38"/>
    <x v="41"/>
    <n v="433.62"/>
    <n v="2"/>
    <s v="FLAT8"/>
    <n v="7"/>
    <n v="56"/>
    <d v="2023-04-23T00:00:00"/>
    <s v="00:24:54"/>
  </r>
  <r>
    <x v="93"/>
    <s v="Katie"/>
    <s v="Hicks"/>
    <n v="34"/>
    <s v="Other"/>
    <s v="Chicago"/>
    <s v="katie.hicks@rediffmail.com"/>
    <s v="848 William Port, New Marilyn, SD 58000"/>
    <s v="OID7418"/>
    <d v="2024-07-17T00:00:00"/>
    <s v="01:15:18"/>
    <x v="19"/>
    <n v="128.13999999999999"/>
    <n v="3"/>
    <s v="FLAT8"/>
    <n v="5"/>
    <n v="49"/>
    <d v="2024-07-22T00:00:00"/>
    <s v="16:11:48"/>
  </r>
  <r>
    <x v="99"/>
    <s v="Diana"/>
    <s v="French"/>
    <n v="54"/>
    <s v="Female"/>
    <s v="New York"/>
    <s v="diana.french@outlook.com"/>
    <s v="163 Jeffrey Drive, South Mary, NH 23999"/>
    <s v="OID3361"/>
    <d v="2024-03-30T00:00:00"/>
    <s v="09:50:05"/>
    <x v="12"/>
    <n v="272.51"/>
    <n v="5"/>
    <s v="DEL0"/>
    <n v="3"/>
    <n v="66"/>
    <d v="2024-04-06T00:00:00"/>
    <s v="23:38:57"/>
  </r>
  <r>
    <x v="39"/>
    <s v="Amanda"/>
    <s v="Howard"/>
    <n v="52"/>
    <s v="Other"/>
    <s v="Dallas"/>
    <s v="amanda.howard@outlook.com"/>
    <s v="56908 Sydney Park Suite 632, West Anthonyport, NC 15954"/>
    <s v="OID7475"/>
    <d v="2024-06-29T00:00:00"/>
    <s v="08:30:03"/>
    <x v="43"/>
    <n v="424.82"/>
    <n v="2"/>
    <s v="DEL0"/>
    <n v="6"/>
    <n v="63"/>
    <d v="2024-07-04T00:00:00"/>
    <s v="17:07:47"/>
  </r>
  <r>
    <x v="21"/>
    <s v="Angela"/>
    <s v="Evans"/>
    <n v="52"/>
    <s v="Other"/>
    <s v="Houston"/>
    <s v="angela.evans@outlook.com"/>
    <s v="16031 David Mountain Suite 431, Susanborough, PA 01910"/>
    <s v="OID6847"/>
    <d v="2024-07-28T00:00:00"/>
    <s v="17:02:09"/>
    <x v="29"/>
    <n v="44.5"/>
    <n v="4"/>
    <s v="DEL0"/>
    <n v="3"/>
    <n v="45"/>
    <d v="2024-07-31T00:00:00"/>
    <s v="05:55: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n v="37"/>
    <s v="Male"/>
    <s v="Phoenix"/>
    <s v="anne.oconnell@outlook.com"/>
    <s v="2850 Matthew Ford, North Yolandachester, FL 67488"/>
    <s v="OID2497"/>
    <d v="2024-03-07T00:00:00"/>
    <s v="18:16:33"/>
    <s v="PID022"/>
    <n v="308.88"/>
    <n v="5"/>
    <n v="1544.4"/>
    <s v="FLAT8"/>
    <n v="4"/>
    <n v="60"/>
    <d v="2024-03-10T00:00:00"/>
    <s v="08:51:31"/>
    <n v="3"/>
  </r>
  <r>
    <x v="1"/>
    <s v="Anthony"/>
    <s v="Thomas"/>
    <n v="53"/>
    <s v="Female"/>
    <s v="Houston"/>
    <s v="anthony.thomas@rediffmail.com"/>
    <s v="931 Christopher Ways Suite 833, North Michelle, IN 53484"/>
    <s v="OID7056"/>
    <d v="2024-03-27T00:00:00"/>
    <s v="01:46:33"/>
    <s v="PID015"/>
    <n v="166.28"/>
    <n v="4"/>
    <n v="665.12"/>
    <s v="FLAT8"/>
    <n v="7"/>
    <n v="66"/>
    <d v="2024-03-30T00:00:00"/>
    <s v="18:46:26"/>
    <n v="3"/>
  </r>
  <r>
    <x v="2"/>
    <s v="Karl"/>
    <s v="Gallagher"/>
    <n v="60"/>
    <s v="Other"/>
    <s v="Phoenix"/>
    <s v="karl.gallagher@rediffmail.com"/>
    <s v="5016 Snow Mountains Apt. 063, New Seanport, WY 41492"/>
    <s v="OID7502"/>
    <d v="2024-02-20T00:00:00"/>
    <s v="07:31:36"/>
    <s v="PID023"/>
    <n v="202.54"/>
    <n v="1"/>
    <n v="202.54"/>
    <s v="FLAT15"/>
    <n v="3"/>
    <n v="47"/>
    <d v="2024-02-22T00:00:00"/>
    <s v="14:29:50"/>
    <n v="2"/>
  </r>
  <r>
    <x v="2"/>
    <s v="Karl"/>
    <s v="Gallagher"/>
    <n v="60"/>
    <s v="Other"/>
    <s v="Phoenix"/>
    <s v="karl.gallagher@rediffmail.com"/>
    <s v="5016 Snow Mountains Apt. 063, New Seanport, WY 41492"/>
    <s v="OID7077"/>
    <d v="2024-05-14T00:00:00"/>
    <s v="18:29:21"/>
    <s v="PID031"/>
    <n v="405"/>
    <n v="5"/>
    <n v="2025"/>
    <s v="DEL0"/>
    <n v="6"/>
    <n v="47"/>
    <d v="2024-05-18T00:00:00"/>
    <s v="07:00:32"/>
    <n v="4"/>
  </r>
  <r>
    <x v="3"/>
    <s v="Angela"/>
    <s v="Horne"/>
    <n v="49"/>
    <s v="Other"/>
    <s v="Phoenix"/>
    <s v="angela.horne@outlook.com"/>
    <s v="USNV Mueller, FPO AP 54648"/>
    <s v="OID2793"/>
    <d v="2024-04-09T00:00:00"/>
    <s v="03:23:21"/>
    <s v="PID015"/>
    <n v="166.28"/>
    <n v="1"/>
    <n v="166.28"/>
    <s v="FLAT8"/>
    <n v="2"/>
    <n v="54"/>
    <d v="2024-04-13T00:00:00"/>
    <s v="22:10:58"/>
    <n v="4"/>
  </r>
  <r>
    <x v="4"/>
    <s v="Christine"/>
    <s v="West"/>
    <n v="53"/>
    <s v="Other"/>
    <s v="New York"/>
    <s v="christine.west@gmail.com"/>
    <s v="Unit 1433 Box 0246, DPO AP 94952"/>
    <s v="OID1483"/>
    <d v="2024-09-08T00:00:00"/>
    <s v="16:55:06"/>
    <s v="PID043"/>
    <n v="330.11"/>
    <n v="4"/>
    <n v="1320.44"/>
    <s v="FLAT15"/>
    <n v="6"/>
    <n v="39"/>
    <d v="2024-09-12T00:00:00"/>
    <s v="11:25:50"/>
    <n v="4"/>
  </r>
  <r>
    <x v="2"/>
    <s v="Karl"/>
    <s v="Gallagher"/>
    <n v="60"/>
    <s v="Other"/>
    <s v="Phoenix"/>
    <s v="karl.gallagher@rediffmail.com"/>
    <s v="5016 Snow Mountains Apt. 063, New Seanport, WY 41492"/>
    <s v="OID4105"/>
    <d v="2025-01-05T00:00:00"/>
    <s v="09:47:21"/>
    <s v="PID022"/>
    <n v="308.88"/>
    <n v="5"/>
    <n v="1544.4"/>
    <s v="FLAT20"/>
    <n v="5"/>
    <n v="47"/>
    <d v="2025-01-08T00:00:00"/>
    <s v="20:10:50"/>
    <n v="3"/>
  </r>
  <r>
    <x v="5"/>
    <s v="David"/>
    <s v="Delacruz"/>
    <n v="26"/>
    <s v="Female"/>
    <s v="Los Angeles"/>
    <s v="david.delacruz@rediffmail.com"/>
    <s v="USNS Ray, FPO AE 20238"/>
    <s v="OID4372"/>
    <d v="2024-06-16T00:00:00"/>
    <s v="19:27:45"/>
    <s v="PID046"/>
    <n v="363.64"/>
    <n v="3"/>
    <n v="1090.92"/>
    <s v="FLAT10"/>
    <n v="2"/>
    <n v="70"/>
    <d v="2024-06-21T00:00:00"/>
    <s v="12:36:32"/>
    <n v="5"/>
  </r>
  <r>
    <x v="6"/>
    <s v="Marcus"/>
    <s v="Valenzuela"/>
    <n v="39"/>
    <s v="Male"/>
    <s v="Phoenix"/>
    <s v="marcus.valenzuela@yahoo.com"/>
    <s v="694 Graham Prairie Apt. 887, Jimenezfurt, MI 33044"/>
    <s v="OID3528"/>
    <d v="2023-04-24T00:00:00"/>
    <s v="12:07:00"/>
    <s v="PID034"/>
    <n v="275.44"/>
    <n v="1"/>
    <n v="275.44"/>
    <s v="FLAT8"/>
    <n v="7"/>
    <n v="63"/>
    <d v="2023-04-26T00:00:00"/>
    <s v="23:05:41"/>
    <n v="2"/>
  </r>
  <r>
    <x v="7"/>
    <s v="Debra"/>
    <s v="Rodriguez"/>
    <n v="48"/>
    <s v="Other"/>
    <s v="Houston"/>
    <s v="debra.rodriguez@rediffmail.com"/>
    <s v="Unit 5964 Box 0721, DPO AP 01840"/>
    <s v="OID9634"/>
    <d v="2023-12-22T00:00:00"/>
    <s v="13:46:47"/>
    <s v="PID033"/>
    <n v="48.45"/>
    <n v="1"/>
    <n v="48.45"/>
    <s v="FLAT15"/>
    <n v="7"/>
    <n v="59"/>
    <d v="2023-12-27T00:00:00"/>
    <s v="19:57:06"/>
    <n v="5"/>
  </r>
  <r>
    <x v="2"/>
    <s v="Karl"/>
    <s v="Gallagher"/>
    <n v="60"/>
    <s v="Other"/>
    <s v="Phoenix"/>
    <s v="karl.gallagher@rediffmail.com"/>
    <s v="5016 Snow Mountains Apt. 063, New Seanport, WY 41492"/>
    <s v="OID1905"/>
    <d v="2024-10-23T00:00:00"/>
    <s v="17:21:43"/>
    <s v="PID046"/>
    <n v="363.64"/>
    <n v="4"/>
    <n v="1454.56"/>
    <s v="DEL0"/>
    <n v="2"/>
    <n v="35"/>
    <d v="2024-10-25T00:00:00"/>
    <s v="08:00:35"/>
    <n v="2"/>
  </r>
  <r>
    <x v="8"/>
    <s v="Bobby"/>
    <s v="Forbes"/>
    <n v="20"/>
    <s v="Male"/>
    <s v="Los Angeles"/>
    <s v="bobby.forbes@gmail.com"/>
    <s v="3079 John Parkway Suite 961, Port Kristaview, MT 91019"/>
    <s v="OID3136"/>
    <d v="2024-07-25T00:00:00"/>
    <s v="15:09:49"/>
    <s v="PID007"/>
    <n v="257.06"/>
    <n v="3"/>
    <n v="771.18000000000006"/>
    <s v="DEL0"/>
    <n v="7"/>
    <n v="62"/>
    <d v="2024-07-26T00:00:00"/>
    <s v="22:54:40"/>
    <n v="1"/>
  </r>
  <r>
    <x v="9"/>
    <s v="Joseph"/>
    <s v="Stewart"/>
    <n v="30"/>
    <s v="Female"/>
    <s v="Houston"/>
    <s v="joseph.stewart@yahoo.com"/>
    <s v="4082 Wang Terrace Suite 040, Victorialand, ME 41532"/>
    <s v="OID6886"/>
    <d v="2023-03-12T00:00:00"/>
    <s v="22:42:51"/>
    <s v="PID042"/>
    <n v="175.93"/>
    <n v="4"/>
    <n v="703.72"/>
    <s v="FLAT8"/>
    <n v="3"/>
    <n v="65"/>
    <d v="2023-03-14T00:00:00"/>
    <s v="13:19:45"/>
    <n v="2"/>
  </r>
  <r>
    <x v="10"/>
    <s v="Kara"/>
    <s v="Brennan"/>
    <n v="25"/>
    <s v="Other"/>
    <s v="Miami"/>
    <s v="kara.brennan@outlook.com"/>
    <s v="2174 Thomas Avenue, Maciasborough, NJ 41465"/>
    <s v="OID3509"/>
    <d v="2023-12-07T00:00:00"/>
    <s v="14:52:54"/>
    <s v="PID047"/>
    <n v="190.1"/>
    <n v="1"/>
    <n v="190.1"/>
    <s v="DEL0"/>
    <n v="1"/>
    <n v="70"/>
    <d v="2023-12-10T00:00:00"/>
    <s v="15:16:54"/>
    <n v="3"/>
  </r>
  <r>
    <x v="11"/>
    <s v="Amy"/>
    <s v="Reid"/>
    <n v="44"/>
    <s v="Female"/>
    <s v="Los Angeles"/>
    <s v="amy.reid@rediffmail.com"/>
    <s v="6262 Simpson Village, North Danielle, RI 76074"/>
    <s v="OID3689"/>
    <d v="2024-03-26T00:00:00"/>
    <s v="01:19:56"/>
    <s v="PID039"/>
    <n v="220.27"/>
    <n v="2"/>
    <n v="440.54"/>
    <s v="DEL0"/>
    <n v="3"/>
    <n v="39"/>
    <d v="2024-03-31T00:00:00"/>
    <s v="21:47:03"/>
    <n v="5"/>
  </r>
  <r>
    <x v="12"/>
    <s v="Joshua"/>
    <s v="Campbell"/>
    <n v="24"/>
    <s v="Male"/>
    <s v="Chicago"/>
    <s v="joshua.campbell@gmail.com"/>
    <s v="70426 Lindsey Overpass Apt. 030, Jessicafurt, AR 46269"/>
    <s v="OID1911"/>
    <d v="2023-06-02T00:00:00"/>
    <s v="04:13:27"/>
    <s v="PID043"/>
    <n v="330.11"/>
    <n v="4"/>
    <n v="1320.44"/>
    <s v="DEL0"/>
    <n v="1"/>
    <n v="58"/>
    <d v="2023-06-03T00:00:00"/>
    <s v="11:25:46"/>
    <n v="1"/>
  </r>
  <r>
    <x v="13"/>
    <s v="Erin"/>
    <s v="Miller"/>
    <n v="46"/>
    <s v="Male"/>
    <s v="San Francisco"/>
    <s v="erin.miller@gmail.com"/>
    <s v="65972 Peterson Route, Port Andrewfurt, SD 32892"/>
    <s v="OID6520"/>
    <d v="2023-02-09T00:00:00"/>
    <s v="23:53:21"/>
    <s v="PID014"/>
    <n v="272.51"/>
    <n v="4"/>
    <n v="1090.04"/>
    <s v="FLAT10"/>
    <n v="5"/>
    <n v="40"/>
    <d v="2023-02-13T00:00:00"/>
    <s v="12:55:59"/>
    <n v="4"/>
  </r>
  <r>
    <x v="14"/>
    <s v="Gina"/>
    <s v="Moreno"/>
    <n v="36"/>
    <s v="Other"/>
    <s v="Miami"/>
    <s v="gina.moreno@rediffmail.com"/>
    <s v="USS Murray, FPO AP 66559"/>
    <s v="OID6123"/>
    <d v="2024-09-07T00:00:00"/>
    <s v="19:16:28"/>
    <s v="PID024"/>
    <n v="104.18"/>
    <n v="2"/>
    <n v="208.36"/>
    <s v="DEL0"/>
    <n v="4"/>
    <n v="44"/>
    <d v="2024-09-10T00:00:00"/>
    <s v="03:46:23"/>
    <n v="3"/>
  </r>
  <r>
    <x v="15"/>
    <s v="Mallory"/>
    <s v="Mitchell"/>
    <n v="42"/>
    <s v="Female"/>
    <s v="San Francisco"/>
    <s v="mallory.mitchell@yahoo.com"/>
    <s v="710 Anthony Wall Suite 137, East Davidstad, NV 61494"/>
    <s v="OID1699"/>
    <d v="2025-01-08T00:00:00"/>
    <s v="11:48:17"/>
    <s v="PID033"/>
    <n v="48.45"/>
    <n v="4"/>
    <n v="193.8"/>
    <s v="FLAT10"/>
    <n v="1"/>
    <n v="70"/>
    <d v="2025-01-13T00:00:00"/>
    <s v="10:08:54"/>
    <n v="5"/>
  </r>
  <r>
    <x v="16"/>
    <s v="Traci"/>
    <s v="Jones"/>
    <n v="34"/>
    <s v="Male"/>
    <s v="Los Angeles"/>
    <s v="traci.jones@yahoo.com"/>
    <s v="4016 Ryan Passage, Collinsside, PA 88777"/>
    <s v="OID3792"/>
    <d v="2024-09-21T00:00:00"/>
    <s v="06:34:00"/>
    <s v="PID003"/>
    <n v="20.7"/>
    <n v="5"/>
    <n v="103.5"/>
    <s v="DEL0"/>
    <n v="7"/>
    <n v="38"/>
    <d v="2024-09-26T00:00:00"/>
    <s v="14:05:20"/>
    <n v="5"/>
  </r>
  <r>
    <x v="17"/>
    <s v="Deborah"/>
    <s v="Bates"/>
    <n v="23"/>
    <s v="Male"/>
    <s v="Los Angeles"/>
    <s v="deborah.bates@yahoo.com"/>
    <s v="278 Kathy Estate, Saraville, OH 77292"/>
    <s v="OID7663"/>
    <d v="2024-08-16T00:00:00"/>
    <s v="04:06:55"/>
    <s v="PID022"/>
    <n v="308.88"/>
    <n v="3"/>
    <n v="926.64"/>
    <s v="FLAT10"/>
    <n v="7"/>
    <n v="43"/>
    <d v="2024-08-17T00:00:00"/>
    <s v="13:39:21"/>
    <n v="1"/>
  </r>
  <r>
    <x v="18"/>
    <s v="Christian"/>
    <s v="Clayton"/>
    <n v="39"/>
    <s v="Female"/>
    <s v="Chicago"/>
    <s v="christian.clayton@yahoo.com"/>
    <s v="065 Madison Way, Smithstad, CT 68011"/>
    <s v="OID7609"/>
    <d v="2024-03-01T00:00:00"/>
    <s v="10:38:12"/>
    <s v="PID024"/>
    <n v="104.18"/>
    <n v="5"/>
    <n v="520.90000000000009"/>
    <s v="FLAT8"/>
    <n v="5"/>
    <n v="58"/>
    <d v="2024-03-05T00:00:00"/>
    <s v="13:23:35"/>
    <n v="4"/>
  </r>
  <r>
    <x v="19"/>
    <s v="Mark"/>
    <s v="Henderson"/>
    <n v="33"/>
    <s v="Other"/>
    <s v="Dallas"/>
    <s v="mark.henderson@yahoo.com"/>
    <s v="90155 Hines Spring, North Theresafurt, ME 31920"/>
    <s v="OID8875"/>
    <d v="2023-07-18T00:00:00"/>
    <s v="20:47:13"/>
    <s v="PID008"/>
    <n v="461.07"/>
    <n v="1"/>
    <n v="461.07"/>
    <s v="FLAT8"/>
    <n v="1"/>
    <n v="56"/>
    <d v="2023-07-19T00:00:00"/>
    <s v="16:23:04"/>
    <n v="1"/>
  </r>
  <r>
    <x v="20"/>
    <s v="John"/>
    <s v="Herrera"/>
    <n v="64"/>
    <s v="Female"/>
    <s v="Houston"/>
    <s v="john.herrera@outlook.com"/>
    <s v="61263 Jacob Isle, Amandatown, TN 34321"/>
    <s v="OID4032"/>
    <d v="2023-09-25T00:00:00"/>
    <s v="08:09:52"/>
    <s v="PID012"/>
    <n v="132.97"/>
    <n v="1"/>
    <n v="132.97"/>
    <s v="FLAT15"/>
    <n v="4"/>
    <n v="55"/>
    <d v="2023-09-29T00:00:00"/>
    <s v="00:57:21"/>
    <n v="4"/>
  </r>
  <r>
    <x v="21"/>
    <s v="Angela"/>
    <s v="Evans"/>
    <n v="52"/>
    <s v="Other"/>
    <s v="Houston"/>
    <s v="angela.evans@outlook.com"/>
    <s v="16031 David Mountain Suite 431, Susanborough, PA 01910"/>
    <s v="OID9964"/>
    <d v="2023-08-08T00:00:00"/>
    <s v="19:13:06"/>
    <s v="PID028"/>
    <n v="126.19"/>
    <n v="2"/>
    <n v="252.38"/>
    <s v="DEL0"/>
    <n v="3"/>
    <n v="63"/>
    <d v="2023-08-12T00:00:00"/>
    <s v="04:38:19"/>
    <n v="4"/>
  </r>
  <r>
    <x v="21"/>
    <s v="Angela"/>
    <s v="Evans"/>
    <n v="52"/>
    <s v="Other"/>
    <s v="Houston"/>
    <s v="angela.evans@outlook.com"/>
    <s v="16031 David Mountain Suite 431, Susanborough, PA 01910"/>
    <s v="OID2121"/>
    <d v="2023-07-31T00:00:00"/>
    <s v="06:04:50"/>
    <s v="PID030"/>
    <n v="282.63"/>
    <n v="3"/>
    <n v="847.89"/>
    <s v="DEL0"/>
    <n v="2"/>
    <n v="40"/>
    <d v="2023-08-04T00:00:00"/>
    <s v="20:36:00"/>
    <n v="4"/>
  </r>
  <r>
    <x v="8"/>
    <s v="Bobby"/>
    <s v="Forbes"/>
    <n v="20"/>
    <s v="Male"/>
    <s v="Los Angeles"/>
    <s v="bobby.forbes@gmail.com"/>
    <s v="3079 John Parkway Suite 961, Port Kristaview, MT 91019"/>
    <s v="OID4710"/>
    <d v="2023-05-20T00:00:00"/>
    <s v="17:44:17"/>
    <s v="PID026"/>
    <n v="128.13999999999999"/>
    <n v="3"/>
    <n v="384.41999999999996"/>
    <s v="FLAT8"/>
    <n v="4"/>
    <n v="70"/>
    <d v="2023-05-23T00:00:00"/>
    <s v="09:53:18"/>
    <n v="3"/>
  </r>
  <r>
    <x v="8"/>
    <s v="Bobby"/>
    <s v="Forbes"/>
    <n v="20"/>
    <s v="Male"/>
    <s v="Los Angeles"/>
    <s v="bobby.forbes@gmail.com"/>
    <s v="3079 John Parkway Suite 961, Port Kristaview, MT 91019"/>
    <s v="OID4295"/>
    <d v="2023-09-16T00:00:00"/>
    <s v="18:58:15"/>
    <s v="PID046"/>
    <n v="363.64"/>
    <n v="3"/>
    <n v="1090.92"/>
    <s v="FLAT20"/>
    <n v="5"/>
    <n v="39"/>
    <d v="2023-09-20T00:00:00"/>
    <s v="02:21:23"/>
    <n v="4"/>
  </r>
  <r>
    <x v="22"/>
    <s v="Ashley"/>
    <s v="Rose"/>
    <n v="60"/>
    <s v="Other"/>
    <s v="Phoenix"/>
    <s v="ashley.rose@gmail.com"/>
    <s v="424 Nichols Curve Suite 177, Lake Brianview, TX 17289"/>
    <s v="OID2817"/>
    <d v="2023-03-02T00:00:00"/>
    <s v="12:22:52"/>
    <s v="PID046"/>
    <n v="363.64"/>
    <n v="2"/>
    <n v="727.28"/>
    <s v="FLAT15"/>
    <n v="1"/>
    <n v="43"/>
    <d v="2023-03-03T00:00:00"/>
    <s v="08:01:21"/>
    <n v="1"/>
  </r>
  <r>
    <x v="23"/>
    <s v="Taylor"/>
    <s v="Davis"/>
    <n v="54"/>
    <s v="Female"/>
    <s v="Phoenix"/>
    <s v="taylor.davis@yahoo.com"/>
    <s v="USCGC Simmons, FPO AA 60167"/>
    <s v="OID4643"/>
    <d v="2023-10-25T00:00:00"/>
    <s v="00:40:20"/>
    <s v="PID018"/>
    <n v="62.42"/>
    <n v="1"/>
    <n v="62.42"/>
    <s v="DEL0"/>
    <n v="3"/>
    <n v="58"/>
    <d v="2023-10-30T00:00:00"/>
    <s v="20:26:25"/>
    <n v="5"/>
  </r>
  <r>
    <x v="24"/>
    <s v="Lauren"/>
    <s v="Long"/>
    <n v="44"/>
    <s v="Male"/>
    <s v="Dallas"/>
    <s v="lauren.long@gmail.com"/>
    <s v="258 Michael Brooks Suite 363, Arnoldview, PA 49438"/>
    <s v="OID4558"/>
    <d v="2024-04-07T00:00:00"/>
    <s v="21:19:14"/>
    <s v="PID012"/>
    <n v="132.97"/>
    <n v="1"/>
    <n v="132.97"/>
    <s v="DEL0"/>
    <n v="6"/>
    <n v="57"/>
    <d v="2024-04-14T00:00:00"/>
    <s v="17:27:57"/>
    <n v="7"/>
  </r>
  <r>
    <x v="25"/>
    <s v="Teresa"/>
    <s v="Harvey"/>
    <n v="64"/>
    <s v="Other"/>
    <s v="Phoenix"/>
    <s v="teresa.harvey@gmail.com"/>
    <s v="02669 Kirk Squares, Davisville, VA 51272"/>
    <s v="OID9577"/>
    <d v="2023-04-23T00:00:00"/>
    <s v="10:35:41"/>
    <s v="PID036"/>
    <n v="157.63999999999999"/>
    <n v="4"/>
    <n v="630.55999999999995"/>
    <s v="FLAT20"/>
    <n v="7"/>
    <n v="59"/>
    <d v="2023-04-30T00:00:00"/>
    <s v="09:28:47"/>
    <n v="7"/>
  </r>
  <r>
    <x v="24"/>
    <s v="Lauren"/>
    <s v="Long"/>
    <n v="44"/>
    <s v="Male"/>
    <s v="Dallas"/>
    <s v="lauren.long@gmail.com"/>
    <s v="258 Michael Brooks Suite 363, Arnoldview, PA 49438"/>
    <s v="OID5502"/>
    <d v="2024-09-13T00:00:00"/>
    <s v="13:50:14"/>
    <s v="PID050"/>
    <n v="158.53"/>
    <n v="5"/>
    <n v="792.65"/>
    <s v="FLAT20"/>
    <n v="3"/>
    <n v="42"/>
    <d v="2024-09-18T00:00:00"/>
    <s v="08:49:03"/>
    <n v="5"/>
  </r>
  <r>
    <x v="26"/>
    <s v="Heather"/>
    <s v="Schneider"/>
    <n v="48"/>
    <s v="Female"/>
    <s v="Los Angeles"/>
    <s v="heather.schneider@outlook.com"/>
    <s v="57940 Susan Creek Apt. 541, Port Aliciamouth, OR 90221"/>
    <s v="OID6974"/>
    <d v="2024-04-25T00:00:00"/>
    <s v="01:48:02"/>
    <s v="PID018"/>
    <n v="62.42"/>
    <n v="3"/>
    <n v="187.26"/>
    <s v="FLAT8"/>
    <n v="4"/>
    <n v="36"/>
    <d v="2024-05-02T00:00:00"/>
    <s v="09:55:32"/>
    <n v="7"/>
  </r>
  <r>
    <x v="27"/>
    <s v="Valerie"/>
    <s v="Carr"/>
    <n v="26"/>
    <s v="Other"/>
    <s v="San Francisco"/>
    <s v="valerie.carr@rediffmail.com"/>
    <s v="981 Emily Stream, South Brianna, CO 98063"/>
    <s v="OID2701"/>
    <d v="2023-08-30T00:00:00"/>
    <s v="14:37:48"/>
    <s v="PID021"/>
    <n v="129.75"/>
    <n v="1"/>
    <n v="129.75"/>
    <s v="FLAT10"/>
    <n v="5"/>
    <n v="70"/>
    <d v="2023-09-03T00:00:00"/>
    <s v="09:09:46"/>
    <n v="4"/>
  </r>
  <r>
    <x v="21"/>
    <s v="Angela"/>
    <s v="Evans"/>
    <n v="52"/>
    <s v="Other"/>
    <s v="Houston"/>
    <s v="angela.evans@outlook.com"/>
    <s v="16031 David Mountain Suite 431, Susanborough, PA 01910"/>
    <s v="OID4432"/>
    <d v="2023-11-14T00:00:00"/>
    <s v="05:01:37"/>
    <s v="PID036"/>
    <n v="157.63999999999999"/>
    <n v="5"/>
    <n v="788.19999999999993"/>
    <s v="FLAT8"/>
    <n v="4"/>
    <n v="53"/>
    <d v="2023-11-16T00:00:00"/>
    <s v="14:14:46"/>
    <n v="2"/>
  </r>
  <r>
    <x v="3"/>
    <s v="Angela"/>
    <s v="Horne"/>
    <n v="49"/>
    <s v="Other"/>
    <s v="Phoenix"/>
    <s v="angela.horne@outlook.com"/>
    <s v="USNV Mueller, FPO AP 54648"/>
    <s v="OID3502"/>
    <d v="2023-11-12T00:00:00"/>
    <s v="12:35:46"/>
    <s v="PID003"/>
    <n v="20.7"/>
    <n v="5"/>
    <n v="103.5"/>
    <s v="DEL0"/>
    <n v="2"/>
    <n v="64"/>
    <d v="2023-11-18T00:00:00"/>
    <s v="00:00:51"/>
    <n v="6"/>
  </r>
  <r>
    <x v="28"/>
    <s v="Jenny"/>
    <s v="Estrada"/>
    <n v="45"/>
    <s v="Male"/>
    <s v="Houston"/>
    <s v="jenny.estrada@yahoo.com"/>
    <s v="792 Carlos Islands, West David, CT 16522"/>
    <s v="OID4411"/>
    <d v="2023-09-24T00:00:00"/>
    <s v="23:34:14"/>
    <s v="PID027"/>
    <n v="481.48"/>
    <n v="2"/>
    <n v="962.96"/>
    <s v="FLAT15"/>
    <n v="3"/>
    <n v="50"/>
    <d v="2023-09-27T00:00:00"/>
    <s v="16:46:20"/>
    <n v="3"/>
  </r>
  <r>
    <x v="29"/>
    <s v="Courtney"/>
    <s v="Parker"/>
    <n v="29"/>
    <s v="Other"/>
    <s v="Los Angeles"/>
    <s v="courtney.parker@yahoo.com"/>
    <s v="087 Jacqueline Rue Apt. 694, East Tasha, SC 04859"/>
    <s v="OID6304"/>
    <d v="2024-12-30T00:00:00"/>
    <s v="04:09:40"/>
    <s v="PID031"/>
    <n v="405"/>
    <n v="1"/>
    <n v="405"/>
    <s v="DEL0"/>
    <n v="7"/>
    <n v="36"/>
    <d v="2025-01-04T00:00:00"/>
    <s v="01:56:00"/>
    <n v="5"/>
  </r>
  <r>
    <x v="30"/>
    <s v="Julie"/>
    <s v="Meyer"/>
    <n v="23"/>
    <s v="Male"/>
    <s v="Phoenix"/>
    <s v="julie.meyer@yahoo.com"/>
    <s v="17381 Smith Ramp Suite 398, Courtneyville, AL 17756"/>
    <s v="OID5126"/>
    <d v="2024-10-09T00:00:00"/>
    <s v="04:03:43"/>
    <s v="PID037"/>
    <n v="77.84"/>
    <n v="5"/>
    <n v="389.20000000000005"/>
    <s v="DEL0"/>
    <n v="4"/>
    <n v="47"/>
    <d v="2024-10-10T00:00:00"/>
    <s v="18:12:43"/>
    <n v="1"/>
  </r>
  <r>
    <x v="3"/>
    <s v="Angela"/>
    <s v="Horne"/>
    <n v="49"/>
    <s v="Other"/>
    <s v="Phoenix"/>
    <s v="angela.horne@outlook.com"/>
    <s v="USNV Mueller, FPO AP 54648"/>
    <s v="OID8577"/>
    <d v="2024-09-22T00:00:00"/>
    <s v="00:47:19"/>
    <s v="PID041"/>
    <n v="372.62"/>
    <n v="3"/>
    <n v="1117.8600000000001"/>
    <s v="FLAT8"/>
    <n v="3"/>
    <n v="59"/>
    <d v="2024-09-29T00:00:00"/>
    <s v="11:25:58"/>
    <n v="7"/>
  </r>
  <r>
    <x v="11"/>
    <s v="Amy"/>
    <s v="Reid"/>
    <n v="44"/>
    <s v="Female"/>
    <s v="Los Angeles"/>
    <s v="amy.reid@rediffmail.com"/>
    <s v="6262 Simpson Village, North Danielle, RI 76074"/>
    <s v="OID7688"/>
    <d v="2024-10-03T00:00:00"/>
    <s v="12:37:23"/>
    <s v="PID041"/>
    <n v="372.62"/>
    <n v="3"/>
    <n v="1117.8600000000001"/>
    <s v="FLAT8"/>
    <n v="1"/>
    <n v="52"/>
    <d v="2024-10-10T00:00:00"/>
    <s v="09:02:09"/>
    <n v="7"/>
  </r>
  <r>
    <x v="31"/>
    <s v="Donna"/>
    <s v="Oneill"/>
    <n v="70"/>
    <s v="Male"/>
    <s v="San Francisco"/>
    <s v="donna.oneill@yahoo.com"/>
    <s v="464 Carolyn Crest Suite 738, Lake Isaiah, CA 66153"/>
    <s v="OID4670"/>
    <d v="2023-08-13T00:00:00"/>
    <s v="17:27:33"/>
    <s v="PID004"/>
    <n v="496.59"/>
    <n v="3"/>
    <n v="1489.77"/>
    <s v="FLAT15"/>
    <n v="4"/>
    <n v="49"/>
    <d v="2023-08-14T00:00:00"/>
    <s v="15:28:39"/>
    <n v="1"/>
  </r>
  <r>
    <x v="32"/>
    <s v="Robert"/>
    <s v="Castillo"/>
    <n v="32"/>
    <s v="Female"/>
    <s v="San Francisco"/>
    <s v="robert.castillo@gmail.com"/>
    <s v="7143 Brandon Skyway Suite 899, Tylerton, IA 21756"/>
    <s v="OID3319"/>
    <d v="2023-04-04T00:00:00"/>
    <s v="01:59:03"/>
    <s v="PID021"/>
    <n v="129.75"/>
    <n v="1"/>
    <n v="129.75"/>
    <s v="FLAT10"/>
    <n v="6"/>
    <n v="43"/>
    <d v="2023-04-10T00:00:00"/>
    <s v="12:37:05"/>
    <n v="6"/>
  </r>
  <r>
    <x v="33"/>
    <s v="Timothy"/>
    <s v="Hicks"/>
    <n v="31"/>
    <s v="Other"/>
    <s v="Miami"/>
    <s v="timothy.hicks@gmail.com"/>
    <s v="140 Tracy Fields, Lake Cynthiaton, TX 57190"/>
    <s v="OID6911"/>
    <d v="2024-02-14T00:00:00"/>
    <s v="21:46:52"/>
    <s v="PID047"/>
    <n v="190.1"/>
    <n v="5"/>
    <n v="950.5"/>
    <s v="FLAT8"/>
    <n v="5"/>
    <n v="35"/>
    <d v="2024-02-19T00:00:00"/>
    <s v="16:09:29"/>
    <n v="5"/>
  </r>
  <r>
    <x v="34"/>
    <s v="Thomas"/>
    <s v="Andersen"/>
    <n v="50"/>
    <s v="Other"/>
    <s v="Miami"/>
    <s v="thomas.andersen@yahoo.com"/>
    <s v="480 Summers Lock Suite 819, Sarahborough, IA 59863"/>
    <s v="OID8494"/>
    <d v="2023-03-02T00:00:00"/>
    <s v="18:49:59"/>
    <s v="PID047"/>
    <n v="190.1"/>
    <n v="1"/>
    <n v="190.1"/>
    <s v="FLAT20"/>
    <n v="4"/>
    <n v="63"/>
    <d v="2023-03-07T00:00:00"/>
    <s v="00:31:21"/>
    <n v="5"/>
  </r>
  <r>
    <x v="27"/>
    <s v="Valerie"/>
    <s v="Carr"/>
    <n v="26"/>
    <s v="Other"/>
    <s v="San Francisco"/>
    <s v="valerie.carr@rediffmail.com"/>
    <s v="981 Emily Stream, South Brianna, CO 98063"/>
    <s v="OID6898"/>
    <d v="2024-01-22T00:00:00"/>
    <s v="22:08:17"/>
    <s v="PID020"/>
    <n v="431.44"/>
    <n v="5"/>
    <n v="2157.1999999999998"/>
    <s v="FLAT8"/>
    <n v="2"/>
    <n v="57"/>
    <d v="2024-01-27T00:00:00"/>
    <s v="06:23:07"/>
    <n v="5"/>
  </r>
  <r>
    <x v="35"/>
    <s v="Aaron"/>
    <s v="Thompson"/>
    <n v="47"/>
    <s v="Female"/>
    <s v="Los Angeles"/>
    <s v="aaron.thompson@gmail.com"/>
    <s v="PSC 0550, Box 2737, APO AE 75772"/>
    <s v="OID7606"/>
    <d v="2023-05-08T00:00:00"/>
    <s v="19:20:51"/>
    <s v="PID036"/>
    <n v="157.63999999999999"/>
    <n v="4"/>
    <n v="630.55999999999995"/>
    <s v="FLAT8"/>
    <n v="4"/>
    <n v="44"/>
    <d v="2023-05-15T00:00:00"/>
    <s v="07:23:46"/>
    <n v="7"/>
  </r>
  <r>
    <x v="36"/>
    <s v="Jason"/>
    <s v="Lopez"/>
    <n v="40"/>
    <s v="Other"/>
    <s v="San Francisco"/>
    <s v="jason.lopez@outlook.com"/>
    <s v="934 Levine View, Brentport, NE 38210"/>
    <s v="OID6503"/>
    <d v="2024-11-24T00:00:00"/>
    <s v="00:57:17"/>
    <s v="PID015"/>
    <n v="166.28"/>
    <n v="4"/>
    <n v="665.12"/>
    <s v="DEL0"/>
    <n v="3"/>
    <n v="41"/>
    <d v="2024-11-30T00:00:00"/>
    <s v="09:51:58"/>
    <n v="6"/>
  </r>
  <r>
    <x v="37"/>
    <s v="Alexandra"/>
    <s v="Smith"/>
    <n v="70"/>
    <s v="Male"/>
    <s v="Phoenix"/>
    <s v="alexandra.smith@rediffmail.com"/>
    <s v="48611 Clark Village, West Anne, GA 92865"/>
    <s v="OID3616"/>
    <d v="2024-09-10T00:00:00"/>
    <s v="04:25:34"/>
    <s v="PID003"/>
    <n v="20.7"/>
    <n v="2"/>
    <n v="41.4"/>
    <s v="FLAT10"/>
    <n v="2"/>
    <n v="50"/>
    <d v="2024-09-12T00:00:00"/>
    <s v="00:47:31"/>
    <n v="2"/>
  </r>
  <r>
    <x v="31"/>
    <s v="Donna"/>
    <s v="Oneill"/>
    <n v="70"/>
    <s v="Male"/>
    <s v="San Francisco"/>
    <s v="donna.oneill@yahoo.com"/>
    <s v="464 Carolyn Crest Suite 738, Lake Isaiah, CA 66153"/>
    <s v="OID2170"/>
    <d v="2023-10-25T00:00:00"/>
    <s v="07:52:23"/>
    <s v="PID021"/>
    <n v="129.75"/>
    <n v="2"/>
    <n v="259.5"/>
    <s v="FLAT20"/>
    <n v="5"/>
    <n v="42"/>
    <d v="2023-10-28T00:00:00"/>
    <s v="17:14:10"/>
    <n v="3"/>
  </r>
  <r>
    <x v="38"/>
    <s v="John"/>
    <s v="Ramirez"/>
    <n v="28"/>
    <s v="Other"/>
    <s v="Miami"/>
    <s v="john.ramirez@outlook.com"/>
    <s v="02797 Martin Landing, South Michelle, VT 98781"/>
    <s v="OID1956"/>
    <d v="2024-03-14T00:00:00"/>
    <s v="15:34:34"/>
    <s v="PID010"/>
    <n v="44.5"/>
    <n v="4"/>
    <n v="178"/>
    <s v="FLAT8"/>
    <n v="2"/>
    <n v="40"/>
    <d v="2024-03-17T00:00:00"/>
    <s v="01:12:58"/>
    <n v="3"/>
  </r>
  <r>
    <x v="39"/>
    <s v="Amanda"/>
    <s v="Howard"/>
    <n v="52"/>
    <s v="Other"/>
    <s v="Dallas"/>
    <s v="amanda.howard@outlook.com"/>
    <s v="56908 Sydney Park Suite 632, West Anthonyport, NC 15954"/>
    <s v="OID8620"/>
    <d v="2023-08-07T00:00:00"/>
    <s v="01:45:28"/>
    <s v="PID026"/>
    <n v="128.13999999999999"/>
    <n v="5"/>
    <n v="640.69999999999993"/>
    <s v="FLAT15"/>
    <n v="2"/>
    <n v="57"/>
    <d v="2023-08-09T00:00:00"/>
    <s v="07:09:53"/>
    <n v="2"/>
  </r>
  <r>
    <x v="27"/>
    <s v="Valerie"/>
    <s v="Carr"/>
    <n v="26"/>
    <s v="Other"/>
    <s v="San Francisco"/>
    <s v="valerie.carr@rediffmail.com"/>
    <s v="981 Emily Stream, South Brianna, CO 98063"/>
    <s v="OID4770"/>
    <d v="2024-01-21T00:00:00"/>
    <s v="12:30:02"/>
    <s v="PID001"/>
    <n v="369.03"/>
    <n v="2"/>
    <n v="738.06"/>
    <s v="FLAT10"/>
    <n v="4"/>
    <n v="46"/>
    <d v="2024-01-27T00:00:00"/>
    <s v="07:53:31"/>
    <n v="6"/>
  </r>
  <r>
    <x v="38"/>
    <s v="John"/>
    <s v="Ramirez"/>
    <n v="28"/>
    <s v="Other"/>
    <s v="Miami"/>
    <s v="john.ramirez@outlook.com"/>
    <s v="02797 Martin Landing, South Michelle, VT 98781"/>
    <s v="OID9880"/>
    <d v="2024-11-03T00:00:00"/>
    <s v="04:32:42"/>
    <s v="PID046"/>
    <n v="363.64"/>
    <n v="1"/>
    <n v="363.64"/>
    <s v="FLAT10"/>
    <n v="3"/>
    <n v="70"/>
    <d v="2024-11-10T00:00:00"/>
    <s v="08:48:02"/>
    <n v="7"/>
  </r>
  <r>
    <x v="40"/>
    <s v="Mary"/>
    <s v="Knight"/>
    <n v="28"/>
    <s v="Other"/>
    <s v="New York"/>
    <s v="mary.knight@yahoo.com"/>
    <s v="907 Kimberly Hill, Murrayfort, NH 88384"/>
    <s v="OID2152"/>
    <d v="2023-10-30T00:00:00"/>
    <s v="14:13:38"/>
    <s v="PID031"/>
    <n v="405"/>
    <n v="1"/>
    <n v="405"/>
    <s v="DEL0"/>
    <n v="5"/>
    <n v="44"/>
    <d v="2023-11-03T00:00:00"/>
    <s v="16:08:19"/>
    <n v="4"/>
  </r>
  <r>
    <x v="41"/>
    <s v="Marcus"/>
    <s v="Rogers"/>
    <n v="36"/>
    <s v="Female"/>
    <s v="Phoenix"/>
    <s v="marcus.rogers@outlook.com"/>
    <s v="06912 Brown Pine Apt. 763, Teresamouth, HI 24377"/>
    <s v="OID2991"/>
    <d v="2023-08-11T00:00:00"/>
    <s v="02:09:48"/>
    <s v="PID018"/>
    <n v="62.42"/>
    <n v="2"/>
    <n v="124.84"/>
    <s v="FLAT15"/>
    <n v="1"/>
    <n v="53"/>
    <d v="2023-08-16T00:00:00"/>
    <s v="03:08:52"/>
    <n v="5"/>
  </r>
  <r>
    <x v="42"/>
    <s v="Brian"/>
    <s v="Kennedy"/>
    <n v="69"/>
    <s v="Male"/>
    <s v="Phoenix"/>
    <s v="brian.kennedy@outlook.com"/>
    <s v="25126 Nancy Fort Suite 568, Alexandrachester, AZ 44823"/>
    <s v="OID5607"/>
    <d v="2023-10-14T00:00:00"/>
    <s v="16:10:50"/>
    <s v="PID003"/>
    <n v="20.7"/>
    <n v="5"/>
    <n v="103.5"/>
    <s v="FLAT15"/>
    <n v="7"/>
    <n v="57"/>
    <d v="2023-10-19T00:00:00"/>
    <s v="15:21:29"/>
    <n v="5"/>
  </r>
  <r>
    <x v="43"/>
    <s v="Rebecca"/>
    <s v="Figueroa"/>
    <n v="63"/>
    <s v="Male"/>
    <s v="Miami"/>
    <s v="rebecca.figueroa@outlook.com"/>
    <s v="3959 Bell Dale, North Jacob, LA 07934"/>
    <s v="OID8169"/>
    <d v="2024-12-29T00:00:00"/>
    <s v="09:43:27"/>
    <s v="PID046"/>
    <n v="363.64"/>
    <n v="3"/>
    <n v="1090.92"/>
    <s v="FLAT10"/>
    <n v="6"/>
    <n v="69"/>
    <d v="2025-01-05T00:00:00"/>
    <s v="00:00:42"/>
    <n v="7"/>
  </r>
  <r>
    <x v="44"/>
    <s v="Lori"/>
    <s v="Cook"/>
    <n v="18"/>
    <s v="Female"/>
    <s v="Houston"/>
    <s v="lori.cook@rediffmail.com"/>
    <s v="86837 Bell Meadows, North Jasonshire, UT 51354"/>
    <s v="OID5832"/>
    <d v="2023-02-15T00:00:00"/>
    <s v="02:34:25"/>
    <s v="PID019"/>
    <n v="286.07"/>
    <n v="3"/>
    <n v="858.21"/>
    <s v="FLAT20"/>
    <n v="2"/>
    <n v="54"/>
    <d v="2023-02-20T00:00:00"/>
    <s v="13:09:47"/>
    <n v="5"/>
  </r>
  <r>
    <x v="45"/>
    <s v="Debra"/>
    <s v="Hayes"/>
    <n v="33"/>
    <s v="Male"/>
    <s v="San Francisco"/>
    <s v="debra.hayes@yahoo.com"/>
    <s v="4601 Miller Lock, Williamsbury, IA 10943"/>
    <s v="OID7806"/>
    <d v="2024-05-23T00:00:00"/>
    <s v="02:46:19"/>
    <s v="PID009"/>
    <n v="87.09"/>
    <n v="4"/>
    <n v="348.36"/>
    <s v="DEL0"/>
    <n v="6"/>
    <n v="63"/>
    <d v="2024-05-27T00:00:00"/>
    <s v="20:00:32"/>
    <n v="4"/>
  </r>
  <r>
    <x v="46"/>
    <s v="Brittany"/>
    <s v="Stewart"/>
    <n v="68"/>
    <s v="Other"/>
    <s v="Dallas"/>
    <s v="brittany.stewart@gmail.com"/>
    <s v="6250 David Loaf Suite 561, North Pamelaberg, WV 63652"/>
    <s v="OID4875"/>
    <d v="2023-03-17T00:00:00"/>
    <s v="18:25:37"/>
    <s v="PID034"/>
    <n v="275.44"/>
    <n v="4"/>
    <n v="1101.76"/>
    <s v="FLAT8"/>
    <n v="4"/>
    <n v="40"/>
    <d v="2023-03-22T00:00:00"/>
    <s v="15:52:25"/>
    <n v="5"/>
  </r>
  <r>
    <x v="47"/>
    <s v="Mitchell"/>
    <s v="Parker"/>
    <n v="39"/>
    <s v="Other"/>
    <s v="Houston"/>
    <s v="mitchell.parker@yahoo.com"/>
    <s v="PSC 3316, Box 9303, APO AE 29513"/>
    <s v="OID4070"/>
    <d v="2025-01-23T00:00:00"/>
    <s v="19:18:19"/>
    <s v="PID038"/>
    <n v="421.7"/>
    <n v="1"/>
    <n v="421.7"/>
    <s v="FLAT10"/>
    <n v="3"/>
    <n v="59"/>
    <d v="2025-01-27T00:00:00"/>
    <s v="02:44:55"/>
    <n v="4"/>
  </r>
  <r>
    <x v="20"/>
    <s v="John"/>
    <s v="Herrera"/>
    <n v="64"/>
    <s v="Female"/>
    <s v="Houston"/>
    <s v="john.herrera@outlook.com"/>
    <s v="61263 Jacob Isle, Amandatown, TN 34321"/>
    <s v="OID7679"/>
    <d v="2024-12-03T00:00:00"/>
    <s v="09:15:50"/>
    <s v="PID014"/>
    <n v="272.51"/>
    <n v="1"/>
    <n v="272.51"/>
    <s v="FLAT20"/>
    <n v="4"/>
    <n v="43"/>
    <d v="2024-12-04T00:00:00"/>
    <s v="09:05:06"/>
    <n v="1"/>
  </r>
  <r>
    <x v="48"/>
    <s v="Sharon"/>
    <s v="Thompson"/>
    <n v="57"/>
    <s v="Female"/>
    <s v="Dallas"/>
    <s v="sharon.thompson@yahoo.com"/>
    <s v="598 Jasmine Harbor, Turnerberg, SD 02371"/>
    <s v="OID3097"/>
    <d v="2024-02-24T00:00:00"/>
    <s v="02:51:35"/>
    <s v="PID042"/>
    <n v="175.93"/>
    <n v="3"/>
    <n v="527.79"/>
    <s v="FLAT8"/>
    <n v="4"/>
    <n v="46"/>
    <d v="2024-02-29T00:00:00"/>
    <s v="05:56:26"/>
    <n v="5"/>
  </r>
  <r>
    <x v="49"/>
    <s v="Sarah"/>
    <s v="Butler"/>
    <n v="64"/>
    <s v="Male"/>
    <s v="Phoenix"/>
    <s v="sarah.butler@rediffmail.com"/>
    <s v="14131 Edwin Shore Apt. 190, Deniseberg, MD 90905"/>
    <s v="OID8869"/>
    <d v="2024-07-30T00:00:00"/>
    <s v="20:59:40"/>
    <s v="PID048"/>
    <n v="136.30000000000001"/>
    <n v="5"/>
    <n v="681.5"/>
    <s v="FLAT15"/>
    <n v="6"/>
    <n v="39"/>
    <d v="2024-08-06T00:00:00"/>
    <s v="23:33:51"/>
    <n v="7"/>
  </r>
  <r>
    <x v="22"/>
    <s v="Ashley"/>
    <s v="Rose"/>
    <n v="60"/>
    <s v="Other"/>
    <s v="Phoenix"/>
    <s v="ashley.rose@gmail.com"/>
    <s v="424 Nichols Curve Suite 177, Lake Brianview, TX 17289"/>
    <s v="OID2686"/>
    <d v="2024-06-08T00:00:00"/>
    <s v="17:00:22"/>
    <s v="PID049"/>
    <n v="441.03"/>
    <n v="2"/>
    <n v="882.06"/>
    <s v="FLAT10"/>
    <n v="3"/>
    <n v="49"/>
    <d v="2024-06-15T00:00:00"/>
    <s v="12:18:47"/>
    <n v="7"/>
  </r>
  <r>
    <x v="50"/>
    <s v="Katherine"/>
    <s v="Weber"/>
    <n v="42"/>
    <s v="Other"/>
    <s v="New York"/>
    <s v="katherine.weber@outlook.com"/>
    <s v="04887 Kimberly Union Apt. 645, Port Laura, IL 97219"/>
    <s v="OID1046"/>
    <d v="2024-01-31T00:00:00"/>
    <s v="22:51:56"/>
    <s v="PID001"/>
    <n v="369.03"/>
    <n v="4"/>
    <n v="1476.12"/>
    <s v="FLAT20"/>
    <n v="7"/>
    <n v="52"/>
    <d v="2024-02-05T00:00:00"/>
    <s v="07:24:20"/>
    <n v="5"/>
  </r>
  <r>
    <x v="51"/>
    <s v="Jason"/>
    <s v="Nguyen"/>
    <n v="51"/>
    <s v="Other"/>
    <s v="Miami"/>
    <s v="jason.nguyen@yahoo.com"/>
    <s v="7112 Travis Glens Suite 790, Crystalland, WV 38373"/>
    <s v="OID8953"/>
    <d v="2023-12-17T00:00:00"/>
    <s v="12:19:34"/>
    <s v="PID004"/>
    <n v="496.59"/>
    <n v="4"/>
    <n v="1986.36"/>
    <s v="FLAT15"/>
    <n v="7"/>
    <n v="36"/>
    <d v="2023-12-20T00:00:00"/>
    <s v="10:04:54"/>
    <n v="3"/>
  </r>
  <r>
    <x v="52"/>
    <s v="Brandon"/>
    <s v="Cruz"/>
    <n v="32"/>
    <s v="Other"/>
    <s v="Los Angeles"/>
    <s v="brandon.cruz@gmail.com"/>
    <s v="9296 Villanueva Branch, East Kevin, CO 93912"/>
    <s v="OID1157"/>
    <d v="2024-10-21T00:00:00"/>
    <s v="15:26:04"/>
    <s v="PID004"/>
    <n v="496.59"/>
    <n v="2"/>
    <n v="993.18"/>
    <s v="FLAT8"/>
    <n v="5"/>
    <n v="41"/>
    <d v="2024-10-23T00:00:00"/>
    <s v="08:17:58"/>
    <n v="2"/>
  </r>
  <r>
    <x v="0"/>
    <s v="Anne"/>
    <s v="Oconnell"/>
    <n v="37"/>
    <s v="Male"/>
    <s v="Phoenix"/>
    <s v="anne.oconnell@outlook.com"/>
    <s v="2850 Matthew Ford, North Yolandachester, FL 67488"/>
    <s v="OID7358"/>
    <d v="2024-10-02T00:00:00"/>
    <s v="19:49:32"/>
    <s v="PID022"/>
    <n v="308.88"/>
    <n v="1"/>
    <n v="308.88"/>
    <s v="DEL0"/>
    <n v="6"/>
    <n v="62"/>
    <d v="2024-10-04T00:00:00"/>
    <s v="22:41:33"/>
    <n v="2"/>
  </r>
  <r>
    <x v="53"/>
    <s v="Jodi"/>
    <s v="Whitney"/>
    <n v="33"/>
    <s v="Other"/>
    <s v="San Francisco"/>
    <s v="jodi.whitney@yahoo.com"/>
    <s v="72876 Lara Key Suite 383, Gutierrezton, OR 71683"/>
    <s v="OID7453"/>
    <d v="2024-07-22T00:00:00"/>
    <s v="21:08:59"/>
    <s v="PID017"/>
    <n v="425.59"/>
    <n v="4"/>
    <n v="1702.36"/>
    <s v="DEL0"/>
    <n v="6"/>
    <n v="53"/>
    <d v="2024-07-23T00:00:00"/>
    <s v="10:39:08"/>
    <n v="1"/>
  </r>
  <r>
    <x v="19"/>
    <s v="Mark"/>
    <s v="Henderson"/>
    <n v="33"/>
    <s v="Other"/>
    <s v="Dallas"/>
    <s v="mark.henderson@yahoo.com"/>
    <s v="90155 Hines Spring, North Theresafurt, ME 31920"/>
    <s v="OID1573"/>
    <d v="2024-03-04T00:00:00"/>
    <s v="05:40:38"/>
    <s v="PID022"/>
    <n v="308.88"/>
    <n v="1"/>
    <n v="308.88"/>
    <s v="FLAT10"/>
    <n v="1"/>
    <n v="56"/>
    <d v="2024-03-09T00:00:00"/>
    <s v="05:38:59"/>
    <n v="5"/>
  </r>
  <r>
    <x v="42"/>
    <s v="Brian"/>
    <s v="Kennedy"/>
    <n v="69"/>
    <s v="Male"/>
    <s v="Phoenix"/>
    <s v="brian.kennedy@outlook.com"/>
    <s v="25126 Nancy Fort Suite 568, Alexandrachester, AZ 44823"/>
    <s v="OID5696"/>
    <d v="2023-07-25T00:00:00"/>
    <s v="17:56:01"/>
    <s v="PID020"/>
    <n v="431.44"/>
    <n v="5"/>
    <n v="2157.1999999999998"/>
    <s v="FLAT15"/>
    <n v="6"/>
    <n v="59"/>
    <d v="2023-08-01T00:00:00"/>
    <s v="15:52:42"/>
    <n v="7"/>
  </r>
  <r>
    <x v="42"/>
    <s v="Brian"/>
    <s v="Kennedy"/>
    <n v="69"/>
    <s v="Male"/>
    <s v="Phoenix"/>
    <s v="brian.kennedy@outlook.com"/>
    <s v="25126 Nancy Fort Suite 568, Alexandrachester, AZ 44823"/>
    <s v="OID3467"/>
    <d v="2024-12-24T00:00:00"/>
    <s v="23:34:28"/>
    <s v="PID016"/>
    <n v="133.62"/>
    <n v="2"/>
    <n v="267.24"/>
    <s v="FLAT10"/>
    <n v="4"/>
    <n v="50"/>
    <d v="2024-12-25T00:00:00"/>
    <s v="02:05:20"/>
    <n v="1"/>
  </r>
  <r>
    <x v="25"/>
    <s v="Teresa"/>
    <s v="Harvey"/>
    <n v="64"/>
    <s v="Other"/>
    <s v="Phoenix"/>
    <s v="teresa.harvey@gmail.com"/>
    <s v="02669 Kirk Squares, Davisville, VA 51272"/>
    <s v="OID8542"/>
    <d v="2024-06-16T00:00:00"/>
    <s v="03:04:26"/>
    <s v="PID046"/>
    <n v="363.64"/>
    <n v="3"/>
    <n v="1090.92"/>
    <s v="DEL0"/>
    <n v="7"/>
    <n v="41"/>
    <d v="2024-06-18T00:00:00"/>
    <s v="16:05:07"/>
    <n v="2"/>
  </r>
  <r>
    <x v="1"/>
    <s v="Anthony"/>
    <s v="Thomas"/>
    <n v="53"/>
    <s v="Female"/>
    <s v="Houston"/>
    <s v="anthony.thomas@rediffmail.com"/>
    <s v="931 Christopher Ways Suite 833, North Michelle, IN 53484"/>
    <s v="OID1520"/>
    <d v="2023-04-25T00:00:00"/>
    <s v="04:27:04"/>
    <s v="PID026"/>
    <n v="128.13999999999999"/>
    <n v="1"/>
    <n v="128.13999999999999"/>
    <s v="FLAT8"/>
    <n v="7"/>
    <n v="70"/>
    <d v="2023-04-29T00:00:00"/>
    <s v="07:38:34"/>
    <n v="4"/>
  </r>
  <r>
    <x v="35"/>
    <s v="Aaron"/>
    <s v="Thompson"/>
    <n v="47"/>
    <s v="Female"/>
    <s v="Los Angeles"/>
    <s v="aaron.thompson@gmail.com"/>
    <s v="PSC 0550, Box 2737, APO AE 75772"/>
    <s v="OID2157"/>
    <d v="2025-01-26T00:00:00"/>
    <s v="23:24:39"/>
    <s v="PID006"/>
    <n v="477.52"/>
    <n v="2"/>
    <n v="955.04"/>
    <s v="FLAT8"/>
    <n v="6"/>
    <n v="55"/>
    <d v="2025-01-28T00:00:00"/>
    <s v="01:07:36"/>
    <n v="2"/>
  </r>
  <r>
    <x v="54"/>
    <s v="Ashley"/>
    <s v="Romero"/>
    <n v="35"/>
    <s v="Male"/>
    <s v="Phoenix"/>
    <s v="ashley.romero@yahoo.com"/>
    <s v="547 Kerry Expressway, Lake Amanda, AR 20321"/>
    <s v="OID6374"/>
    <d v="2023-05-08T00:00:00"/>
    <s v="18:54:33"/>
    <s v="PID028"/>
    <n v="126.19"/>
    <n v="3"/>
    <n v="378.57"/>
    <s v="DEL0"/>
    <n v="5"/>
    <n v="40"/>
    <d v="2023-05-12T00:00:00"/>
    <s v="16:14:09"/>
    <n v="4"/>
  </r>
  <r>
    <x v="38"/>
    <s v="John"/>
    <s v="Ramirez"/>
    <n v="28"/>
    <s v="Other"/>
    <s v="Miami"/>
    <s v="john.ramirez@outlook.com"/>
    <s v="02797 Martin Landing, South Michelle, VT 98781"/>
    <s v="OID6555"/>
    <d v="2024-05-31T00:00:00"/>
    <s v="10:55:08"/>
    <s v="PID027"/>
    <n v="481.48"/>
    <n v="4"/>
    <n v="1925.92"/>
    <s v="FLAT10"/>
    <n v="1"/>
    <n v="36"/>
    <d v="2024-06-04T00:00:00"/>
    <s v="10:56:05"/>
    <n v="4"/>
  </r>
  <r>
    <x v="45"/>
    <s v="Debra"/>
    <s v="Hayes"/>
    <n v="33"/>
    <s v="Male"/>
    <s v="San Francisco"/>
    <s v="debra.hayes@yahoo.com"/>
    <s v="4601 Miller Lock, Williamsbury, IA 10943"/>
    <s v="OID5850"/>
    <d v="2025-01-18T00:00:00"/>
    <s v="19:40:45"/>
    <s v="PID022"/>
    <n v="308.88"/>
    <n v="3"/>
    <n v="926.64"/>
    <s v="FLAT15"/>
    <n v="4"/>
    <n v="48"/>
    <d v="2025-01-21T00:00:00"/>
    <s v="20:24:13"/>
    <n v="3"/>
  </r>
  <r>
    <x v="18"/>
    <s v="Christian"/>
    <s v="Clayton"/>
    <n v="39"/>
    <s v="Female"/>
    <s v="Chicago"/>
    <s v="christian.clayton@yahoo.com"/>
    <s v="065 Madison Way, Smithstad, CT 68011"/>
    <s v="OID8041"/>
    <d v="2024-08-21T00:00:00"/>
    <s v="02:08:49"/>
    <s v="PID025"/>
    <n v="403.03"/>
    <n v="1"/>
    <n v="403.03"/>
    <s v="FLAT20"/>
    <n v="3"/>
    <n v="52"/>
    <d v="2024-08-22T00:00:00"/>
    <s v="15:38:07"/>
    <n v="1"/>
  </r>
  <r>
    <x v="55"/>
    <s v="William"/>
    <s v="Mann"/>
    <n v="21"/>
    <s v="Male"/>
    <s v="Houston"/>
    <s v="william.mann@yahoo.com"/>
    <s v="849 Tran Wells, New Lindsayville, WI 22669"/>
    <s v="OID5605"/>
    <d v="2023-04-25T00:00:00"/>
    <s v="01:05:15"/>
    <s v="PID043"/>
    <n v="330.11"/>
    <n v="2"/>
    <n v="660.22"/>
    <s v="FLAT8"/>
    <n v="3"/>
    <n v="64"/>
    <d v="2023-04-30T00:00:00"/>
    <s v="13:48:26"/>
    <n v="5"/>
  </r>
  <r>
    <x v="38"/>
    <s v="John"/>
    <s v="Ramirez"/>
    <n v="28"/>
    <s v="Other"/>
    <s v="Miami"/>
    <s v="john.ramirez@outlook.com"/>
    <s v="02797 Martin Landing, South Michelle, VT 98781"/>
    <s v="OID8388"/>
    <d v="2024-01-31T00:00:00"/>
    <s v="04:27:02"/>
    <s v="PID018"/>
    <n v="62.42"/>
    <n v="1"/>
    <n v="62.42"/>
    <s v="FLAT20"/>
    <n v="6"/>
    <n v="53"/>
    <d v="2024-02-07T00:00:00"/>
    <s v="09:07:52"/>
    <n v="7"/>
  </r>
  <r>
    <x v="56"/>
    <s v="Kelli"/>
    <s v="Smith"/>
    <n v="18"/>
    <s v="Female"/>
    <s v="Houston"/>
    <s v="kelli.smith@rediffmail.com"/>
    <s v="788 Kristina Lane, Montoyaside, VA 90756"/>
    <s v="OID5787"/>
    <d v="2024-11-29T00:00:00"/>
    <s v="15:22:10"/>
    <s v="PID043"/>
    <n v="330.11"/>
    <n v="1"/>
    <n v="330.11"/>
    <s v="FLAT20"/>
    <n v="4"/>
    <n v="67"/>
    <d v="2024-12-01T00:00:00"/>
    <s v="13:15:51"/>
    <n v="2"/>
  </r>
  <r>
    <x v="26"/>
    <s v="Heather"/>
    <s v="Schneider"/>
    <n v="48"/>
    <s v="Female"/>
    <s v="Los Angeles"/>
    <s v="heather.schneider@outlook.com"/>
    <s v="57940 Susan Creek Apt. 541, Port Aliciamouth, OR 90221"/>
    <s v="OID3140"/>
    <d v="2024-08-01T00:00:00"/>
    <s v="19:45:13"/>
    <s v="PID033"/>
    <n v="48.45"/>
    <n v="1"/>
    <n v="48.45"/>
    <s v="FLAT15"/>
    <n v="6"/>
    <n v="66"/>
    <d v="2024-08-08T00:00:00"/>
    <s v="13:53:47"/>
    <n v="7"/>
  </r>
  <r>
    <x v="48"/>
    <s v="Sharon"/>
    <s v="Thompson"/>
    <n v="57"/>
    <s v="Female"/>
    <s v="Dallas"/>
    <s v="sharon.thompson@yahoo.com"/>
    <s v="598 Jasmine Harbor, Turnerberg, SD 02371"/>
    <s v="OID6771"/>
    <d v="2023-11-22T00:00:00"/>
    <s v="01:09:33"/>
    <s v="PID031"/>
    <n v="405"/>
    <n v="2"/>
    <n v="810"/>
    <s v="DEL0"/>
    <n v="4"/>
    <n v="70"/>
    <d v="2023-11-27T00:00:00"/>
    <s v="21:18:20"/>
    <n v="5"/>
  </r>
  <r>
    <x v="48"/>
    <s v="Sharon"/>
    <s v="Thompson"/>
    <n v="57"/>
    <s v="Female"/>
    <s v="Dallas"/>
    <s v="sharon.thompson@yahoo.com"/>
    <s v="598 Jasmine Harbor, Turnerberg, SD 02371"/>
    <s v="OID8988"/>
    <d v="2024-10-30T00:00:00"/>
    <s v="07:05:58"/>
    <s v="PID004"/>
    <n v="496.59"/>
    <n v="2"/>
    <n v="993.18"/>
    <s v="FLAT10"/>
    <n v="1"/>
    <n v="46"/>
    <d v="2024-11-02T00:00:00"/>
    <s v="17:13:41"/>
    <n v="3"/>
  </r>
  <r>
    <x v="6"/>
    <s v="Marcus"/>
    <s v="Valenzuela"/>
    <n v="39"/>
    <s v="Male"/>
    <s v="Phoenix"/>
    <s v="marcus.valenzuela@yahoo.com"/>
    <s v="694 Graham Prairie Apt. 887, Jimenezfurt, MI 33044"/>
    <s v="OID9398"/>
    <d v="2023-10-28T00:00:00"/>
    <s v="07:48:29"/>
    <s v="PID033"/>
    <n v="48.45"/>
    <n v="1"/>
    <n v="48.45"/>
    <s v="FLAT20"/>
    <n v="4"/>
    <n v="66"/>
    <d v="2023-10-29T00:00:00"/>
    <s v="23:09:43"/>
    <n v="1"/>
  </r>
  <r>
    <x v="57"/>
    <s v="Joseph"/>
    <s v="Gaines"/>
    <n v="47"/>
    <s v="Other"/>
    <s v="New York"/>
    <s v="joseph.gaines@outlook.com"/>
    <s v="37549 Pope Isle Apt. 202, Tylerborough, MO 60042"/>
    <s v="OID9822"/>
    <d v="2023-05-30T00:00:00"/>
    <s v="12:17:34"/>
    <s v="PID020"/>
    <n v="431.44"/>
    <n v="1"/>
    <n v="431.44"/>
    <s v="DEL0"/>
    <n v="7"/>
    <n v="35"/>
    <d v="2023-06-03T00:00:00"/>
    <s v="11:02:15"/>
    <n v="4"/>
  </r>
  <r>
    <x v="12"/>
    <s v="Joshua"/>
    <s v="Campbell"/>
    <n v="24"/>
    <s v="Male"/>
    <s v="Chicago"/>
    <s v="joshua.campbell@gmail.com"/>
    <s v="70426 Lindsey Overpass Apt. 030, Jessicafurt, AR 46269"/>
    <s v="OID1269"/>
    <d v="2024-09-20T00:00:00"/>
    <s v="19:02:37"/>
    <s v="PID019"/>
    <n v="286.07"/>
    <n v="5"/>
    <n v="1430.35"/>
    <s v="FLAT15"/>
    <n v="5"/>
    <n v="65"/>
    <d v="2024-09-23T00:00:00"/>
    <s v="00:56:16"/>
    <n v="3"/>
  </r>
  <r>
    <x v="38"/>
    <s v="John"/>
    <s v="Ramirez"/>
    <n v="28"/>
    <s v="Other"/>
    <s v="Miami"/>
    <s v="john.ramirez@outlook.com"/>
    <s v="02797 Martin Landing, South Michelle, VT 98781"/>
    <s v="OID9915"/>
    <d v="2024-07-22T00:00:00"/>
    <s v="03:34:35"/>
    <s v="PID028"/>
    <n v="126.19"/>
    <n v="2"/>
    <n v="252.38"/>
    <s v="FLAT8"/>
    <n v="7"/>
    <n v="48"/>
    <d v="2024-07-23T00:00:00"/>
    <s v="00:26:45"/>
    <n v="1"/>
  </r>
  <r>
    <x v="24"/>
    <s v="Lauren"/>
    <s v="Long"/>
    <n v="44"/>
    <s v="Male"/>
    <s v="Dallas"/>
    <s v="lauren.long@gmail.com"/>
    <s v="258 Michael Brooks Suite 363, Arnoldview, PA 49438"/>
    <s v="OID3348"/>
    <d v="2024-01-16T00:00:00"/>
    <s v="17:05:21"/>
    <s v="PID005"/>
    <n v="445.81"/>
    <n v="5"/>
    <n v="2229.0500000000002"/>
    <s v="FLAT15"/>
    <n v="1"/>
    <n v="56"/>
    <d v="2024-01-22T00:00:00"/>
    <s v="06:56:06"/>
    <n v="6"/>
  </r>
  <r>
    <x v="58"/>
    <s v="Amy"/>
    <s v="Ellis"/>
    <n v="44"/>
    <s v="Other"/>
    <s v="Los Angeles"/>
    <s v="amy.ellis@gmail.com"/>
    <s v="217 Scott Ville, Christophermouth, NH 83776"/>
    <s v="OID8431"/>
    <d v="2024-11-29T00:00:00"/>
    <s v="23:41:08"/>
    <s v="PID001"/>
    <n v="369.03"/>
    <n v="4"/>
    <n v="1476.12"/>
    <s v="FLAT20"/>
    <n v="4"/>
    <n v="56"/>
    <d v="2024-12-04T00:00:00"/>
    <s v="01:56:42"/>
    <n v="5"/>
  </r>
  <r>
    <x v="59"/>
    <s v="Beth"/>
    <s v="Mason"/>
    <n v="45"/>
    <s v="Other"/>
    <s v="Los Angeles"/>
    <s v="beth.mason@outlook.com"/>
    <s v="58998 Sherry Haven, East Richard, FL 90775"/>
    <s v="OID6943"/>
    <d v="2024-07-31T00:00:00"/>
    <s v="04:48:30"/>
    <s v="PID035"/>
    <n v="433.62"/>
    <n v="2"/>
    <n v="867.24"/>
    <s v="FLAT20"/>
    <n v="1"/>
    <n v="41"/>
    <d v="2024-08-06T00:00:00"/>
    <s v="10:01:40"/>
    <n v="6"/>
  </r>
  <r>
    <x v="49"/>
    <s v="Sarah"/>
    <s v="Butler"/>
    <n v="64"/>
    <s v="Male"/>
    <s v="Phoenix"/>
    <s v="sarah.butler@rediffmail.com"/>
    <s v="14131 Edwin Shore Apt. 190, Deniseberg, MD 90905"/>
    <s v="OID6229"/>
    <d v="2024-07-15T00:00:00"/>
    <s v="17:09:49"/>
    <s v="PID013"/>
    <n v="235.63"/>
    <n v="4"/>
    <n v="942.52"/>
    <s v="FLAT20"/>
    <n v="2"/>
    <n v="60"/>
    <d v="2024-07-22T00:00:00"/>
    <s v="22:15:50"/>
    <n v="7"/>
  </r>
  <r>
    <x v="20"/>
    <s v="John"/>
    <s v="Herrera"/>
    <n v="64"/>
    <s v="Female"/>
    <s v="Houston"/>
    <s v="john.herrera@outlook.com"/>
    <s v="61263 Jacob Isle, Amandatown, TN 34321"/>
    <s v="OID6912"/>
    <d v="2023-07-11T00:00:00"/>
    <s v="07:51:16"/>
    <s v="PID050"/>
    <n v="158.53"/>
    <n v="5"/>
    <n v="792.65"/>
    <s v="FLAT20"/>
    <n v="1"/>
    <n v="57"/>
    <d v="2023-07-18T00:00:00"/>
    <s v="06:23:31"/>
    <n v="7"/>
  </r>
  <r>
    <x v="20"/>
    <s v="John"/>
    <s v="Herrera"/>
    <n v="64"/>
    <s v="Female"/>
    <s v="Houston"/>
    <s v="john.herrera@outlook.com"/>
    <s v="61263 Jacob Isle, Amandatown, TN 34321"/>
    <s v="OID5081"/>
    <d v="2023-09-14T00:00:00"/>
    <s v="21:43:03"/>
    <s v="PID043"/>
    <n v="330.11"/>
    <n v="3"/>
    <n v="990.33"/>
    <s v="FLAT15"/>
    <n v="3"/>
    <n v="65"/>
    <d v="2023-09-17T00:00:00"/>
    <s v="01:29:42"/>
    <n v="3"/>
  </r>
  <r>
    <x v="59"/>
    <s v="Beth"/>
    <s v="Mason"/>
    <n v="45"/>
    <s v="Other"/>
    <s v="Los Angeles"/>
    <s v="beth.mason@outlook.com"/>
    <s v="58998 Sherry Haven, East Richard, FL 90775"/>
    <s v="OID5610"/>
    <d v="2025-01-16T00:00:00"/>
    <s v="07:53:58"/>
    <s v="PID039"/>
    <n v="220.27"/>
    <n v="2"/>
    <n v="440.54"/>
    <s v="FLAT20"/>
    <n v="1"/>
    <n v="63"/>
    <d v="2025-01-18T00:00:00"/>
    <s v="10:10:26"/>
    <n v="2"/>
  </r>
  <r>
    <x v="55"/>
    <s v="William"/>
    <s v="Mann"/>
    <n v="21"/>
    <s v="Male"/>
    <s v="Houston"/>
    <s v="william.mann@yahoo.com"/>
    <s v="849 Tran Wells, New Lindsayville, WI 22669"/>
    <s v="OID7759"/>
    <d v="2024-01-30T00:00:00"/>
    <s v="01:16:21"/>
    <s v="PID034"/>
    <n v="275.44"/>
    <n v="3"/>
    <n v="826.31999999999994"/>
    <s v="FLAT15"/>
    <n v="7"/>
    <n v="47"/>
    <d v="2024-01-31T00:00:00"/>
    <s v="17:07:06"/>
    <n v="1"/>
  </r>
  <r>
    <x v="60"/>
    <s v="Christy"/>
    <s v="Chang"/>
    <n v="38"/>
    <s v="Female"/>
    <s v="Dallas"/>
    <s v="christy.chang@outlook.com"/>
    <s v="4647 Hannah Centers, Rhodesburgh, NH 89363"/>
    <s v="OID4481"/>
    <d v="2023-10-04T00:00:00"/>
    <s v="02:43:38"/>
    <s v="PID006"/>
    <n v="477.52"/>
    <n v="3"/>
    <n v="1432.56"/>
    <s v="FLAT8"/>
    <n v="7"/>
    <n v="66"/>
    <d v="2023-10-09T00:00:00"/>
    <s v="02:45:47"/>
    <n v="5"/>
  </r>
  <r>
    <x v="61"/>
    <s v="Troy"/>
    <s v="Gomez"/>
    <n v="68"/>
    <s v="Male"/>
    <s v="Dallas"/>
    <s v="troy.gomez@outlook.com"/>
    <s v="7510 Jose Knolls, Candicechester, LA 62815"/>
    <s v="OID6749"/>
    <d v="2024-12-10T00:00:00"/>
    <s v="13:25:18"/>
    <s v="PID032"/>
    <n v="424.82"/>
    <n v="1"/>
    <n v="424.82"/>
    <s v="DEL0"/>
    <n v="6"/>
    <n v="44"/>
    <d v="2024-12-12T00:00:00"/>
    <s v="14:51:25"/>
    <n v="2"/>
  </r>
  <r>
    <x v="62"/>
    <s v="Kim"/>
    <s v="Blevins"/>
    <n v="65"/>
    <s v="Female"/>
    <s v="Los Angeles"/>
    <s v="kim.blevins@outlook.com"/>
    <s v="089 Rice Shoal Suite 491, Juarezmouth, MI 88715"/>
    <s v="OID8681"/>
    <d v="2023-08-27T00:00:00"/>
    <s v="18:32:14"/>
    <s v="PID001"/>
    <n v="369.03"/>
    <n v="4"/>
    <n v="1476.12"/>
    <s v="FLAT8"/>
    <n v="3"/>
    <n v="56"/>
    <d v="2023-08-31T00:00:00"/>
    <s v="06:09:27"/>
    <n v="4"/>
  </r>
  <r>
    <x v="42"/>
    <s v="Brian"/>
    <s v="Kennedy"/>
    <n v="69"/>
    <s v="Male"/>
    <s v="Phoenix"/>
    <s v="brian.kennedy@outlook.com"/>
    <s v="25126 Nancy Fort Suite 568, Alexandrachester, AZ 44823"/>
    <s v="OID9693"/>
    <d v="2024-07-11T00:00:00"/>
    <s v="21:12:50"/>
    <s v="PID048"/>
    <n v="136.30000000000001"/>
    <n v="2"/>
    <n v="272.60000000000002"/>
    <s v="FLAT10"/>
    <n v="1"/>
    <n v="54"/>
    <d v="2024-07-12T00:00:00"/>
    <s v="09:07:45"/>
    <n v="1"/>
  </r>
  <r>
    <x v="38"/>
    <s v="John"/>
    <s v="Ramirez"/>
    <n v="28"/>
    <s v="Other"/>
    <s v="Miami"/>
    <s v="john.ramirez@outlook.com"/>
    <s v="02797 Martin Landing, South Michelle, VT 98781"/>
    <s v="OID3607"/>
    <d v="2023-07-06T00:00:00"/>
    <s v="17:19:09"/>
    <s v="PID039"/>
    <n v="220.27"/>
    <n v="4"/>
    <n v="881.08"/>
    <s v="FLAT20"/>
    <n v="4"/>
    <n v="65"/>
    <d v="2023-07-10T00:00:00"/>
    <s v="09:03:23"/>
    <n v="4"/>
  </r>
  <r>
    <x v="55"/>
    <s v="William"/>
    <s v="Mann"/>
    <n v="21"/>
    <s v="Male"/>
    <s v="Houston"/>
    <s v="william.mann@yahoo.com"/>
    <s v="849 Tran Wells, New Lindsayville, WI 22669"/>
    <s v="OID9743"/>
    <d v="2024-08-26T00:00:00"/>
    <s v="15:04:45"/>
    <s v="PID016"/>
    <n v="133.62"/>
    <n v="5"/>
    <n v="668.1"/>
    <s v="FLAT15"/>
    <n v="6"/>
    <n v="64"/>
    <d v="2024-08-28T00:00:00"/>
    <s v="19:43:27"/>
    <n v="2"/>
  </r>
  <r>
    <x v="63"/>
    <s v="Gregory"/>
    <s v="Lee"/>
    <n v="26"/>
    <s v="Other"/>
    <s v="New York"/>
    <s v="gregory.lee@rediffmail.com"/>
    <s v="619 Parker Turnpike Apt. 025, West Brucehaven, ID 48437"/>
    <s v="OID7866"/>
    <d v="2024-05-20T00:00:00"/>
    <s v="18:15:56"/>
    <s v="PID022"/>
    <n v="308.88"/>
    <n v="2"/>
    <n v="617.76"/>
    <s v="FLAT20"/>
    <n v="4"/>
    <n v="61"/>
    <d v="2024-05-24T00:00:00"/>
    <s v="04:57:03"/>
    <n v="4"/>
  </r>
  <r>
    <x v="21"/>
    <s v="Angela"/>
    <s v="Evans"/>
    <n v="52"/>
    <s v="Other"/>
    <s v="Houston"/>
    <s v="angela.evans@outlook.com"/>
    <s v="16031 David Mountain Suite 431, Susanborough, PA 01910"/>
    <s v="OID1137"/>
    <d v="2024-05-15T00:00:00"/>
    <s v="00:17:47"/>
    <s v="PID008"/>
    <n v="461.07"/>
    <n v="1"/>
    <n v="461.07"/>
    <s v="FLAT20"/>
    <n v="7"/>
    <n v="57"/>
    <d v="2024-05-22T00:00:00"/>
    <s v="21:42:51"/>
    <n v="7"/>
  </r>
  <r>
    <x v="64"/>
    <s v="Bruce"/>
    <s v="Allen"/>
    <n v="32"/>
    <s v="Female"/>
    <s v="Phoenix"/>
    <s v="bruce.allen@rediffmail.com"/>
    <s v="2417 Brown Ford, West Timothyside, RI 45629"/>
    <s v="OID4685"/>
    <d v="2023-04-05T00:00:00"/>
    <s v="01:46:15"/>
    <s v="PID004"/>
    <n v="496.59"/>
    <n v="5"/>
    <n v="2482.9499999999998"/>
    <s v="FLAT20"/>
    <n v="1"/>
    <n v="40"/>
    <d v="2023-04-09T00:00:00"/>
    <s v="22:28:20"/>
    <n v="4"/>
  </r>
  <r>
    <x v="65"/>
    <s v="Lisa"/>
    <s v="Miller"/>
    <n v="70"/>
    <s v="Female"/>
    <s v="Los Angeles"/>
    <s v="lisa.miller@gmail.com"/>
    <s v="89748 Campbell Drive, South Tannerland, WI 13143"/>
    <s v="OID9584"/>
    <d v="2023-03-20T00:00:00"/>
    <s v="09:44:25"/>
    <s v="PID024"/>
    <n v="104.18"/>
    <n v="2"/>
    <n v="208.36"/>
    <s v="FLAT8"/>
    <n v="2"/>
    <n v="40"/>
    <d v="2023-03-25T00:00:00"/>
    <s v="09:50:58"/>
    <n v="5"/>
  </r>
  <r>
    <x v="66"/>
    <s v="Melissa"/>
    <s v="Levy"/>
    <n v="30"/>
    <s v="Male"/>
    <s v="Chicago"/>
    <s v="melissa.levy@rediffmail.com"/>
    <s v="3303 Kennedy Springs Suite 830, East Amybury, MI 95595"/>
    <s v="OID1686"/>
    <d v="2024-04-24T00:00:00"/>
    <s v="20:32:03"/>
    <s v="PID040"/>
    <n v="110.95"/>
    <n v="2"/>
    <n v="221.9"/>
    <s v="FLAT8"/>
    <n v="4"/>
    <n v="68"/>
    <d v="2024-04-26T00:00:00"/>
    <s v="16:26:05"/>
    <n v="2"/>
  </r>
  <r>
    <x v="59"/>
    <s v="Beth"/>
    <s v="Mason"/>
    <n v="45"/>
    <s v="Other"/>
    <s v="Los Angeles"/>
    <s v="beth.mason@outlook.com"/>
    <s v="58998 Sherry Haven, East Richard, FL 90775"/>
    <s v="OID5272"/>
    <d v="2025-01-08T00:00:00"/>
    <s v="12:57:10"/>
    <s v="PID004"/>
    <n v="496.59"/>
    <n v="2"/>
    <n v="993.18"/>
    <s v="DEL0"/>
    <n v="5"/>
    <n v="40"/>
    <d v="2025-01-10T00:00:00"/>
    <s v="19:04:22"/>
    <n v="2"/>
  </r>
  <r>
    <x v="47"/>
    <s v="Mitchell"/>
    <s v="Parker"/>
    <n v="39"/>
    <s v="Other"/>
    <s v="Houston"/>
    <s v="mitchell.parker@yahoo.com"/>
    <s v="PSC 3316, Box 9303, APO AE 29513"/>
    <s v="OID7359"/>
    <d v="2024-04-15T00:00:00"/>
    <s v="14:16:13"/>
    <s v="PID007"/>
    <n v="257.06"/>
    <n v="4"/>
    <n v="1028.24"/>
    <s v="FLAT20"/>
    <n v="3"/>
    <n v="50"/>
    <d v="2024-04-19T00:00:00"/>
    <s v="11:54:49"/>
    <n v="4"/>
  </r>
  <r>
    <x v="57"/>
    <s v="Joseph"/>
    <s v="Gaines"/>
    <n v="47"/>
    <s v="Other"/>
    <s v="New York"/>
    <s v="joseph.gaines@outlook.com"/>
    <s v="37549 Pope Isle Apt. 202, Tylerborough, MO 60042"/>
    <s v="OID3570"/>
    <d v="2024-04-15T00:00:00"/>
    <s v="05:44:11"/>
    <s v="PID029"/>
    <n v="381.73"/>
    <n v="4"/>
    <n v="1526.92"/>
    <s v="FLAT10"/>
    <n v="1"/>
    <n v="66"/>
    <d v="2024-04-18T00:00:00"/>
    <s v="18:54:47"/>
    <n v="3"/>
  </r>
  <r>
    <x v="67"/>
    <s v="Barbara"/>
    <s v="Fuller"/>
    <n v="43"/>
    <s v="Other"/>
    <s v="Chicago"/>
    <s v="barbara.fuller@rediffmail.com"/>
    <s v="134 Mcintosh Unions Suite 574, Lake Laura, DE 96577"/>
    <s v="OID2519"/>
    <d v="2023-12-16T00:00:00"/>
    <s v="19:28:31"/>
    <s v="PID020"/>
    <n v="431.44"/>
    <n v="5"/>
    <n v="2157.1999999999998"/>
    <s v="FLAT15"/>
    <n v="4"/>
    <n v="42"/>
    <d v="2023-12-20T00:00:00"/>
    <s v="16:45:09"/>
    <n v="4"/>
  </r>
  <r>
    <x v="52"/>
    <s v="Brandon"/>
    <s v="Cruz"/>
    <n v="32"/>
    <s v="Other"/>
    <s v="Los Angeles"/>
    <s v="brandon.cruz@gmail.com"/>
    <s v="9296 Villanueva Branch, East Kevin, CO 93912"/>
    <s v="OID1134"/>
    <d v="2023-07-24T00:00:00"/>
    <s v="06:22:42"/>
    <s v="PID042"/>
    <n v="175.93"/>
    <n v="5"/>
    <n v="879.65000000000009"/>
    <s v="DEL0"/>
    <n v="5"/>
    <n v="63"/>
    <d v="2023-07-31T00:00:00"/>
    <s v="11:58:32"/>
    <n v="7"/>
  </r>
  <r>
    <x v="8"/>
    <s v="Bobby"/>
    <s v="Forbes"/>
    <n v="20"/>
    <s v="Male"/>
    <s v="Los Angeles"/>
    <s v="bobby.forbes@gmail.com"/>
    <s v="3079 John Parkway Suite 961, Port Kristaview, MT 91019"/>
    <s v="OID8270"/>
    <d v="2023-08-18T00:00:00"/>
    <s v="03:53:04"/>
    <s v="PID023"/>
    <n v="202.54"/>
    <n v="5"/>
    <n v="1012.6999999999999"/>
    <s v="FLAT8"/>
    <n v="2"/>
    <n v="68"/>
    <d v="2023-08-21T00:00:00"/>
    <s v="15:27:26"/>
    <n v="3"/>
  </r>
  <r>
    <x v="56"/>
    <s v="Kelli"/>
    <s v="Smith"/>
    <n v="18"/>
    <s v="Female"/>
    <s v="Houston"/>
    <s v="kelli.smith@rediffmail.com"/>
    <s v="788 Kristina Lane, Montoyaside, VA 90756"/>
    <s v="OID9515"/>
    <d v="2023-04-07T00:00:00"/>
    <s v="13:06:48"/>
    <s v="PID007"/>
    <n v="257.06"/>
    <n v="4"/>
    <n v="1028.24"/>
    <s v="FLAT10"/>
    <n v="1"/>
    <n v="65"/>
    <d v="2023-04-09T00:00:00"/>
    <s v="01:22:23"/>
    <n v="2"/>
  </r>
  <r>
    <x v="68"/>
    <s v="Kristina"/>
    <s v="Haynes"/>
    <n v="27"/>
    <s v="Male"/>
    <s v="Houston"/>
    <s v="kristina.haynes@yahoo.com"/>
    <s v="18295 Thomas River, Kochville, NH 80868"/>
    <s v="OID6608"/>
    <d v="2023-09-14T00:00:00"/>
    <s v="10:28:03"/>
    <s v="PID044"/>
    <n v="20"/>
    <n v="1"/>
    <n v="20"/>
    <s v="FLAT10"/>
    <n v="4"/>
    <n v="68"/>
    <d v="2023-09-16T00:00:00"/>
    <s v="23:08:52"/>
    <n v="2"/>
  </r>
  <r>
    <x v="69"/>
    <s v="Lindsey"/>
    <s v="Byrd"/>
    <n v="32"/>
    <s v="Male"/>
    <s v="Chicago"/>
    <s v="lindsey.byrd@rediffmail.com"/>
    <s v="USCGC Harper, FPO AA 38349"/>
    <s v="OID3035"/>
    <d v="2023-06-29T00:00:00"/>
    <s v="22:11:06"/>
    <s v="PID003"/>
    <n v="20.7"/>
    <n v="2"/>
    <n v="41.4"/>
    <s v="DEL0"/>
    <n v="7"/>
    <n v="43"/>
    <d v="2023-06-30T00:00:00"/>
    <s v="11:35:56"/>
    <n v="1"/>
  </r>
  <r>
    <x v="12"/>
    <s v="Joshua"/>
    <s v="Campbell"/>
    <n v="24"/>
    <s v="Male"/>
    <s v="Chicago"/>
    <s v="joshua.campbell@gmail.com"/>
    <s v="70426 Lindsey Overpass Apt. 030, Jessicafurt, AR 46269"/>
    <s v="OID4548"/>
    <d v="2023-03-18T00:00:00"/>
    <s v="14:00:52"/>
    <s v="PID029"/>
    <n v="381.73"/>
    <n v="2"/>
    <n v="763.46"/>
    <s v="DEL0"/>
    <n v="6"/>
    <n v="41"/>
    <d v="2023-03-23T00:00:00"/>
    <s v="04:39:06"/>
    <n v="5"/>
  </r>
  <r>
    <x v="26"/>
    <s v="Heather"/>
    <s v="Schneider"/>
    <n v="48"/>
    <s v="Female"/>
    <s v="Los Angeles"/>
    <s v="heather.schneider@outlook.com"/>
    <s v="57940 Susan Creek Apt. 541, Port Aliciamouth, OR 90221"/>
    <s v="OID5978"/>
    <d v="2024-07-26T00:00:00"/>
    <s v="07:11:09"/>
    <s v="PID027"/>
    <n v="481.48"/>
    <n v="1"/>
    <n v="481.48"/>
    <s v="FLAT8"/>
    <n v="1"/>
    <n v="69"/>
    <d v="2024-07-30T00:00:00"/>
    <s v="14:05:53"/>
    <n v="4"/>
  </r>
  <r>
    <x v="51"/>
    <s v="Jason"/>
    <s v="Nguyen"/>
    <n v="51"/>
    <s v="Other"/>
    <s v="Miami"/>
    <s v="jason.nguyen@yahoo.com"/>
    <s v="7112 Travis Glens Suite 790, Crystalland, WV 38373"/>
    <s v="OID6297"/>
    <d v="2024-02-13T00:00:00"/>
    <s v="12:09:51"/>
    <s v="PID037"/>
    <n v="77.84"/>
    <n v="2"/>
    <n v="155.68"/>
    <s v="FLAT8"/>
    <n v="6"/>
    <n v="36"/>
    <d v="2024-02-19T00:00:00"/>
    <s v="05:11:05"/>
    <n v="6"/>
  </r>
  <r>
    <x v="36"/>
    <s v="Jason"/>
    <s v="Lopez"/>
    <n v="40"/>
    <s v="Other"/>
    <s v="San Francisco"/>
    <s v="jason.lopez@outlook.com"/>
    <s v="934 Levine View, Brentport, NE 38210"/>
    <s v="OID5108"/>
    <d v="2023-09-17T00:00:00"/>
    <s v="10:51:20"/>
    <s v="PID048"/>
    <n v="136.30000000000001"/>
    <n v="1"/>
    <n v="136.30000000000001"/>
    <s v="FLAT20"/>
    <n v="4"/>
    <n v="41"/>
    <d v="2023-09-20T00:00:00"/>
    <s v="23:53:27"/>
    <n v="3"/>
  </r>
  <r>
    <x v="38"/>
    <s v="John"/>
    <s v="Ramirez"/>
    <n v="28"/>
    <s v="Other"/>
    <s v="Miami"/>
    <s v="john.ramirez@outlook.com"/>
    <s v="02797 Martin Landing, South Michelle, VT 98781"/>
    <s v="OID4599"/>
    <d v="2023-10-14T00:00:00"/>
    <s v="23:40:15"/>
    <s v="PID032"/>
    <n v="424.82"/>
    <n v="3"/>
    <n v="1274.46"/>
    <s v="FLAT8"/>
    <n v="2"/>
    <n v="67"/>
    <d v="2023-10-16T00:00:00"/>
    <s v="20:14:00"/>
    <n v="2"/>
  </r>
  <r>
    <x v="16"/>
    <s v="Traci"/>
    <s v="Jones"/>
    <n v="34"/>
    <s v="Male"/>
    <s v="Los Angeles"/>
    <s v="traci.jones@yahoo.com"/>
    <s v="4016 Ryan Passage, Collinsside, PA 88777"/>
    <s v="OID1418"/>
    <d v="2025-01-10T00:00:00"/>
    <s v="01:24:01"/>
    <s v="PID048"/>
    <n v="136.30000000000001"/>
    <n v="2"/>
    <n v="272.60000000000002"/>
    <s v="FLAT10"/>
    <n v="3"/>
    <n v="68"/>
    <d v="2025-01-17T00:00:00"/>
    <s v="16:29:02"/>
    <n v="7"/>
  </r>
  <r>
    <x v="11"/>
    <s v="Amy"/>
    <s v="Reid"/>
    <n v="44"/>
    <s v="Female"/>
    <s v="Los Angeles"/>
    <s v="amy.reid@rediffmail.com"/>
    <s v="6262 Simpson Village, North Danielle, RI 76074"/>
    <s v="OID1411"/>
    <d v="2024-12-10T00:00:00"/>
    <s v="11:34:01"/>
    <s v="PID020"/>
    <n v="431.44"/>
    <n v="4"/>
    <n v="1725.76"/>
    <s v="FLAT15"/>
    <n v="2"/>
    <n v="66"/>
    <d v="2024-12-11T00:00:00"/>
    <s v="11:25:35"/>
    <n v="1"/>
  </r>
  <r>
    <x v="63"/>
    <s v="Gregory"/>
    <s v="Lee"/>
    <n v="26"/>
    <s v="Other"/>
    <s v="New York"/>
    <s v="gregory.lee@rediffmail.com"/>
    <s v="619 Parker Turnpike Apt. 025, West Brucehaven, ID 48437"/>
    <s v="OID8692"/>
    <d v="2024-06-07T00:00:00"/>
    <s v="02:04:13"/>
    <s v="PID012"/>
    <n v="132.97"/>
    <n v="5"/>
    <n v="664.85"/>
    <s v="FLAT20"/>
    <n v="3"/>
    <n v="45"/>
    <d v="2024-06-09T00:00:00"/>
    <s v="19:20:55"/>
    <n v="2"/>
  </r>
  <r>
    <x v="51"/>
    <s v="Jason"/>
    <s v="Nguyen"/>
    <n v="51"/>
    <s v="Other"/>
    <s v="Miami"/>
    <s v="jason.nguyen@yahoo.com"/>
    <s v="7112 Travis Glens Suite 790, Crystalland, WV 38373"/>
    <s v="OID4402"/>
    <d v="2024-11-02T00:00:00"/>
    <s v="22:18:21"/>
    <s v="PID014"/>
    <n v="272.51"/>
    <n v="4"/>
    <n v="1090.04"/>
    <s v="DEL0"/>
    <n v="2"/>
    <n v="42"/>
    <d v="2024-11-03T00:00:00"/>
    <s v="12:35:14"/>
    <n v="1"/>
  </r>
  <r>
    <x v="1"/>
    <s v="Anthony"/>
    <s v="Thomas"/>
    <n v="53"/>
    <s v="Female"/>
    <s v="Houston"/>
    <s v="anthony.thomas@rediffmail.com"/>
    <s v="931 Christopher Ways Suite 833, North Michelle, IN 53484"/>
    <s v="OID1309"/>
    <d v="2024-10-24T00:00:00"/>
    <s v="08:18:11"/>
    <s v="PID023"/>
    <n v="202.54"/>
    <n v="2"/>
    <n v="405.08"/>
    <s v="FLAT20"/>
    <n v="6"/>
    <n v="70"/>
    <d v="2024-10-29T00:00:00"/>
    <s v="13:38:46"/>
    <n v="5"/>
  </r>
  <r>
    <x v="6"/>
    <s v="Marcus"/>
    <s v="Valenzuela"/>
    <n v="39"/>
    <s v="Male"/>
    <s v="Phoenix"/>
    <s v="marcus.valenzuela@yahoo.com"/>
    <s v="694 Graham Prairie Apt. 887, Jimenezfurt, MI 33044"/>
    <s v="OID2746"/>
    <d v="2025-02-01T00:00:00"/>
    <s v="10:44:36"/>
    <s v="PID048"/>
    <n v="136.30000000000001"/>
    <n v="2"/>
    <n v="272.60000000000002"/>
    <s v="FLAT10"/>
    <n v="2"/>
    <n v="51"/>
    <d v="2025-02-06T00:00:00"/>
    <s v="23:51:56"/>
    <n v="5"/>
  </r>
  <r>
    <x v="20"/>
    <s v="John"/>
    <s v="Herrera"/>
    <n v="64"/>
    <s v="Female"/>
    <s v="Houston"/>
    <s v="john.herrera@outlook.com"/>
    <s v="61263 Jacob Isle, Amandatown, TN 34321"/>
    <s v="OID9360"/>
    <d v="2023-06-17T00:00:00"/>
    <s v="17:09:22"/>
    <s v="PID025"/>
    <n v="403.03"/>
    <n v="5"/>
    <n v="2015.1499999999999"/>
    <s v="DEL0"/>
    <n v="7"/>
    <n v="52"/>
    <d v="2023-06-20T00:00:00"/>
    <s v="16:24:38"/>
    <n v="3"/>
  </r>
  <r>
    <x v="31"/>
    <s v="Donna"/>
    <s v="Oneill"/>
    <n v="70"/>
    <s v="Male"/>
    <s v="San Francisco"/>
    <s v="donna.oneill@yahoo.com"/>
    <s v="464 Carolyn Crest Suite 738, Lake Isaiah, CA 66153"/>
    <s v="OID6453"/>
    <d v="2023-12-21T00:00:00"/>
    <s v="07:07:24"/>
    <s v="PID025"/>
    <n v="403.03"/>
    <n v="4"/>
    <n v="1612.12"/>
    <s v="FLAT10"/>
    <n v="6"/>
    <n v="47"/>
    <d v="2023-12-23T00:00:00"/>
    <s v="01:21:39"/>
    <n v="2"/>
  </r>
  <r>
    <x v="70"/>
    <s v="Edward"/>
    <s v="Black"/>
    <n v="42"/>
    <s v="Male"/>
    <s v="New York"/>
    <s v="edward.black@gmail.com"/>
    <s v="5879 Susan Via Apt. 886, Sandovalbury, WV 61449"/>
    <s v="OID9745"/>
    <d v="2023-02-22T00:00:00"/>
    <s v="07:27:27"/>
    <s v="PID047"/>
    <n v="190.1"/>
    <n v="5"/>
    <n v="950.5"/>
    <s v="FLAT20"/>
    <n v="4"/>
    <n v="37"/>
    <d v="2023-02-27T00:00:00"/>
    <s v="14:08:36"/>
    <n v="5"/>
  </r>
  <r>
    <x v="71"/>
    <s v="James"/>
    <s v="Brown"/>
    <n v="60"/>
    <s v="Male"/>
    <s v="Miami"/>
    <s v="james.brown@yahoo.com"/>
    <s v="221 Frey Crossing Suite 192, South Taylorland, HI 72875"/>
    <s v="OID4081"/>
    <d v="2025-01-06T00:00:00"/>
    <s v="00:30:57"/>
    <s v="PID048"/>
    <n v="136.30000000000001"/>
    <n v="4"/>
    <n v="545.20000000000005"/>
    <s v="DEL0"/>
    <n v="5"/>
    <n v="61"/>
    <d v="2025-01-11T00:00:00"/>
    <s v="15:41:07"/>
    <n v="5"/>
  </r>
  <r>
    <x v="72"/>
    <s v="Leslie"/>
    <s v="Montgomery"/>
    <n v="26"/>
    <s v="Female"/>
    <s v="Chicago"/>
    <s v="leslie.montgomery@gmail.com"/>
    <s v="135 Teresa Oval Apt. 825, East Katherineport, WY 13714"/>
    <s v="OID3967"/>
    <d v="2023-10-27T00:00:00"/>
    <s v="20:10:38"/>
    <s v="PID013"/>
    <n v="235.63"/>
    <n v="1"/>
    <n v="235.63"/>
    <s v="FLAT20"/>
    <n v="2"/>
    <n v="66"/>
    <d v="2023-11-03T00:00:00"/>
    <s v="03:43:44"/>
    <n v="7"/>
  </r>
  <r>
    <x v="73"/>
    <s v="Susan"/>
    <s v="Thompson"/>
    <n v="37"/>
    <s v="Other"/>
    <s v="Dallas"/>
    <s v="susan.thompson@outlook.com"/>
    <s v="47821 William Station, East Ashleymouth, FL 20562"/>
    <s v="OID9112"/>
    <d v="2023-11-19T00:00:00"/>
    <s v="14:57:06"/>
    <s v="PID035"/>
    <n v="433.62"/>
    <n v="4"/>
    <n v="1734.48"/>
    <s v="FLAT20"/>
    <n v="3"/>
    <n v="36"/>
    <d v="2023-11-22T00:00:00"/>
    <s v="21:20:28"/>
    <n v="3"/>
  </r>
  <r>
    <x v="67"/>
    <s v="Barbara"/>
    <s v="Fuller"/>
    <n v="43"/>
    <s v="Other"/>
    <s v="Chicago"/>
    <s v="barbara.fuller@rediffmail.com"/>
    <s v="134 Mcintosh Unions Suite 574, Lake Laura, DE 96577"/>
    <s v="OID8628"/>
    <d v="2024-02-09T00:00:00"/>
    <s v="10:20:44"/>
    <s v="PID036"/>
    <n v="157.63999999999999"/>
    <n v="5"/>
    <n v="788.19999999999993"/>
    <s v="DEL0"/>
    <n v="7"/>
    <n v="36"/>
    <d v="2024-02-10T00:00:00"/>
    <s v="23:29:03"/>
    <n v="1"/>
  </r>
  <r>
    <x v="5"/>
    <s v="David"/>
    <s v="Delacruz"/>
    <n v="26"/>
    <s v="Female"/>
    <s v="Los Angeles"/>
    <s v="david.delacruz@rediffmail.com"/>
    <s v="USNS Ray, FPO AE 20238"/>
    <s v="OID5996"/>
    <d v="2023-07-01T00:00:00"/>
    <s v="14:09:23"/>
    <s v="PID050"/>
    <n v="158.53"/>
    <n v="5"/>
    <n v="792.65"/>
    <s v="DEL0"/>
    <n v="4"/>
    <n v="66"/>
    <d v="2023-07-04T00:00:00"/>
    <s v="10:17:52"/>
    <n v="3"/>
  </r>
  <r>
    <x v="15"/>
    <s v="Mallory"/>
    <s v="Mitchell"/>
    <n v="42"/>
    <s v="Female"/>
    <s v="San Francisco"/>
    <s v="mallory.mitchell@yahoo.com"/>
    <s v="710 Anthony Wall Suite 137, East Davidstad, NV 61494"/>
    <s v="OID5210"/>
    <d v="2023-12-23T00:00:00"/>
    <s v="10:48:56"/>
    <s v="PID007"/>
    <n v="257.06"/>
    <n v="3"/>
    <n v="771.18000000000006"/>
    <s v="FLAT8"/>
    <n v="6"/>
    <n v="65"/>
    <d v="2023-12-29T00:00:00"/>
    <s v="05:48:39"/>
    <n v="6"/>
  </r>
  <r>
    <x v="69"/>
    <s v="Lindsey"/>
    <s v="Byrd"/>
    <n v="32"/>
    <s v="Male"/>
    <s v="Chicago"/>
    <s v="lindsey.byrd@rediffmail.com"/>
    <s v="USCGC Harper, FPO AA 38349"/>
    <s v="OID4415"/>
    <d v="2024-09-02T00:00:00"/>
    <s v="10:33:35"/>
    <s v="PID040"/>
    <n v="110.95"/>
    <n v="4"/>
    <n v="443.8"/>
    <s v="FLAT15"/>
    <n v="1"/>
    <n v="60"/>
    <d v="2024-09-06T00:00:00"/>
    <s v="05:24:44"/>
    <n v="4"/>
  </r>
  <r>
    <x v="53"/>
    <s v="Jodi"/>
    <s v="Whitney"/>
    <n v="33"/>
    <s v="Other"/>
    <s v="San Francisco"/>
    <s v="jodi.whitney@yahoo.com"/>
    <s v="72876 Lara Key Suite 383, Gutierrezton, OR 71683"/>
    <s v="OID6716"/>
    <d v="2024-11-13T00:00:00"/>
    <s v="22:34:39"/>
    <s v="PID027"/>
    <n v="481.48"/>
    <n v="5"/>
    <n v="2407.4"/>
    <s v="FLAT8"/>
    <n v="6"/>
    <n v="44"/>
    <d v="2024-11-16T00:00:00"/>
    <s v="02:59:45"/>
    <n v="3"/>
  </r>
  <r>
    <x v="49"/>
    <s v="Sarah"/>
    <s v="Butler"/>
    <n v="64"/>
    <s v="Male"/>
    <s v="Phoenix"/>
    <s v="sarah.butler@rediffmail.com"/>
    <s v="14131 Edwin Shore Apt. 190, Deniseberg, MD 90905"/>
    <s v="OID9804"/>
    <d v="2024-10-11T00:00:00"/>
    <s v="19:56:54"/>
    <s v="PID011"/>
    <n v="292.14999999999998"/>
    <n v="4"/>
    <n v="1168.5999999999999"/>
    <s v="FLAT20"/>
    <n v="1"/>
    <n v="58"/>
    <d v="2024-10-12T00:00:00"/>
    <s v="02:22:56"/>
    <n v="1"/>
  </r>
  <r>
    <x v="32"/>
    <s v="Robert"/>
    <s v="Castillo"/>
    <n v="32"/>
    <s v="Female"/>
    <s v="San Francisco"/>
    <s v="robert.castillo@gmail.com"/>
    <s v="7143 Brandon Skyway Suite 899, Tylerton, IA 21756"/>
    <s v="OID9798"/>
    <d v="2023-09-30T00:00:00"/>
    <s v="19:28:23"/>
    <s v="PID044"/>
    <n v="20"/>
    <n v="5"/>
    <n v="100"/>
    <s v="FLAT15"/>
    <n v="7"/>
    <n v="40"/>
    <d v="2023-10-04T00:00:00"/>
    <s v="11:32:19"/>
    <n v="4"/>
  </r>
  <r>
    <x v="32"/>
    <s v="Robert"/>
    <s v="Castillo"/>
    <n v="32"/>
    <s v="Female"/>
    <s v="San Francisco"/>
    <s v="robert.castillo@gmail.com"/>
    <s v="7143 Brandon Skyway Suite 899, Tylerton, IA 21756"/>
    <s v="OID4965"/>
    <d v="2025-01-20T00:00:00"/>
    <s v="09:43:17"/>
    <s v="PID031"/>
    <n v="405"/>
    <n v="2"/>
    <n v="810"/>
    <s v="FLAT15"/>
    <n v="7"/>
    <n v="55"/>
    <d v="2025-01-23T00:00:00"/>
    <s v="16:27:25"/>
    <n v="3"/>
  </r>
  <r>
    <x v="54"/>
    <s v="Ashley"/>
    <s v="Romero"/>
    <n v="35"/>
    <s v="Male"/>
    <s v="Phoenix"/>
    <s v="ashley.romero@yahoo.com"/>
    <s v="547 Kerry Expressway, Lake Amanda, AR 20321"/>
    <s v="OID3209"/>
    <d v="2024-10-16T00:00:00"/>
    <s v="06:49:56"/>
    <s v="PID033"/>
    <n v="48.45"/>
    <n v="5"/>
    <n v="242.25"/>
    <s v="FLAT10"/>
    <n v="7"/>
    <n v="53"/>
    <d v="2024-10-23T00:00:00"/>
    <s v="22:10:44"/>
    <n v="7"/>
  </r>
  <r>
    <x v="47"/>
    <s v="Mitchell"/>
    <s v="Parker"/>
    <n v="39"/>
    <s v="Other"/>
    <s v="Houston"/>
    <s v="mitchell.parker@yahoo.com"/>
    <s v="PSC 3316, Box 9303, APO AE 29513"/>
    <s v="OID6103"/>
    <d v="2024-11-13T00:00:00"/>
    <s v="00:43:57"/>
    <s v="PID023"/>
    <n v="202.54"/>
    <n v="1"/>
    <n v="202.54"/>
    <s v="FLAT8"/>
    <n v="4"/>
    <n v="48"/>
    <d v="2024-11-15T00:00:00"/>
    <s v="04:56:51"/>
    <n v="2"/>
  </r>
  <r>
    <x v="68"/>
    <s v="Kristina"/>
    <s v="Haynes"/>
    <n v="27"/>
    <s v="Male"/>
    <s v="Houston"/>
    <s v="kristina.haynes@yahoo.com"/>
    <s v="18295 Thomas River, Kochville, NH 80868"/>
    <s v="OID4368"/>
    <d v="2023-02-26T00:00:00"/>
    <s v="15:45:08"/>
    <s v="PID019"/>
    <n v="286.07"/>
    <n v="5"/>
    <n v="1430.35"/>
    <s v="FLAT20"/>
    <n v="1"/>
    <n v="52"/>
    <d v="2023-03-01T00:00:00"/>
    <s v="19:53:01"/>
    <n v="3"/>
  </r>
  <r>
    <x v="44"/>
    <s v="Lori"/>
    <s v="Cook"/>
    <n v="18"/>
    <s v="Female"/>
    <s v="Houston"/>
    <s v="lori.cook@rediffmail.com"/>
    <s v="86837 Bell Meadows, North Jasonshire, UT 51354"/>
    <s v="OID1692"/>
    <d v="2024-03-27T00:00:00"/>
    <s v="03:06:30"/>
    <s v="PID023"/>
    <n v="202.54"/>
    <n v="4"/>
    <n v="810.16"/>
    <s v="FLAT10"/>
    <n v="1"/>
    <n v="36"/>
    <d v="2024-03-29T00:00:00"/>
    <s v="06:57:51"/>
    <n v="2"/>
  </r>
  <r>
    <x v="25"/>
    <s v="Teresa"/>
    <s v="Harvey"/>
    <n v="64"/>
    <s v="Other"/>
    <s v="Phoenix"/>
    <s v="teresa.harvey@gmail.com"/>
    <s v="02669 Kirk Squares, Davisville, VA 51272"/>
    <s v="OID9808"/>
    <d v="2023-03-04T00:00:00"/>
    <s v="13:02:42"/>
    <s v="PID010"/>
    <n v="44.5"/>
    <n v="3"/>
    <n v="133.5"/>
    <s v="FLAT8"/>
    <n v="6"/>
    <n v="46"/>
    <d v="2023-03-06T00:00:00"/>
    <s v="06:40:28"/>
    <n v="2"/>
  </r>
  <r>
    <x v="74"/>
    <s v="Amy"/>
    <s v="Griffin"/>
    <n v="29"/>
    <s v="Male"/>
    <s v="Houston"/>
    <s v="amy.griffin@rediffmail.com"/>
    <s v="07350 Aaron Meadow Suite 138, Kiaraberg, AL 79545"/>
    <s v="OID3568"/>
    <d v="2023-11-21T00:00:00"/>
    <s v="10:25:49"/>
    <s v="PID027"/>
    <n v="481.48"/>
    <n v="4"/>
    <n v="1925.92"/>
    <s v="DEL0"/>
    <n v="3"/>
    <n v="54"/>
    <d v="2023-11-26T00:00:00"/>
    <s v="08:21:37"/>
    <n v="5"/>
  </r>
  <r>
    <x v="53"/>
    <s v="Jodi"/>
    <s v="Whitney"/>
    <n v="33"/>
    <s v="Other"/>
    <s v="San Francisco"/>
    <s v="jodi.whitney@yahoo.com"/>
    <s v="72876 Lara Key Suite 383, Gutierrezton, OR 71683"/>
    <s v="OID3469"/>
    <d v="2023-10-01T00:00:00"/>
    <s v="04:33:43"/>
    <s v="PID037"/>
    <n v="77.84"/>
    <n v="5"/>
    <n v="389.20000000000005"/>
    <s v="FLAT10"/>
    <n v="1"/>
    <n v="41"/>
    <d v="2023-10-07T00:00:00"/>
    <s v="01:47:49"/>
    <n v="6"/>
  </r>
  <r>
    <x v="45"/>
    <s v="Debra"/>
    <s v="Hayes"/>
    <n v="33"/>
    <s v="Male"/>
    <s v="San Francisco"/>
    <s v="debra.hayes@yahoo.com"/>
    <s v="4601 Miller Lock, Williamsbury, IA 10943"/>
    <s v="OID6217"/>
    <d v="2024-02-08T00:00:00"/>
    <s v="15:45:02"/>
    <s v="PID004"/>
    <n v="496.59"/>
    <n v="2"/>
    <n v="993.18"/>
    <s v="FLAT10"/>
    <n v="5"/>
    <n v="40"/>
    <d v="2024-02-09T00:00:00"/>
    <s v="19:16:06"/>
    <n v="1"/>
  </r>
  <r>
    <x v="25"/>
    <s v="Teresa"/>
    <s v="Harvey"/>
    <n v="64"/>
    <s v="Other"/>
    <s v="Phoenix"/>
    <s v="teresa.harvey@gmail.com"/>
    <s v="02669 Kirk Squares, Davisville, VA 51272"/>
    <s v="OID9257"/>
    <d v="2023-07-22T00:00:00"/>
    <s v="18:37:45"/>
    <s v="PID039"/>
    <n v="220.27"/>
    <n v="3"/>
    <n v="660.81000000000006"/>
    <s v="FLAT8"/>
    <n v="6"/>
    <n v="48"/>
    <d v="2023-07-25T00:00:00"/>
    <s v="02:32:24"/>
    <n v="3"/>
  </r>
  <r>
    <x v="24"/>
    <s v="Lauren"/>
    <s v="Long"/>
    <n v="44"/>
    <s v="Male"/>
    <s v="Dallas"/>
    <s v="lauren.long@gmail.com"/>
    <s v="258 Michael Brooks Suite 363, Arnoldview, PA 49438"/>
    <s v="OID7258"/>
    <d v="2024-10-19T00:00:00"/>
    <s v="20:25:23"/>
    <s v="PID021"/>
    <n v="129.75"/>
    <n v="1"/>
    <n v="129.75"/>
    <s v="DEL0"/>
    <n v="7"/>
    <n v="44"/>
    <d v="2024-10-26T00:00:00"/>
    <s v="11:54:10"/>
    <n v="7"/>
  </r>
  <r>
    <x v="67"/>
    <s v="Barbara"/>
    <s v="Fuller"/>
    <n v="43"/>
    <s v="Other"/>
    <s v="Chicago"/>
    <s v="barbara.fuller@rediffmail.com"/>
    <s v="134 Mcintosh Unions Suite 574, Lake Laura, DE 96577"/>
    <s v="OID8380"/>
    <d v="2023-12-31T00:00:00"/>
    <s v="10:35:10"/>
    <s v="PID048"/>
    <n v="136.30000000000001"/>
    <n v="1"/>
    <n v="136.30000000000001"/>
    <s v="FLAT15"/>
    <n v="1"/>
    <n v="64"/>
    <d v="2024-01-05T00:00:00"/>
    <s v="00:12:03"/>
    <n v="5"/>
  </r>
  <r>
    <x v="40"/>
    <s v="Mary"/>
    <s v="Knight"/>
    <n v="28"/>
    <s v="Other"/>
    <s v="New York"/>
    <s v="mary.knight@yahoo.com"/>
    <s v="907 Kimberly Hill, Murrayfort, NH 88384"/>
    <s v="OID9224"/>
    <d v="2024-07-09T00:00:00"/>
    <s v="21:35:45"/>
    <s v="PID019"/>
    <n v="286.07"/>
    <n v="2"/>
    <n v="572.14"/>
    <s v="FLAT8"/>
    <n v="3"/>
    <n v="54"/>
    <d v="2024-07-12T00:00:00"/>
    <s v="09:34:31"/>
    <n v="3"/>
  </r>
  <r>
    <x v="49"/>
    <s v="Sarah"/>
    <s v="Butler"/>
    <n v="64"/>
    <s v="Male"/>
    <s v="Phoenix"/>
    <s v="sarah.butler@rediffmail.com"/>
    <s v="14131 Edwin Shore Apt. 190, Deniseberg, MD 90905"/>
    <s v="OID4506"/>
    <d v="2023-06-12T00:00:00"/>
    <s v="16:54:11"/>
    <s v="PID046"/>
    <n v="363.64"/>
    <n v="2"/>
    <n v="727.28"/>
    <s v="DEL0"/>
    <n v="4"/>
    <n v="40"/>
    <d v="2023-06-14T00:00:00"/>
    <s v="18:09:14"/>
    <n v="2"/>
  </r>
  <r>
    <x v="40"/>
    <s v="Mary"/>
    <s v="Knight"/>
    <n v="28"/>
    <s v="Other"/>
    <s v="New York"/>
    <s v="mary.knight@yahoo.com"/>
    <s v="907 Kimberly Hill, Murrayfort, NH 88384"/>
    <s v="OID7689"/>
    <d v="2024-11-14T00:00:00"/>
    <s v="10:04:46"/>
    <s v="PID005"/>
    <n v="445.81"/>
    <n v="5"/>
    <n v="2229.0500000000002"/>
    <s v="FLAT8"/>
    <n v="6"/>
    <n v="70"/>
    <d v="2024-11-17T00:00:00"/>
    <s v="22:23:04"/>
    <n v="3"/>
  </r>
  <r>
    <x v="75"/>
    <s v="Rachael"/>
    <s v="Robinson"/>
    <n v="24"/>
    <s v="Other"/>
    <s v="Dallas"/>
    <s v="rachael.robinson@rediffmail.com"/>
    <s v="0889 Brady Points, Port Meganhaven, NM 26553"/>
    <s v="OID8699"/>
    <d v="2023-04-29T00:00:00"/>
    <s v="02:22:40"/>
    <s v="PID040"/>
    <n v="110.95"/>
    <n v="5"/>
    <n v="554.75"/>
    <s v="FLAT20"/>
    <n v="5"/>
    <n v="62"/>
    <d v="2023-05-01T00:00:00"/>
    <s v="00:47:16"/>
    <n v="2"/>
  </r>
  <r>
    <x v="46"/>
    <s v="Brittany"/>
    <s v="Stewart"/>
    <n v="68"/>
    <s v="Other"/>
    <s v="Dallas"/>
    <s v="brittany.stewart@gmail.com"/>
    <s v="6250 David Loaf Suite 561, North Pamelaberg, WV 63652"/>
    <s v="OID1317"/>
    <d v="2024-08-25T00:00:00"/>
    <s v="21:52:14"/>
    <s v="PID024"/>
    <n v="104.18"/>
    <n v="4"/>
    <n v="416.72"/>
    <s v="FLAT8"/>
    <n v="4"/>
    <n v="45"/>
    <d v="2024-09-01T00:00:00"/>
    <s v="10:43:13"/>
    <n v="7"/>
  </r>
  <r>
    <x v="44"/>
    <s v="Lori"/>
    <s v="Cook"/>
    <n v="18"/>
    <s v="Female"/>
    <s v="Houston"/>
    <s v="lori.cook@rediffmail.com"/>
    <s v="86837 Bell Meadows, North Jasonshire, UT 51354"/>
    <s v="OID2429"/>
    <d v="2024-08-31T00:00:00"/>
    <s v="08:31:11"/>
    <s v="PID004"/>
    <n v="496.59"/>
    <n v="4"/>
    <n v="1986.36"/>
    <s v="FLAT20"/>
    <n v="1"/>
    <n v="59"/>
    <d v="2024-09-06T00:00:00"/>
    <s v="09:56:25"/>
    <n v="6"/>
  </r>
  <r>
    <x v="8"/>
    <s v="Bobby"/>
    <s v="Forbes"/>
    <n v="20"/>
    <s v="Male"/>
    <s v="Los Angeles"/>
    <s v="bobby.forbes@gmail.com"/>
    <s v="3079 John Parkway Suite 961, Port Kristaview, MT 91019"/>
    <s v="OID4514"/>
    <d v="2023-02-24T00:00:00"/>
    <s v="20:48:48"/>
    <s v="PID002"/>
    <n v="107.47"/>
    <n v="5"/>
    <n v="537.35"/>
    <s v="FLAT20"/>
    <n v="6"/>
    <n v="48"/>
    <d v="2023-03-02T00:00:00"/>
    <s v="15:06:55"/>
    <n v="6"/>
  </r>
  <r>
    <x v="75"/>
    <s v="Rachael"/>
    <s v="Robinson"/>
    <n v="24"/>
    <s v="Other"/>
    <s v="Dallas"/>
    <s v="rachael.robinson@rediffmail.com"/>
    <s v="0889 Brady Points, Port Meganhaven, NM 26553"/>
    <s v="OID6237"/>
    <d v="2023-10-08T00:00:00"/>
    <s v="18:41:53"/>
    <s v="PID030"/>
    <n v="282.63"/>
    <n v="1"/>
    <n v="282.63"/>
    <s v="DEL0"/>
    <n v="5"/>
    <n v="45"/>
    <d v="2023-10-15T00:00:00"/>
    <s v="19:58:13"/>
    <n v="7"/>
  </r>
  <r>
    <x v="9"/>
    <s v="Joseph"/>
    <s v="Stewart"/>
    <n v="30"/>
    <s v="Female"/>
    <s v="Houston"/>
    <s v="joseph.stewart@yahoo.com"/>
    <s v="4082 Wang Terrace Suite 040, Victorialand, ME 41532"/>
    <s v="OID6752"/>
    <d v="2023-09-16T00:00:00"/>
    <s v="05:35:11"/>
    <s v="PID001"/>
    <n v="369.03"/>
    <n v="1"/>
    <n v="369.03"/>
    <s v="FLAT20"/>
    <n v="1"/>
    <n v="48"/>
    <d v="2023-09-23T00:00:00"/>
    <s v="04:56:02"/>
    <n v="7"/>
  </r>
  <r>
    <x v="11"/>
    <s v="Amy"/>
    <s v="Reid"/>
    <n v="44"/>
    <s v="Female"/>
    <s v="Los Angeles"/>
    <s v="amy.reid@rediffmail.com"/>
    <s v="6262 Simpson Village, North Danielle, RI 76074"/>
    <s v="OID7059"/>
    <d v="2024-08-09T00:00:00"/>
    <s v="11:01:20"/>
    <s v="PID024"/>
    <n v="104.18"/>
    <n v="2"/>
    <n v="208.36"/>
    <s v="DEL0"/>
    <n v="2"/>
    <n v="57"/>
    <d v="2024-08-11T00:00:00"/>
    <s v="12:21:09"/>
    <n v="2"/>
  </r>
  <r>
    <x v="38"/>
    <s v="John"/>
    <s v="Ramirez"/>
    <n v="28"/>
    <s v="Other"/>
    <s v="Miami"/>
    <s v="john.ramirez@outlook.com"/>
    <s v="02797 Martin Landing, South Michelle, VT 98781"/>
    <s v="OID6264"/>
    <d v="2024-09-15T00:00:00"/>
    <s v="08:29:32"/>
    <s v="PID039"/>
    <n v="220.27"/>
    <n v="2"/>
    <n v="440.54"/>
    <s v="FLAT20"/>
    <n v="1"/>
    <n v="42"/>
    <d v="2024-09-17T00:00:00"/>
    <s v="12:32:31"/>
    <n v="2"/>
  </r>
  <r>
    <x v="52"/>
    <s v="Brandon"/>
    <s v="Cruz"/>
    <n v="32"/>
    <s v="Other"/>
    <s v="Los Angeles"/>
    <s v="brandon.cruz@gmail.com"/>
    <s v="9296 Villanueva Branch, East Kevin, CO 93912"/>
    <s v="OID5366"/>
    <d v="2023-07-18T00:00:00"/>
    <s v="02:56:50"/>
    <s v="PID013"/>
    <n v="235.63"/>
    <n v="5"/>
    <n v="1178.1500000000001"/>
    <s v="FLAT8"/>
    <n v="4"/>
    <n v="52"/>
    <d v="2023-07-22T00:00:00"/>
    <s v="05:26:37"/>
    <n v="4"/>
  </r>
  <r>
    <x v="58"/>
    <s v="Amy"/>
    <s v="Ellis"/>
    <n v="44"/>
    <s v="Other"/>
    <s v="Los Angeles"/>
    <s v="amy.ellis@gmail.com"/>
    <s v="217 Scott Ville, Christophermouth, NH 83776"/>
    <s v="OID1663"/>
    <d v="2023-09-17T00:00:00"/>
    <s v="11:18:01"/>
    <s v="PID015"/>
    <n v="166.28"/>
    <n v="4"/>
    <n v="665.12"/>
    <s v="FLAT20"/>
    <n v="6"/>
    <n v="36"/>
    <d v="2023-09-24T00:00:00"/>
    <s v="06:56:11"/>
    <n v="7"/>
  </r>
  <r>
    <x v="9"/>
    <s v="Joseph"/>
    <s v="Stewart"/>
    <n v="30"/>
    <s v="Female"/>
    <s v="Houston"/>
    <s v="joseph.stewart@yahoo.com"/>
    <s v="4082 Wang Terrace Suite 040, Victorialand, ME 41532"/>
    <s v="OID7664"/>
    <d v="2023-07-13T00:00:00"/>
    <s v="03:11:30"/>
    <s v="PID031"/>
    <n v="405"/>
    <n v="5"/>
    <n v="2025"/>
    <s v="FLAT10"/>
    <n v="6"/>
    <n v="36"/>
    <d v="2023-07-20T00:00:00"/>
    <s v="18:17:55"/>
    <n v="7"/>
  </r>
  <r>
    <x v="13"/>
    <s v="Erin"/>
    <s v="Miller"/>
    <n v="46"/>
    <s v="Male"/>
    <s v="San Francisco"/>
    <s v="erin.miller@gmail.com"/>
    <s v="65972 Peterson Route, Port Andrewfurt, SD 32892"/>
    <s v="OID4364"/>
    <d v="2024-10-26T00:00:00"/>
    <s v="04:35:15"/>
    <s v="PID007"/>
    <n v="257.06"/>
    <n v="2"/>
    <n v="514.12"/>
    <s v="FLAT15"/>
    <n v="7"/>
    <n v="59"/>
    <d v="2024-10-27T00:00:00"/>
    <s v="15:55:56"/>
    <n v="1"/>
  </r>
  <r>
    <x v="75"/>
    <s v="Rachael"/>
    <s v="Robinson"/>
    <n v="24"/>
    <s v="Other"/>
    <s v="Dallas"/>
    <s v="rachael.robinson@rediffmail.com"/>
    <s v="0889 Brady Points, Port Meganhaven, NM 26553"/>
    <s v="OID1153"/>
    <d v="2024-08-21T00:00:00"/>
    <s v="08:45:48"/>
    <s v="PID010"/>
    <n v="44.5"/>
    <n v="4"/>
    <n v="178"/>
    <s v="FLAT8"/>
    <n v="5"/>
    <n v="40"/>
    <d v="2024-08-27T00:00:00"/>
    <s v="10:48:42"/>
    <n v="6"/>
  </r>
  <r>
    <x v="58"/>
    <s v="Amy"/>
    <s v="Ellis"/>
    <n v="44"/>
    <s v="Other"/>
    <s v="Los Angeles"/>
    <s v="amy.ellis@gmail.com"/>
    <s v="217 Scott Ville, Christophermouth, NH 83776"/>
    <s v="OID5700"/>
    <d v="2024-09-26T00:00:00"/>
    <s v="09:39:48"/>
    <s v="PID010"/>
    <n v="44.5"/>
    <n v="2"/>
    <n v="89"/>
    <s v="FLAT15"/>
    <n v="5"/>
    <n v="52"/>
    <d v="2024-09-28T00:00:00"/>
    <s v="06:37:23"/>
    <n v="2"/>
  </r>
  <r>
    <x v="57"/>
    <s v="Joseph"/>
    <s v="Gaines"/>
    <n v="47"/>
    <s v="Other"/>
    <s v="New York"/>
    <s v="joseph.gaines@outlook.com"/>
    <s v="37549 Pope Isle Apt. 202, Tylerborough, MO 60042"/>
    <s v="OID1706"/>
    <d v="2023-05-05T00:00:00"/>
    <s v="19:48:44"/>
    <s v="PID021"/>
    <n v="129.75"/>
    <n v="5"/>
    <n v="648.75"/>
    <s v="DEL0"/>
    <n v="3"/>
    <n v="43"/>
    <d v="2023-05-11T00:00:00"/>
    <s v="16:27:41"/>
    <n v="6"/>
  </r>
  <r>
    <x v="60"/>
    <s v="Christy"/>
    <s v="Chang"/>
    <n v="38"/>
    <s v="Female"/>
    <s v="Dallas"/>
    <s v="christy.chang@outlook.com"/>
    <s v="4647 Hannah Centers, Rhodesburgh, NH 89363"/>
    <s v="OID6420"/>
    <d v="2024-01-27T00:00:00"/>
    <s v="18:18:32"/>
    <s v="PID018"/>
    <n v="62.42"/>
    <n v="4"/>
    <n v="249.68"/>
    <s v="FLAT20"/>
    <n v="4"/>
    <n v="37"/>
    <d v="2024-01-30T00:00:00"/>
    <s v="10:39:26"/>
    <n v="3"/>
  </r>
  <r>
    <x v="65"/>
    <s v="Lisa"/>
    <s v="Miller"/>
    <n v="70"/>
    <s v="Female"/>
    <s v="Los Angeles"/>
    <s v="lisa.miller@gmail.com"/>
    <s v="89748 Campbell Drive, South Tannerland, WI 13143"/>
    <s v="OID2659"/>
    <d v="2024-08-04T00:00:00"/>
    <s v="16:59:55"/>
    <s v="PID038"/>
    <n v="421.7"/>
    <n v="4"/>
    <n v="1686.8"/>
    <s v="FLAT8"/>
    <n v="7"/>
    <n v="69"/>
    <d v="2024-08-10T00:00:00"/>
    <s v="01:05:29"/>
    <n v="6"/>
  </r>
  <r>
    <x v="10"/>
    <s v="Kara"/>
    <s v="Brennan"/>
    <n v="25"/>
    <s v="Other"/>
    <s v="Miami"/>
    <s v="kara.brennan@outlook.com"/>
    <s v="2174 Thomas Avenue, Maciasborough, NJ 41465"/>
    <s v="OID5326"/>
    <d v="2024-10-15T00:00:00"/>
    <s v="13:40:51"/>
    <s v="PID045"/>
    <n v="33.49"/>
    <n v="1"/>
    <n v="33.49"/>
    <s v="DEL0"/>
    <n v="1"/>
    <n v="59"/>
    <d v="2024-10-20T00:00:00"/>
    <s v="00:35:18"/>
    <n v="5"/>
  </r>
  <r>
    <x v="76"/>
    <s v="Natasha"/>
    <s v="Michael"/>
    <n v="49"/>
    <s v="Male"/>
    <s v="Houston"/>
    <s v="natasha.michael@gmail.com"/>
    <s v="78992 Justin Estates Suite 226, Floresberg, NM 40797"/>
    <s v="OID4465"/>
    <d v="2024-07-05T00:00:00"/>
    <s v="08:11:19"/>
    <s v="PID014"/>
    <n v="272.51"/>
    <n v="4"/>
    <n v="1090.04"/>
    <s v="DEL0"/>
    <n v="1"/>
    <n v="51"/>
    <d v="2024-07-07T00:00:00"/>
    <s v="18:28:53"/>
    <n v="2"/>
  </r>
  <r>
    <x v="51"/>
    <s v="Jason"/>
    <s v="Nguyen"/>
    <n v="51"/>
    <s v="Other"/>
    <s v="Miami"/>
    <s v="jason.nguyen@yahoo.com"/>
    <s v="7112 Travis Glens Suite 790, Crystalland, WV 38373"/>
    <s v="OID9324"/>
    <d v="2023-03-25T00:00:00"/>
    <s v="02:27:18"/>
    <s v="PID016"/>
    <n v="133.62"/>
    <n v="2"/>
    <n v="267.24"/>
    <s v="FLAT8"/>
    <n v="1"/>
    <n v="48"/>
    <d v="2023-03-30T00:00:00"/>
    <s v="04:48:38"/>
    <n v="5"/>
  </r>
  <r>
    <x v="68"/>
    <s v="Kristina"/>
    <s v="Haynes"/>
    <n v="27"/>
    <s v="Male"/>
    <s v="Houston"/>
    <s v="kristina.haynes@yahoo.com"/>
    <s v="18295 Thomas River, Kochville, NH 80868"/>
    <s v="OID9267"/>
    <d v="2023-07-25T00:00:00"/>
    <s v="05:33:41"/>
    <s v="PID007"/>
    <n v="257.06"/>
    <n v="4"/>
    <n v="1028.24"/>
    <s v="DEL0"/>
    <n v="5"/>
    <n v="52"/>
    <d v="2023-07-29T00:00:00"/>
    <s v="13:20:58"/>
    <n v="4"/>
  </r>
  <r>
    <x v="10"/>
    <s v="Kara"/>
    <s v="Brennan"/>
    <n v="25"/>
    <s v="Other"/>
    <s v="Miami"/>
    <s v="kara.brennan@outlook.com"/>
    <s v="2174 Thomas Avenue, Maciasborough, NJ 41465"/>
    <s v="OID5402"/>
    <d v="2024-06-14T00:00:00"/>
    <s v="18:14:45"/>
    <s v="PID044"/>
    <n v="20"/>
    <n v="5"/>
    <n v="100"/>
    <s v="FLAT15"/>
    <n v="6"/>
    <n v="36"/>
    <d v="2024-06-20T00:00:00"/>
    <s v="13:20:38"/>
    <n v="6"/>
  </r>
  <r>
    <x v="64"/>
    <s v="Bruce"/>
    <s v="Allen"/>
    <n v="32"/>
    <s v="Female"/>
    <s v="Phoenix"/>
    <s v="bruce.allen@rediffmail.com"/>
    <s v="2417 Brown Ford, West Timothyside, RI 45629"/>
    <s v="OID8716"/>
    <d v="2024-02-21T00:00:00"/>
    <s v="03:08:05"/>
    <s v="PID013"/>
    <n v="235.63"/>
    <n v="3"/>
    <n v="706.89"/>
    <s v="FLAT10"/>
    <n v="5"/>
    <n v="44"/>
    <d v="2024-02-25T00:00:00"/>
    <s v="04:04:13"/>
    <n v="4"/>
  </r>
  <r>
    <x v="0"/>
    <s v="Anne"/>
    <s v="Oconnell"/>
    <n v="37"/>
    <s v="Male"/>
    <s v="Phoenix"/>
    <s v="anne.oconnell@outlook.com"/>
    <s v="2850 Matthew Ford, North Yolandachester, FL 67488"/>
    <s v="OID4014"/>
    <d v="2023-06-18T00:00:00"/>
    <s v="21:06:59"/>
    <s v="PID016"/>
    <n v="133.62"/>
    <n v="5"/>
    <n v="668.1"/>
    <s v="DEL0"/>
    <n v="7"/>
    <n v="58"/>
    <d v="2023-06-21T00:00:00"/>
    <s v="00:33:10"/>
    <n v="3"/>
  </r>
  <r>
    <x v="47"/>
    <s v="Mitchell"/>
    <s v="Parker"/>
    <n v="39"/>
    <s v="Other"/>
    <s v="Houston"/>
    <s v="mitchell.parker@yahoo.com"/>
    <s v="PSC 3316, Box 9303, APO AE 29513"/>
    <s v="OID8569"/>
    <d v="2024-12-25T00:00:00"/>
    <s v="14:49:31"/>
    <s v="PID038"/>
    <n v="421.7"/>
    <n v="2"/>
    <n v="843.4"/>
    <s v="FLAT8"/>
    <n v="5"/>
    <n v="45"/>
    <d v="2024-12-27T00:00:00"/>
    <s v="04:10:37"/>
    <n v="2"/>
  </r>
  <r>
    <x v="15"/>
    <s v="Mallory"/>
    <s v="Mitchell"/>
    <n v="42"/>
    <s v="Female"/>
    <s v="San Francisco"/>
    <s v="mallory.mitchell@yahoo.com"/>
    <s v="710 Anthony Wall Suite 137, East Davidstad, NV 61494"/>
    <s v="OID6330"/>
    <d v="2024-06-12T00:00:00"/>
    <s v="19:40:44"/>
    <s v="PID041"/>
    <n v="372.62"/>
    <n v="1"/>
    <n v="372.62"/>
    <s v="FLAT15"/>
    <n v="3"/>
    <n v="35"/>
    <d v="2024-06-15T00:00:00"/>
    <s v="16:30:13"/>
    <n v="3"/>
  </r>
  <r>
    <x v="52"/>
    <s v="Brandon"/>
    <s v="Cruz"/>
    <n v="32"/>
    <s v="Other"/>
    <s v="Los Angeles"/>
    <s v="brandon.cruz@gmail.com"/>
    <s v="9296 Villanueva Branch, East Kevin, CO 93912"/>
    <s v="OID6607"/>
    <d v="2024-06-12T00:00:00"/>
    <s v="16:25:28"/>
    <s v="PID046"/>
    <n v="363.64"/>
    <n v="3"/>
    <n v="1090.92"/>
    <s v="DEL0"/>
    <n v="3"/>
    <n v="70"/>
    <d v="2024-06-18T00:00:00"/>
    <s v="13:33:22"/>
    <n v="6"/>
  </r>
  <r>
    <x v="4"/>
    <s v="Christine"/>
    <s v="West"/>
    <n v="53"/>
    <s v="Other"/>
    <s v="New York"/>
    <s v="christine.west@gmail.com"/>
    <s v="Unit 1433 Box 0246, DPO AP 94952"/>
    <s v="OID4892"/>
    <d v="2024-09-26T00:00:00"/>
    <s v="05:57:45"/>
    <s v="PID043"/>
    <n v="330.11"/>
    <n v="4"/>
    <n v="1320.44"/>
    <s v="FLAT20"/>
    <n v="4"/>
    <n v="47"/>
    <d v="2024-10-01T00:00:00"/>
    <s v="08:04:55"/>
    <n v="5"/>
  </r>
  <r>
    <x v="28"/>
    <s v="Jenny"/>
    <s v="Estrada"/>
    <n v="45"/>
    <s v="Male"/>
    <s v="Houston"/>
    <s v="jenny.estrada@yahoo.com"/>
    <s v="792 Carlos Islands, West David, CT 16522"/>
    <s v="OID9692"/>
    <d v="2023-06-22T00:00:00"/>
    <s v="13:16:36"/>
    <s v="PID002"/>
    <n v="107.47"/>
    <n v="1"/>
    <n v="107.47"/>
    <s v="FLAT10"/>
    <n v="5"/>
    <n v="56"/>
    <d v="2023-06-27T00:00:00"/>
    <s v="23:44:01"/>
    <n v="5"/>
  </r>
  <r>
    <x v="13"/>
    <s v="Erin"/>
    <s v="Miller"/>
    <n v="46"/>
    <s v="Male"/>
    <s v="San Francisco"/>
    <s v="erin.miller@gmail.com"/>
    <s v="65972 Peterson Route, Port Andrewfurt, SD 32892"/>
    <s v="OID4746"/>
    <d v="2024-10-21T00:00:00"/>
    <s v="07:44:52"/>
    <s v="PID028"/>
    <n v="126.19"/>
    <n v="1"/>
    <n v="126.19"/>
    <s v="FLAT20"/>
    <n v="5"/>
    <n v="68"/>
    <d v="2024-10-23T00:00:00"/>
    <s v="00:28:50"/>
    <n v="2"/>
  </r>
  <r>
    <x v="59"/>
    <s v="Beth"/>
    <s v="Mason"/>
    <n v="45"/>
    <s v="Other"/>
    <s v="Los Angeles"/>
    <s v="beth.mason@outlook.com"/>
    <s v="58998 Sherry Haven, East Richard, FL 90775"/>
    <s v="OID6057"/>
    <d v="2023-05-14T00:00:00"/>
    <s v="12:51:15"/>
    <s v="PID029"/>
    <n v="381.73"/>
    <n v="2"/>
    <n v="763.46"/>
    <s v="DEL0"/>
    <n v="5"/>
    <n v="38"/>
    <d v="2023-05-20T00:00:00"/>
    <s v="23:34:55"/>
    <n v="6"/>
  </r>
  <r>
    <x v="45"/>
    <s v="Debra"/>
    <s v="Hayes"/>
    <n v="33"/>
    <s v="Male"/>
    <s v="San Francisco"/>
    <s v="debra.hayes@yahoo.com"/>
    <s v="4601 Miller Lock, Williamsbury, IA 10943"/>
    <s v="OID3134"/>
    <d v="2023-05-23T00:00:00"/>
    <s v="22:55:27"/>
    <s v="PID011"/>
    <n v="292.14999999999998"/>
    <n v="5"/>
    <n v="1460.75"/>
    <s v="FLAT10"/>
    <n v="6"/>
    <n v="68"/>
    <d v="2023-05-25T00:00:00"/>
    <s v="22:37:23"/>
    <n v="2"/>
  </r>
  <r>
    <x v="47"/>
    <s v="Mitchell"/>
    <s v="Parker"/>
    <n v="39"/>
    <s v="Other"/>
    <s v="Houston"/>
    <s v="mitchell.parker@yahoo.com"/>
    <s v="PSC 3316, Box 9303, APO AE 29513"/>
    <s v="OID7980"/>
    <d v="2023-04-20T00:00:00"/>
    <s v="01:31:08"/>
    <s v="PID048"/>
    <n v="136.30000000000001"/>
    <n v="3"/>
    <n v="408.90000000000003"/>
    <s v="FLAT15"/>
    <n v="6"/>
    <n v="42"/>
    <d v="2023-04-27T00:00:00"/>
    <s v="14:39:46"/>
    <n v="7"/>
  </r>
  <r>
    <x v="58"/>
    <s v="Amy"/>
    <s v="Ellis"/>
    <n v="44"/>
    <s v="Other"/>
    <s v="Los Angeles"/>
    <s v="amy.ellis@gmail.com"/>
    <s v="217 Scott Ville, Christophermouth, NH 83776"/>
    <s v="OID7432"/>
    <d v="2023-10-09T00:00:00"/>
    <s v="15:02:28"/>
    <s v="PID025"/>
    <n v="403.03"/>
    <n v="3"/>
    <n v="1209.0899999999999"/>
    <s v="FLAT15"/>
    <n v="4"/>
    <n v="67"/>
    <d v="2023-10-14T00:00:00"/>
    <s v="04:23:57"/>
    <n v="5"/>
  </r>
  <r>
    <x v="40"/>
    <s v="Mary"/>
    <s v="Knight"/>
    <n v="28"/>
    <s v="Other"/>
    <s v="New York"/>
    <s v="mary.knight@yahoo.com"/>
    <s v="907 Kimberly Hill, Murrayfort, NH 88384"/>
    <s v="OID9465"/>
    <d v="2023-11-11T00:00:00"/>
    <s v="06:54:02"/>
    <s v="PID005"/>
    <n v="445.81"/>
    <n v="2"/>
    <n v="891.62"/>
    <s v="DEL0"/>
    <n v="7"/>
    <n v="67"/>
    <d v="2023-11-12T00:00:00"/>
    <s v="12:39:46"/>
    <n v="1"/>
  </r>
  <r>
    <x v="77"/>
    <s v="Christine"/>
    <s v="Aguilar"/>
    <n v="46"/>
    <s v="Male"/>
    <s v="Phoenix"/>
    <s v="christine.aguilar@gmail.com"/>
    <s v="3284 Martin Neck, Lopezville, NY 69154"/>
    <s v="OID9872"/>
    <d v="2023-05-05T00:00:00"/>
    <s v="08:20:59"/>
    <s v="PID021"/>
    <n v="129.75"/>
    <n v="5"/>
    <n v="648.75"/>
    <s v="FLAT20"/>
    <n v="6"/>
    <n v="38"/>
    <d v="2023-05-11T00:00:00"/>
    <s v="17:38:42"/>
    <n v="6"/>
  </r>
  <r>
    <x v="49"/>
    <s v="Sarah"/>
    <s v="Butler"/>
    <n v="64"/>
    <s v="Male"/>
    <s v="Phoenix"/>
    <s v="sarah.butler@rediffmail.com"/>
    <s v="14131 Edwin Shore Apt. 190, Deniseberg, MD 90905"/>
    <s v="OID6856"/>
    <d v="2023-12-22T00:00:00"/>
    <s v="14:00:27"/>
    <s v="PID045"/>
    <n v="33.49"/>
    <n v="3"/>
    <n v="100.47"/>
    <s v="FLAT15"/>
    <n v="2"/>
    <n v="62"/>
    <d v="2023-12-24T00:00:00"/>
    <s v="12:31:34"/>
    <n v="2"/>
  </r>
  <r>
    <x v="52"/>
    <s v="Brandon"/>
    <s v="Cruz"/>
    <n v="32"/>
    <s v="Other"/>
    <s v="Los Angeles"/>
    <s v="brandon.cruz@gmail.com"/>
    <s v="9296 Villanueva Branch, East Kevin, CO 93912"/>
    <s v="OID1826"/>
    <d v="2025-02-01T00:00:00"/>
    <s v="15:26:43"/>
    <s v="PID043"/>
    <n v="330.11"/>
    <n v="4"/>
    <n v="1320.44"/>
    <s v="FLAT20"/>
    <n v="2"/>
    <n v="69"/>
    <d v="2025-02-07T00:00:00"/>
    <s v="23:02:25"/>
    <n v="6"/>
  </r>
  <r>
    <x v="37"/>
    <s v="Alexandra"/>
    <s v="Smith"/>
    <n v="70"/>
    <s v="Male"/>
    <s v="Phoenix"/>
    <s v="alexandra.smith@rediffmail.com"/>
    <s v="48611 Clark Village, West Anne, GA 92865"/>
    <s v="OID3421"/>
    <d v="2023-04-29T00:00:00"/>
    <s v="22:25:26"/>
    <s v="PID023"/>
    <n v="202.54"/>
    <n v="5"/>
    <n v="1012.6999999999999"/>
    <s v="FLAT15"/>
    <n v="1"/>
    <n v="47"/>
    <d v="2023-05-05T00:00:00"/>
    <s v="20:52:06"/>
    <n v="6"/>
  </r>
  <r>
    <x v="54"/>
    <s v="Ashley"/>
    <s v="Romero"/>
    <n v="35"/>
    <s v="Male"/>
    <s v="Phoenix"/>
    <s v="ashley.romero@yahoo.com"/>
    <s v="547 Kerry Expressway, Lake Amanda, AR 20321"/>
    <s v="OID6869"/>
    <d v="2023-11-23T00:00:00"/>
    <s v="00:02:50"/>
    <s v="PID015"/>
    <n v="166.28"/>
    <n v="4"/>
    <n v="665.12"/>
    <s v="FLAT10"/>
    <n v="4"/>
    <n v="44"/>
    <d v="2023-11-27T00:00:00"/>
    <s v="20:49:10"/>
    <n v="4"/>
  </r>
  <r>
    <x v="40"/>
    <s v="Mary"/>
    <s v="Knight"/>
    <n v="28"/>
    <s v="Other"/>
    <s v="New York"/>
    <s v="mary.knight@yahoo.com"/>
    <s v="907 Kimberly Hill, Murrayfort, NH 88384"/>
    <s v="OID6635"/>
    <d v="2024-08-19T00:00:00"/>
    <s v="22:46:23"/>
    <s v="PID011"/>
    <n v="292.14999999999998"/>
    <n v="2"/>
    <n v="584.29999999999995"/>
    <s v="FLAT15"/>
    <n v="4"/>
    <n v="58"/>
    <d v="2024-08-22T00:00:00"/>
    <s v="08:30:57"/>
    <n v="3"/>
  </r>
  <r>
    <x v="77"/>
    <s v="Christine"/>
    <s v="Aguilar"/>
    <n v="46"/>
    <s v="Male"/>
    <s v="Phoenix"/>
    <s v="christine.aguilar@gmail.com"/>
    <s v="3284 Martin Neck, Lopezville, NY 69154"/>
    <s v="OID8295"/>
    <d v="2024-07-08T00:00:00"/>
    <s v="08:00:47"/>
    <s v="PID014"/>
    <n v="272.51"/>
    <n v="4"/>
    <n v="1090.04"/>
    <s v="DEL0"/>
    <n v="7"/>
    <n v="38"/>
    <d v="2024-07-09T00:00:00"/>
    <s v="17:20:58"/>
    <n v="1"/>
  </r>
  <r>
    <x v="28"/>
    <s v="Jenny"/>
    <s v="Estrada"/>
    <n v="45"/>
    <s v="Male"/>
    <s v="Houston"/>
    <s v="jenny.estrada@yahoo.com"/>
    <s v="792 Carlos Islands, West David, CT 16522"/>
    <s v="OID4642"/>
    <d v="2023-06-02T00:00:00"/>
    <s v="09:33:35"/>
    <s v="PID036"/>
    <n v="157.63999999999999"/>
    <n v="3"/>
    <n v="472.91999999999996"/>
    <s v="FLAT20"/>
    <n v="2"/>
    <n v="47"/>
    <d v="2023-06-08T00:00:00"/>
    <s v="13:06:14"/>
    <n v="6"/>
  </r>
  <r>
    <x v="27"/>
    <s v="Valerie"/>
    <s v="Carr"/>
    <n v="26"/>
    <s v="Other"/>
    <s v="San Francisco"/>
    <s v="valerie.carr@rediffmail.com"/>
    <s v="981 Emily Stream, South Brianna, CO 98063"/>
    <s v="OID7380"/>
    <d v="2023-05-07T00:00:00"/>
    <s v="00:13:11"/>
    <s v="PID018"/>
    <n v="62.42"/>
    <n v="3"/>
    <n v="187.26"/>
    <s v="FLAT15"/>
    <n v="5"/>
    <n v="62"/>
    <d v="2023-05-12T00:00:00"/>
    <s v="18:31:17"/>
    <n v="5"/>
  </r>
  <r>
    <x v="50"/>
    <s v="Katherine"/>
    <s v="Weber"/>
    <n v="42"/>
    <s v="Other"/>
    <s v="New York"/>
    <s v="katherine.weber@outlook.com"/>
    <s v="04887 Kimberly Union Apt. 645, Port Laura, IL 97219"/>
    <s v="OID1086"/>
    <d v="2024-07-22T00:00:00"/>
    <s v="20:01:38"/>
    <s v="PID046"/>
    <n v="363.64"/>
    <n v="3"/>
    <n v="1090.92"/>
    <s v="FLAT8"/>
    <n v="5"/>
    <n v="53"/>
    <d v="2024-07-29T00:00:00"/>
    <s v="12:58:48"/>
    <n v="7"/>
  </r>
  <r>
    <x v="53"/>
    <s v="Jodi"/>
    <s v="Whitney"/>
    <n v="33"/>
    <s v="Other"/>
    <s v="San Francisco"/>
    <s v="jodi.whitney@yahoo.com"/>
    <s v="72876 Lara Key Suite 383, Gutierrezton, OR 71683"/>
    <s v="OID6936"/>
    <d v="2023-07-18T00:00:00"/>
    <s v="06:33:55"/>
    <s v="PID006"/>
    <n v="477.52"/>
    <n v="4"/>
    <n v="1910.08"/>
    <s v="FLAT20"/>
    <n v="5"/>
    <n v="55"/>
    <d v="2023-07-20T00:00:00"/>
    <s v="13:05:17"/>
    <n v="2"/>
  </r>
  <r>
    <x v="78"/>
    <s v="Mark"/>
    <s v="Summers"/>
    <n v="55"/>
    <s v="Female"/>
    <s v="Chicago"/>
    <s v="mark.summers@outlook.com"/>
    <s v="08413 Lynch Parkway, Calderonstad, NV 32697"/>
    <s v="OID2938"/>
    <d v="2023-08-30T00:00:00"/>
    <s v="19:46:32"/>
    <s v="PID028"/>
    <n v="126.19"/>
    <n v="2"/>
    <n v="252.38"/>
    <s v="DEL0"/>
    <n v="5"/>
    <n v="59"/>
    <d v="2023-09-05T00:00:00"/>
    <s v="23:22:12"/>
    <n v="6"/>
  </r>
  <r>
    <x v="66"/>
    <s v="Melissa"/>
    <s v="Levy"/>
    <n v="30"/>
    <s v="Male"/>
    <s v="Chicago"/>
    <s v="melissa.levy@rediffmail.com"/>
    <s v="3303 Kennedy Springs Suite 830, East Amybury, MI 95595"/>
    <s v="OID8074"/>
    <d v="2024-01-29T00:00:00"/>
    <s v="20:47:44"/>
    <s v="PID009"/>
    <n v="87.09"/>
    <n v="1"/>
    <n v="87.09"/>
    <s v="FLAT10"/>
    <n v="1"/>
    <n v="61"/>
    <d v="2024-01-30T00:00:00"/>
    <s v="00:16:22"/>
    <n v="1"/>
  </r>
  <r>
    <x v="36"/>
    <s v="Jason"/>
    <s v="Lopez"/>
    <n v="40"/>
    <s v="Other"/>
    <s v="San Francisco"/>
    <s v="jason.lopez@outlook.com"/>
    <s v="934 Levine View, Brentport, NE 38210"/>
    <s v="OID1076"/>
    <d v="2023-05-28T00:00:00"/>
    <s v="14:37:23"/>
    <s v="PID040"/>
    <n v="110.95"/>
    <n v="3"/>
    <n v="332.85"/>
    <s v="FLAT10"/>
    <n v="6"/>
    <n v="65"/>
    <d v="2023-06-02T00:00:00"/>
    <s v="01:58:28"/>
    <n v="5"/>
  </r>
  <r>
    <x v="58"/>
    <s v="Amy"/>
    <s v="Ellis"/>
    <n v="44"/>
    <s v="Other"/>
    <s v="Los Angeles"/>
    <s v="amy.ellis@gmail.com"/>
    <s v="217 Scott Ville, Christophermouth, NH 83776"/>
    <s v="OID8347"/>
    <d v="2023-12-25T00:00:00"/>
    <s v="00:08:51"/>
    <s v="PID045"/>
    <n v="33.49"/>
    <n v="1"/>
    <n v="33.49"/>
    <s v="FLAT8"/>
    <n v="2"/>
    <n v="67"/>
    <d v="2023-12-26T00:00:00"/>
    <s v="10:47:50"/>
    <n v="1"/>
  </r>
  <r>
    <x v="39"/>
    <s v="Amanda"/>
    <s v="Howard"/>
    <n v="52"/>
    <s v="Other"/>
    <s v="Dallas"/>
    <s v="amanda.howard@outlook.com"/>
    <s v="56908 Sydney Park Suite 632, West Anthonyport, NC 15954"/>
    <s v="OID6373"/>
    <d v="2023-03-16T00:00:00"/>
    <s v="09:31:27"/>
    <s v="PID017"/>
    <n v="425.59"/>
    <n v="3"/>
    <n v="1276.77"/>
    <s v="FLAT8"/>
    <n v="7"/>
    <n v="68"/>
    <d v="2023-03-20T00:00:00"/>
    <s v="22:18:21"/>
    <n v="4"/>
  </r>
  <r>
    <x v="78"/>
    <s v="Mark"/>
    <s v="Summers"/>
    <n v="55"/>
    <s v="Female"/>
    <s v="Chicago"/>
    <s v="mark.summers@outlook.com"/>
    <s v="08413 Lynch Parkway, Calderonstad, NV 32697"/>
    <s v="OID5913"/>
    <d v="2023-04-23T00:00:00"/>
    <s v="09:46:43"/>
    <s v="PID049"/>
    <n v="441.03"/>
    <n v="5"/>
    <n v="2205.1499999999996"/>
    <s v="FLAT15"/>
    <n v="3"/>
    <n v="37"/>
    <d v="2023-04-28T00:00:00"/>
    <s v="06:31:08"/>
    <n v="5"/>
  </r>
  <r>
    <x v="51"/>
    <s v="Jason"/>
    <s v="Nguyen"/>
    <n v="51"/>
    <s v="Other"/>
    <s v="Miami"/>
    <s v="jason.nguyen@yahoo.com"/>
    <s v="7112 Travis Glens Suite 790, Crystalland, WV 38373"/>
    <s v="OID2941"/>
    <d v="2024-02-17T00:00:00"/>
    <s v="21:17:39"/>
    <s v="PID021"/>
    <n v="129.75"/>
    <n v="3"/>
    <n v="389.25"/>
    <s v="FLAT15"/>
    <n v="5"/>
    <n v="37"/>
    <d v="2024-02-19T00:00:00"/>
    <s v="06:07:50"/>
    <n v="2"/>
  </r>
  <r>
    <x v="79"/>
    <s v="Gary"/>
    <s v="Huff"/>
    <n v="18"/>
    <s v="Male"/>
    <s v="New York"/>
    <s v="gary.huff@gmail.com"/>
    <s v="58608 Alexander Terrace, South Bryan, SC 85541"/>
    <s v="OID9627"/>
    <d v="2024-02-27T00:00:00"/>
    <s v="12:28:28"/>
    <s v="PID013"/>
    <n v="235.63"/>
    <n v="1"/>
    <n v="235.63"/>
    <s v="FLAT8"/>
    <n v="6"/>
    <n v="58"/>
    <d v="2024-03-03T00:00:00"/>
    <s v="12:21:43"/>
    <n v="5"/>
  </r>
  <r>
    <x v="14"/>
    <s v="Gina"/>
    <s v="Moreno"/>
    <n v="36"/>
    <s v="Other"/>
    <s v="Miami"/>
    <s v="gina.moreno@rediffmail.com"/>
    <s v="USS Murray, FPO AP 66559"/>
    <s v="OID9705"/>
    <d v="2024-09-14T00:00:00"/>
    <s v="03:29:39"/>
    <s v="PID048"/>
    <n v="136.30000000000001"/>
    <n v="2"/>
    <n v="272.60000000000002"/>
    <s v="FLAT20"/>
    <n v="7"/>
    <n v="51"/>
    <d v="2024-09-15T00:00:00"/>
    <s v="23:33:34"/>
    <n v="1"/>
  </r>
  <r>
    <x v="46"/>
    <s v="Brittany"/>
    <s v="Stewart"/>
    <n v="68"/>
    <s v="Other"/>
    <s v="Dallas"/>
    <s v="brittany.stewart@gmail.com"/>
    <s v="6250 David Loaf Suite 561, North Pamelaberg, WV 63652"/>
    <s v="OID7486"/>
    <d v="2023-07-05T00:00:00"/>
    <s v="18:27:23"/>
    <s v="PID002"/>
    <n v="107.47"/>
    <n v="4"/>
    <n v="429.88"/>
    <s v="FLAT20"/>
    <n v="5"/>
    <n v="51"/>
    <d v="2023-07-08T00:00:00"/>
    <s v="12:42:53"/>
    <n v="3"/>
  </r>
  <r>
    <x v="75"/>
    <s v="Rachael"/>
    <s v="Robinson"/>
    <n v="24"/>
    <s v="Other"/>
    <s v="Dallas"/>
    <s v="rachael.robinson@rediffmail.com"/>
    <s v="0889 Brady Points, Port Meganhaven, NM 26553"/>
    <s v="OID4560"/>
    <d v="2023-12-11T00:00:00"/>
    <s v="14:41:09"/>
    <s v="PID034"/>
    <n v="275.44"/>
    <n v="2"/>
    <n v="550.88"/>
    <s v="FLAT8"/>
    <n v="2"/>
    <n v="36"/>
    <d v="2023-12-16T00:00:00"/>
    <s v="07:56:25"/>
    <n v="5"/>
  </r>
  <r>
    <x v="69"/>
    <s v="Lindsey"/>
    <s v="Byrd"/>
    <n v="32"/>
    <s v="Male"/>
    <s v="Chicago"/>
    <s v="lindsey.byrd@rediffmail.com"/>
    <s v="USCGC Harper, FPO AA 38349"/>
    <s v="OID1379"/>
    <d v="2024-10-23T00:00:00"/>
    <s v="11:50:19"/>
    <s v="PID002"/>
    <n v="107.47"/>
    <n v="2"/>
    <n v="214.94"/>
    <s v="FLAT15"/>
    <n v="5"/>
    <n v="55"/>
    <d v="2024-10-27T00:00:00"/>
    <s v="11:48:40"/>
    <n v="4"/>
  </r>
  <r>
    <x v="3"/>
    <s v="Angela"/>
    <s v="Horne"/>
    <n v="49"/>
    <s v="Other"/>
    <s v="Phoenix"/>
    <s v="angela.horne@outlook.com"/>
    <s v="USNV Mueller, FPO AP 54648"/>
    <s v="OID8114"/>
    <d v="2024-10-13T00:00:00"/>
    <s v="10:24:24"/>
    <s v="PID050"/>
    <n v="158.53"/>
    <n v="5"/>
    <n v="792.65"/>
    <s v="FLAT8"/>
    <n v="2"/>
    <n v="64"/>
    <d v="2024-10-17T00:00:00"/>
    <s v="20:08:57"/>
    <n v="4"/>
  </r>
  <r>
    <x v="18"/>
    <s v="Christian"/>
    <s v="Clayton"/>
    <n v="39"/>
    <s v="Female"/>
    <s v="Chicago"/>
    <s v="christian.clayton@yahoo.com"/>
    <s v="065 Madison Way, Smithstad, CT 68011"/>
    <s v="OID9805"/>
    <d v="2024-09-06T00:00:00"/>
    <s v="23:35:16"/>
    <s v="PID046"/>
    <n v="363.64"/>
    <n v="2"/>
    <n v="727.28"/>
    <s v="FLAT20"/>
    <n v="6"/>
    <n v="37"/>
    <d v="2024-09-09T00:00:00"/>
    <s v="01:46:46"/>
    <n v="3"/>
  </r>
  <r>
    <x v="30"/>
    <s v="Julie"/>
    <s v="Meyer"/>
    <n v="23"/>
    <s v="Male"/>
    <s v="Phoenix"/>
    <s v="julie.meyer@yahoo.com"/>
    <s v="17381 Smith Ramp Suite 398, Courtneyville, AL 17756"/>
    <s v="OID7003"/>
    <d v="2024-07-31T00:00:00"/>
    <s v="04:53:37"/>
    <s v="PID048"/>
    <n v="136.30000000000001"/>
    <n v="2"/>
    <n v="272.60000000000002"/>
    <s v="FLAT10"/>
    <n v="3"/>
    <n v="47"/>
    <d v="2024-08-07T00:00:00"/>
    <s v="07:56:46"/>
    <n v="7"/>
  </r>
  <r>
    <x v="78"/>
    <s v="Mark"/>
    <s v="Summers"/>
    <n v="55"/>
    <s v="Female"/>
    <s v="Chicago"/>
    <s v="mark.summers@outlook.com"/>
    <s v="08413 Lynch Parkway, Calderonstad, NV 32697"/>
    <s v="OID5372"/>
    <d v="2024-04-26T00:00:00"/>
    <s v="21:25:23"/>
    <s v="PID001"/>
    <n v="369.03"/>
    <n v="3"/>
    <n v="1107.0899999999999"/>
    <s v="FLAT20"/>
    <n v="2"/>
    <n v="65"/>
    <d v="2024-04-30T00:00:00"/>
    <s v="15:58:45"/>
    <n v="4"/>
  </r>
  <r>
    <x v="23"/>
    <s v="Taylor"/>
    <s v="Davis"/>
    <n v="54"/>
    <s v="Female"/>
    <s v="Phoenix"/>
    <s v="taylor.davis@yahoo.com"/>
    <s v="USCGC Simmons, FPO AA 60167"/>
    <s v="OID4097"/>
    <d v="2023-06-28T00:00:00"/>
    <s v="18:03:08"/>
    <s v="PID029"/>
    <n v="381.73"/>
    <n v="2"/>
    <n v="763.46"/>
    <s v="FLAT15"/>
    <n v="3"/>
    <n v="70"/>
    <d v="2023-07-05T00:00:00"/>
    <s v="10:45:58"/>
    <n v="7"/>
  </r>
  <r>
    <x v="59"/>
    <s v="Beth"/>
    <s v="Mason"/>
    <n v="45"/>
    <s v="Other"/>
    <s v="Los Angeles"/>
    <s v="beth.mason@outlook.com"/>
    <s v="58998 Sherry Haven, East Richard, FL 90775"/>
    <s v="OID7090"/>
    <d v="2025-01-20T00:00:00"/>
    <s v="02:55:39"/>
    <s v="PID038"/>
    <n v="421.7"/>
    <n v="3"/>
    <n v="1265.0999999999999"/>
    <s v="FLAT10"/>
    <n v="6"/>
    <n v="38"/>
    <d v="2025-01-23T00:00:00"/>
    <s v="13:12:04"/>
    <n v="3"/>
  </r>
  <r>
    <x v="78"/>
    <s v="Mark"/>
    <s v="Summers"/>
    <n v="55"/>
    <s v="Female"/>
    <s v="Chicago"/>
    <s v="mark.summers@outlook.com"/>
    <s v="08413 Lynch Parkway, Calderonstad, NV 32697"/>
    <s v="OID8741"/>
    <d v="2023-09-17T00:00:00"/>
    <s v="23:25:51"/>
    <s v="PID043"/>
    <n v="330.11"/>
    <n v="3"/>
    <n v="990.33"/>
    <s v="FLAT8"/>
    <n v="2"/>
    <n v="40"/>
    <d v="2023-09-22T00:00:00"/>
    <s v="09:03:16"/>
    <n v="5"/>
  </r>
  <r>
    <x v="27"/>
    <s v="Valerie"/>
    <s v="Carr"/>
    <n v="26"/>
    <s v="Other"/>
    <s v="San Francisco"/>
    <s v="valerie.carr@rediffmail.com"/>
    <s v="981 Emily Stream, South Brianna, CO 98063"/>
    <s v="OID6002"/>
    <d v="2024-09-02T00:00:00"/>
    <s v="05:28:12"/>
    <s v="PID041"/>
    <n v="372.62"/>
    <n v="1"/>
    <n v="372.62"/>
    <s v="FLAT10"/>
    <n v="4"/>
    <n v="36"/>
    <d v="2024-09-06T00:00:00"/>
    <s v="09:29:13"/>
    <n v="4"/>
  </r>
  <r>
    <x v="79"/>
    <s v="Gary"/>
    <s v="Huff"/>
    <n v="18"/>
    <s v="Male"/>
    <s v="New York"/>
    <s v="gary.huff@gmail.com"/>
    <s v="58608 Alexander Terrace, South Bryan, SC 85541"/>
    <s v="OID8585"/>
    <d v="2023-10-18T00:00:00"/>
    <s v="16:44:13"/>
    <s v="PID027"/>
    <n v="481.48"/>
    <n v="3"/>
    <n v="1444.44"/>
    <s v="FLAT10"/>
    <n v="2"/>
    <n v="42"/>
    <d v="2023-10-22T00:00:00"/>
    <s v="23:19:19"/>
    <n v="4"/>
  </r>
  <r>
    <x v="15"/>
    <s v="Mallory"/>
    <s v="Mitchell"/>
    <n v="42"/>
    <s v="Female"/>
    <s v="San Francisco"/>
    <s v="mallory.mitchell@yahoo.com"/>
    <s v="710 Anthony Wall Suite 137, East Davidstad, NV 61494"/>
    <s v="OID6767"/>
    <d v="2024-09-20T00:00:00"/>
    <s v="17:52:44"/>
    <s v="PID022"/>
    <n v="308.88"/>
    <n v="1"/>
    <n v="308.88"/>
    <s v="FLAT15"/>
    <n v="3"/>
    <n v="54"/>
    <d v="2024-09-21T00:00:00"/>
    <s v="14:18:48"/>
    <n v="1"/>
  </r>
  <r>
    <x v="0"/>
    <s v="Anne"/>
    <s v="Oconnell"/>
    <n v="37"/>
    <s v="Male"/>
    <s v="Phoenix"/>
    <s v="anne.oconnell@outlook.com"/>
    <s v="2850 Matthew Ford, North Yolandachester, FL 67488"/>
    <s v="OID4369"/>
    <d v="2023-08-24T00:00:00"/>
    <s v="22:31:31"/>
    <s v="PID012"/>
    <n v="132.97"/>
    <n v="4"/>
    <n v="531.88"/>
    <s v="FLAT10"/>
    <n v="3"/>
    <n v="43"/>
    <d v="2023-08-25T00:00:00"/>
    <s v="17:01:58"/>
    <n v="1"/>
  </r>
  <r>
    <x v="20"/>
    <s v="John"/>
    <s v="Herrera"/>
    <n v="64"/>
    <s v="Female"/>
    <s v="Houston"/>
    <s v="john.herrera@outlook.com"/>
    <s v="61263 Jacob Isle, Amandatown, TN 34321"/>
    <s v="OID5283"/>
    <d v="2024-07-15T00:00:00"/>
    <s v="18:43:17"/>
    <s v="PID041"/>
    <n v="372.62"/>
    <n v="4"/>
    <n v="1490.48"/>
    <s v="FLAT8"/>
    <n v="1"/>
    <n v="45"/>
    <d v="2024-07-19T00:00:00"/>
    <s v="07:02:28"/>
    <n v="4"/>
  </r>
  <r>
    <x v="44"/>
    <s v="Lori"/>
    <s v="Cook"/>
    <n v="18"/>
    <s v="Female"/>
    <s v="Houston"/>
    <s v="lori.cook@rediffmail.com"/>
    <s v="86837 Bell Meadows, North Jasonshire, UT 51354"/>
    <s v="OID2949"/>
    <d v="2023-12-13T00:00:00"/>
    <s v="09:55:21"/>
    <s v="PID028"/>
    <n v="126.19"/>
    <n v="5"/>
    <n v="630.95000000000005"/>
    <s v="FLAT10"/>
    <n v="4"/>
    <n v="47"/>
    <d v="2023-12-20T00:00:00"/>
    <s v="22:38:31"/>
    <n v="7"/>
  </r>
  <r>
    <x v="79"/>
    <s v="Gary"/>
    <s v="Huff"/>
    <n v="18"/>
    <s v="Male"/>
    <s v="New York"/>
    <s v="gary.huff@gmail.com"/>
    <s v="58608 Alexander Terrace, South Bryan, SC 85541"/>
    <s v="OID1071"/>
    <d v="2023-07-10T00:00:00"/>
    <s v="06:47:14"/>
    <s v="PID025"/>
    <n v="403.03"/>
    <n v="2"/>
    <n v="806.06"/>
    <s v="FLAT15"/>
    <n v="7"/>
    <n v="45"/>
    <d v="2023-07-11T00:00:00"/>
    <s v="05:46:18"/>
    <n v="1"/>
  </r>
  <r>
    <x v="79"/>
    <s v="Gary"/>
    <s v="Huff"/>
    <n v="18"/>
    <s v="Male"/>
    <s v="New York"/>
    <s v="gary.huff@gmail.com"/>
    <s v="58608 Alexander Terrace, South Bryan, SC 85541"/>
    <s v="OID7412"/>
    <d v="2024-04-10T00:00:00"/>
    <s v="22:41:22"/>
    <s v="PID036"/>
    <n v="157.63999999999999"/>
    <n v="2"/>
    <n v="315.27999999999997"/>
    <s v="FLAT15"/>
    <n v="5"/>
    <n v="64"/>
    <d v="2024-04-13T00:00:00"/>
    <s v="03:01:00"/>
    <n v="3"/>
  </r>
  <r>
    <x v="80"/>
    <s v="Mike"/>
    <s v="Carter"/>
    <n v="59"/>
    <s v="Other"/>
    <s v="San Francisco"/>
    <s v="mike.carter@rediffmail.com"/>
    <s v="3971 Ortiz Fields, Lake Jackfort, IA 97132"/>
    <s v="OID6541"/>
    <d v="2023-11-21T00:00:00"/>
    <s v="08:35:05"/>
    <s v="PID026"/>
    <n v="128.13999999999999"/>
    <n v="1"/>
    <n v="128.13999999999999"/>
    <s v="FLAT10"/>
    <n v="7"/>
    <n v="52"/>
    <d v="2023-11-24T00:00:00"/>
    <s v="09:50:44"/>
    <n v="3"/>
  </r>
  <r>
    <x v="24"/>
    <s v="Lauren"/>
    <s v="Long"/>
    <n v="44"/>
    <s v="Male"/>
    <s v="Dallas"/>
    <s v="lauren.long@gmail.com"/>
    <s v="258 Michael Brooks Suite 363, Arnoldview, PA 49438"/>
    <s v="OID3550"/>
    <d v="2024-02-26T00:00:00"/>
    <s v="06:30:57"/>
    <s v="PID007"/>
    <n v="257.06"/>
    <n v="3"/>
    <n v="771.18000000000006"/>
    <s v="DEL0"/>
    <n v="5"/>
    <n v="63"/>
    <d v="2024-03-03T00:00:00"/>
    <s v="08:01:14"/>
    <n v="6"/>
  </r>
  <r>
    <x v="53"/>
    <s v="Jodi"/>
    <s v="Whitney"/>
    <n v="33"/>
    <s v="Other"/>
    <s v="San Francisco"/>
    <s v="jodi.whitney@yahoo.com"/>
    <s v="72876 Lara Key Suite 383, Gutierrezton, OR 71683"/>
    <s v="OID7812"/>
    <d v="2023-11-27T00:00:00"/>
    <s v="09:01:24"/>
    <s v="PID014"/>
    <n v="272.51"/>
    <n v="2"/>
    <n v="545.02"/>
    <s v="FLAT10"/>
    <n v="4"/>
    <n v="48"/>
    <d v="2023-12-04T00:00:00"/>
    <s v="18:41:50"/>
    <n v="7"/>
  </r>
  <r>
    <x v="24"/>
    <s v="Lauren"/>
    <s v="Long"/>
    <n v="44"/>
    <s v="Male"/>
    <s v="Dallas"/>
    <s v="lauren.long@gmail.com"/>
    <s v="258 Michael Brooks Suite 363, Arnoldview, PA 49438"/>
    <s v="OID4101"/>
    <d v="2024-04-08T00:00:00"/>
    <s v="10:38:44"/>
    <s v="PID046"/>
    <n v="363.64"/>
    <n v="3"/>
    <n v="1090.92"/>
    <s v="FLAT15"/>
    <n v="1"/>
    <n v="47"/>
    <d v="2024-04-13T00:00:00"/>
    <s v="15:48:50"/>
    <n v="5"/>
  </r>
  <r>
    <x v="55"/>
    <s v="William"/>
    <s v="Mann"/>
    <n v="21"/>
    <s v="Male"/>
    <s v="Houston"/>
    <s v="william.mann@yahoo.com"/>
    <s v="849 Tran Wells, New Lindsayville, WI 22669"/>
    <s v="OID2704"/>
    <d v="2024-10-13T00:00:00"/>
    <s v="08:44:39"/>
    <s v="PID046"/>
    <n v="363.64"/>
    <n v="3"/>
    <n v="1090.92"/>
    <s v="FLAT20"/>
    <n v="6"/>
    <n v="64"/>
    <d v="2024-10-20T00:00:00"/>
    <s v="13:35:45"/>
    <n v="7"/>
  </r>
  <r>
    <x v="58"/>
    <s v="Amy"/>
    <s v="Ellis"/>
    <n v="44"/>
    <s v="Other"/>
    <s v="Los Angeles"/>
    <s v="amy.ellis@gmail.com"/>
    <s v="217 Scott Ville, Christophermouth, NH 83776"/>
    <s v="OID3902"/>
    <d v="2023-07-02T00:00:00"/>
    <s v="10:10:51"/>
    <s v="PID013"/>
    <n v="235.63"/>
    <n v="5"/>
    <n v="1178.1500000000001"/>
    <s v="FLAT20"/>
    <n v="6"/>
    <n v="63"/>
    <d v="2023-07-07T00:00:00"/>
    <s v="02:58:17"/>
    <n v="5"/>
  </r>
  <r>
    <x v="81"/>
    <s v="Thomas"/>
    <s v="Owens"/>
    <n v="34"/>
    <s v="Other"/>
    <s v="Dallas"/>
    <s v="thomas.owens@outlook.com"/>
    <s v="43920 Shaffer Valley Suite 531, South Jerry, MD 67120"/>
    <s v="OID6097"/>
    <d v="2024-10-30T00:00:00"/>
    <s v="06:46:28"/>
    <s v="PID016"/>
    <n v="133.62"/>
    <n v="1"/>
    <n v="133.62"/>
    <s v="FLAT8"/>
    <n v="1"/>
    <n v="57"/>
    <d v="2024-11-06T00:00:00"/>
    <s v="11:47:41"/>
    <n v="7"/>
  </r>
  <r>
    <x v="26"/>
    <s v="Heather"/>
    <s v="Schneider"/>
    <n v="48"/>
    <s v="Female"/>
    <s v="Los Angeles"/>
    <s v="heather.schneider@outlook.com"/>
    <s v="57940 Susan Creek Apt. 541, Port Aliciamouth, OR 90221"/>
    <s v="OID2270"/>
    <d v="2024-11-20T00:00:00"/>
    <s v="22:27:32"/>
    <s v="PID030"/>
    <n v="282.63"/>
    <n v="4"/>
    <n v="1130.52"/>
    <s v="FLAT10"/>
    <n v="1"/>
    <n v="60"/>
    <d v="2024-11-22T00:00:00"/>
    <s v="22:31:13"/>
    <n v="2"/>
  </r>
  <r>
    <x v="28"/>
    <s v="Jenny"/>
    <s v="Estrada"/>
    <n v="45"/>
    <s v="Male"/>
    <s v="Houston"/>
    <s v="jenny.estrada@yahoo.com"/>
    <s v="792 Carlos Islands, West David, CT 16522"/>
    <s v="OID4575"/>
    <d v="2023-12-11T00:00:00"/>
    <s v="18:42:20"/>
    <s v="PID015"/>
    <n v="166.28"/>
    <n v="3"/>
    <n v="498.84000000000003"/>
    <s v="FLAT10"/>
    <n v="6"/>
    <n v="59"/>
    <d v="2023-12-15T00:00:00"/>
    <s v="00:21:21"/>
    <n v="4"/>
  </r>
  <r>
    <x v="69"/>
    <s v="Lindsey"/>
    <s v="Byrd"/>
    <n v="32"/>
    <s v="Male"/>
    <s v="Chicago"/>
    <s v="lindsey.byrd@rediffmail.com"/>
    <s v="USCGC Harper, FPO AA 38349"/>
    <s v="OID2338"/>
    <d v="2023-07-10T00:00:00"/>
    <s v="22:07:35"/>
    <s v="PID017"/>
    <n v="425.59"/>
    <n v="5"/>
    <n v="2127.9499999999998"/>
    <s v="FLAT8"/>
    <n v="7"/>
    <n v="57"/>
    <d v="2023-07-17T00:00:00"/>
    <s v="03:39:43"/>
    <n v="7"/>
  </r>
  <r>
    <x v="46"/>
    <s v="Brittany"/>
    <s v="Stewart"/>
    <n v="68"/>
    <s v="Other"/>
    <s v="Dallas"/>
    <s v="brittany.stewart@gmail.com"/>
    <s v="6250 David Loaf Suite 561, North Pamelaberg, WV 63652"/>
    <s v="OID9816"/>
    <d v="2024-05-05T00:00:00"/>
    <s v="07:28:42"/>
    <s v="PID046"/>
    <n v="363.64"/>
    <n v="5"/>
    <n v="1818.1999999999998"/>
    <s v="FLAT10"/>
    <n v="7"/>
    <n v="60"/>
    <d v="2024-05-07T00:00:00"/>
    <s v="12:34:57"/>
    <n v="2"/>
  </r>
  <r>
    <x v="82"/>
    <s v="Brendan"/>
    <s v="Kelly"/>
    <n v="50"/>
    <s v="Other"/>
    <s v="San Francisco"/>
    <s v="brendan.kelly@rediffmail.com"/>
    <s v="688 Donald Oval Suite 089, Shepardport, CA 50844"/>
    <s v="OID1586"/>
    <d v="2024-06-27T00:00:00"/>
    <s v="14:01:51"/>
    <s v="PID025"/>
    <n v="403.03"/>
    <n v="5"/>
    <n v="2015.1499999999999"/>
    <s v="FLAT20"/>
    <n v="2"/>
    <n v="52"/>
    <d v="2024-07-02T00:00:00"/>
    <s v="23:41:13"/>
    <n v="5"/>
  </r>
  <r>
    <x v="50"/>
    <s v="Katherine"/>
    <s v="Weber"/>
    <n v="42"/>
    <s v="Other"/>
    <s v="New York"/>
    <s v="katherine.weber@outlook.com"/>
    <s v="04887 Kimberly Union Apt. 645, Port Laura, IL 97219"/>
    <s v="OID9630"/>
    <d v="2023-02-11T00:00:00"/>
    <s v="20:50:23"/>
    <s v="PID001"/>
    <n v="369.03"/>
    <n v="1"/>
    <n v="369.03"/>
    <s v="FLAT20"/>
    <n v="6"/>
    <n v="38"/>
    <d v="2023-02-17T00:00:00"/>
    <s v="01:51:44"/>
    <n v="6"/>
  </r>
  <r>
    <x v="83"/>
    <s v="Jessica"/>
    <s v="Ruiz"/>
    <n v="19"/>
    <s v="Female"/>
    <s v="New York"/>
    <s v="jessica.ruiz@rediffmail.com"/>
    <s v="02370 Laura Station Suite 309, Brandonville, DE 18875"/>
    <s v="OID8034"/>
    <d v="2024-06-10T00:00:00"/>
    <s v="08:30:48"/>
    <s v="PID038"/>
    <n v="421.7"/>
    <n v="5"/>
    <n v="2108.5"/>
    <s v="FLAT10"/>
    <n v="6"/>
    <n v="61"/>
    <d v="2024-06-14T00:00:00"/>
    <s v="01:26:28"/>
    <n v="4"/>
  </r>
  <r>
    <x v="78"/>
    <s v="Mark"/>
    <s v="Summers"/>
    <n v="55"/>
    <s v="Female"/>
    <s v="Chicago"/>
    <s v="mark.summers@outlook.com"/>
    <s v="08413 Lynch Parkway, Calderonstad, NV 32697"/>
    <s v="OID4815"/>
    <d v="2024-11-12T00:00:00"/>
    <s v="05:34:02"/>
    <s v="PID029"/>
    <n v="381.73"/>
    <n v="4"/>
    <n v="1526.92"/>
    <s v="FLAT8"/>
    <n v="2"/>
    <n v="58"/>
    <d v="2024-11-17T00:00:00"/>
    <s v="15:11:50"/>
    <n v="5"/>
  </r>
  <r>
    <x v="65"/>
    <s v="Lisa"/>
    <s v="Miller"/>
    <n v="70"/>
    <s v="Female"/>
    <s v="Los Angeles"/>
    <s v="lisa.miller@gmail.com"/>
    <s v="89748 Campbell Drive, South Tannerland, WI 13143"/>
    <s v="OID1898"/>
    <d v="2024-04-04T00:00:00"/>
    <s v="22:30:30"/>
    <s v="PID042"/>
    <n v="175.93"/>
    <n v="2"/>
    <n v="351.86"/>
    <s v="FLAT10"/>
    <n v="7"/>
    <n v="61"/>
    <d v="2024-04-09T00:00:00"/>
    <s v="23:12:23"/>
    <n v="5"/>
  </r>
  <r>
    <x v="38"/>
    <s v="John"/>
    <s v="Ramirez"/>
    <n v="28"/>
    <s v="Other"/>
    <s v="Miami"/>
    <s v="john.ramirez@outlook.com"/>
    <s v="02797 Martin Landing, South Michelle, VT 98781"/>
    <s v="OID7454"/>
    <d v="2024-01-31T00:00:00"/>
    <s v="06:13:30"/>
    <s v="PID029"/>
    <n v="381.73"/>
    <n v="2"/>
    <n v="763.46"/>
    <s v="FLAT15"/>
    <n v="2"/>
    <n v="68"/>
    <d v="2024-02-07T00:00:00"/>
    <s v="00:33:32"/>
    <n v="7"/>
  </r>
  <r>
    <x v="84"/>
    <s v="Hannah"/>
    <s v="Gutierrez"/>
    <n v="55"/>
    <s v="Female"/>
    <s v="Chicago"/>
    <s v="hannah.gutierrez@yahoo.com"/>
    <s v="2420 David Manors, Jessicaland, CT 41698"/>
    <s v="OID2597"/>
    <d v="2024-06-27T00:00:00"/>
    <s v="14:11:09"/>
    <s v="PID049"/>
    <n v="441.03"/>
    <n v="3"/>
    <n v="1323.09"/>
    <s v="DEL0"/>
    <n v="4"/>
    <n v="47"/>
    <d v="2024-06-30T00:00:00"/>
    <s v="00:33:26"/>
    <n v="3"/>
  </r>
  <r>
    <x v="85"/>
    <s v="Angela"/>
    <s v="Casey"/>
    <n v="40"/>
    <s v="Male"/>
    <s v="New York"/>
    <s v="angela.casey@gmail.com"/>
    <s v="089 Farley Terrace, Thomashaven, MT 56607"/>
    <s v="OID6600"/>
    <d v="2024-08-27T00:00:00"/>
    <s v="22:46:20"/>
    <s v="PID048"/>
    <n v="136.30000000000001"/>
    <n v="2"/>
    <n v="272.60000000000002"/>
    <s v="FLAT8"/>
    <n v="6"/>
    <n v="58"/>
    <d v="2024-08-29T00:00:00"/>
    <s v="15:31:26"/>
    <n v="2"/>
  </r>
  <r>
    <x v="53"/>
    <s v="Jodi"/>
    <s v="Whitney"/>
    <n v="33"/>
    <s v="Other"/>
    <s v="San Francisco"/>
    <s v="jodi.whitney@yahoo.com"/>
    <s v="72876 Lara Key Suite 383, Gutierrezton, OR 71683"/>
    <s v="OID3490"/>
    <d v="2024-04-01T00:00:00"/>
    <s v="03:47:08"/>
    <s v="PID025"/>
    <n v="403.03"/>
    <n v="3"/>
    <n v="1209.0899999999999"/>
    <s v="FLAT15"/>
    <n v="5"/>
    <n v="44"/>
    <d v="2024-04-02T00:00:00"/>
    <s v="03:23:26"/>
    <n v="1"/>
  </r>
  <r>
    <x v="76"/>
    <s v="Natasha"/>
    <s v="Michael"/>
    <n v="49"/>
    <s v="Male"/>
    <s v="Houston"/>
    <s v="natasha.michael@gmail.com"/>
    <s v="78992 Justin Estates Suite 226, Floresberg, NM 40797"/>
    <s v="OID5561"/>
    <d v="2023-11-03T00:00:00"/>
    <s v="07:21:30"/>
    <s v="PID029"/>
    <n v="381.73"/>
    <n v="5"/>
    <n v="1908.65"/>
    <s v="FLAT8"/>
    <n v="7"/>
    <n v="45"/>
    <d v="2023-11-06T00:00:00"/>
    <s v="09:57:13"/>
    <n v="3"/>
  </r>
  <r>
    <x v="75"/>
    <s v="Rachael"/>
    <s v="Robinson"/>
    <n v="24"/>
    <s v="Other"/>
    <s v="Dallas"/>
    <s v="rachael.robinson@rediffmail.com"/>
    <s v="0889 Brady Points, Port Meganhaven, NM 26553"/>
    <s v="OID8830"/>
    <d v="2025-01-11T00:00:00"/>
    <s v="16:49:20"/>
    <s v="PID029"/>
    <n v="381.73"/>
    <n v="1"/>
    <n v="381.73"/>
    <s v="FLAT8"/>
    <n v="3"/>
    <n v="36"/>
    <d v="2025-01-18T00:00:00"/>
    <s v="22:40:50"/>
    <n v="7"/>
  </r>
  <r>
    <x v="43"/>
    <s v="Rebecca"/>
    <s v="Figueroa"/>
    <n v="63"/>
    <s v="Male"/>
    <s v="Miami"/>
    <s v="rebecca.figueroa@outlook.com"/>
    <s v="3959 Bell Dale, North Jacob, LA 07934"/>
    <s v="OID9527"/>
    <d v="2024-06-14T00:00:00"/>
    <s v="16:59:25"/>
    <s v="PID017"/>
    <n v="425.59"/>
    <n v="1"/>
    <n v="425.59"/>
    <s v="FLAT20"/>
    <n v="7"/>
    <n v="40"/>
    <d v="2024-06-17T00:00:00"/>
    <s v="13:29:40"/>
    <n v="3"/>
  </r>
  <r>
    <x v="24"/>
    <s v="Lauren"/>
    <s v="Long"/>
    <n v="44"/>
    <s v="Male"/>
    <s v="Dallas"/>
    <s v="lauren.long@gmail.com"/>
    <s v="258 Michael Brooks Suite 363, Arnoldview, PA 49438"/>
    <s v="OID1067"/>
    <d v="2025-01-02T00:00:00"/>
    <s v="06:15:44"/>
    <s v="PID027"/>
    <n v="481.48"/>
    <n v="4"/>
    <n v="1925.92"/>
    <s v="FLAT15"/>
    <n v="4"/>
    <n v="67"/>
    <d v="2025-01-08T00:00:00"/>
    <s v="09:11:07"/>
    <n v="6"/>
  </r>
  <r>
    <x v="12"/>
    <s v="Joshua"/>
    <s v="Campbell"/>
    <n v="24"/>
    <s v="Male"/>
    <s v="Chicago"/>
    <s v="joshua.campbell@gmail.com"/>
    <s v="70426 Lindsey Overpass Apt. 030, Jessicafurt, AR 46269"/>
    <s v="OID2119"/>
    <d v="2024-08-08T00:00:00"/>
    <s v="17:29:54"/>
    <s v="PID038"/>
    <n v="421.7"/>
    <n v="2"/>
    <n v="843.4"/>
    <s v="FLAT10"/>
    <n v="2"/>
    <n v="54"/>
    <d v="2024-08-10T00:00:00"/>
    <s v="07:27:00"/>
    <n v="2"/>
  </r>
  <r>
    <x v="27"/>
    <s v="Valerie"/>
    <s v="Carr"/>
    <n v="26"/>
    <s v="Other"/>
    <s v="San Francisco"/>
    <s v="valerie.carr@rediffmail.com"/>
    <s v="981 Emily Stream, South Brianna, CO 98063"/>
    <s v="OID5802"/>
    <d v="2024-04-11T00:00:00"/>
    <s v="05:25:01"/>
    <s v="PID040"/>
    <n v="110.95"/>
    <n v="3"/>
    <n v="332.85"/>
    <s v="DEL0"/>
    <n v="5"/>
    <n v="47"/>
    <d v="2024-04-17T00:00:00"/>
    <s v="02:19:52"/>
    <n v="6"/>
  </r>
  <r>
    <x v="49"/>
    <s v="Sarah"/>
    <s v="Butler"/>
    <n v="64"/>
    <s v="Male"/>
    <s v="Phoenix"/>
    <s v="sarah.butler@rediffmail.com"/>
    <s v="14131 Edwin Shore Apt. 190, Deniseberg, MD 90905"/>
    <s v="OID4569"/>
    <d v="2023-09-19T00:00:00"/>
    <s v="00:49:15"/>
    <s v="PID030"/>
    <n v="282.63"/>
    <n v="4"/>
    <n v="1130.52"/>
    <s v="FLAT10"/>
    <n v="3"/>
    <n v="52"/>
    <d v="2023-09-22T00:00:00"/>
    <s v="07:05:22"/>
    <n v="3"/>
  </r>
  <r>
    <x v="73"/>
    <s v="Susan"/>
    <s v="Thompson"/>
    <n v="37"/>
    <s v="Other"/>
    <s v="Dallas"/>
    <s v="susan.thompson@outlook.com"/>
    <s v="47821 William Station, East Ashleymouth, FL 20562"/>
    <s v="OID1508"/>
    <d v="2024-02-13T00:00:00"/>
    <s v="10:13:34"/>
    <s v="PID050"/>
    <n v="158.53"/>
    <n v="3"/>
    <n v="475.59000000000003"/>
    <s v="FLAT10"/>
    <n v="3"/>
    <n v="63"/>
    <d v="2024-02-14T00:00:00"/>
    <s v="00:06:39"/>
    <n v="1"/>
  </r>
  <r>
    <x v="78"/>
    <s v="Mark"/>
    <s v="Summers"/>
    <n v="55"/>
    <s v="Female"/>
    <s v="Chicago"/>
    <s v="mark.summers@outlook.com"/>
    <s v="08413 Lynch Parkway, Calderonstad, NV 32697"/>
    <s v="OID3969"/>
    <d v="2023-04-10T00:00:00"/>
    <s v="22:48:36"/>
    <s v="PID018"/>
    <n v="62.42"/>
    <n v="3"/>
    <n v="187.26"/>
    <s v="FLAT8"/>
    <n v="3"/>
    <n v="37"/>
    <d v="2023-04-15T00:00:00"/>
    <s v="11:30:05"/>
    <n v="5"/>
  </r>
  <r>
    <x v="27"/>
    <s v="Valerie"/>
    <s v="Carr"/>
    <n v="26"/>
    <s v="Other"/>
    <s v="San Francisco"/>
    <s v="valerie.carr@rediffmail.com"/>
    <s v="981 Emily Stream, South Brianna, CO 98063"/>
    <s v="OID8974"/>
    <d v="2024-06-11T00:00:00"/>
    <s v="03:37:20"/>
    <s v="PID013"/>
    <n v="235.63"/>
    <n v="2"/>
    <n v="471.26"/>
    <s v="FLAT15"/>
    <n v="4"/>
    <n v="44"/>
    <d v="2024-06-15T00:00:00"/>
    <s v="08:01:11"/>
    <n v="4"/>
  </r>
  <r>
    <x v="24"/>
    <s v="Lauren"/>
    <s v="Long"/>
    <n v="44"/>
    <s v="Male"/>
    <s v="Dallas"/>
    <s v="lauren.long@gmail.com"/>
    <s v="258 Michael Brooks Suite 363, Arnoldview, PA 49438"/>
    <s v="OID6987"/>
    <d v="2024-09-12T00:00:00"/>
    <s v="23:47:53"/>
    <s v="PID036"/>
    <n v="157.63999999999999"/>
    <n v="2"/>
    <n v="315.27999999999997"/>
    <s v="FLAT8"/>
    <n v="1"/>
    <n v="56"/>
    <d v="2024-09-17T00:00:00"/>
    <s v="00:49:45"/>
    <n v="5"/>
  </r>
  <r>
    <x v="22"/>
    <s v="Ashley"/>
    <s v="Rose"/>
    <n v="60"/>
    <s v="Other"/>
    <s v="Phoenix"/>
    <s v="ashley.rose@gmail.com"/>
    <s v="424 Nichols Curve Suite 177, Lake Brianview, TX 17289"/>
    <s v="OID5834"/>
    <d v="2023-03-11T00:00:00"/>
    <s v="15:54:45"/>
    <s v="PID041"/>
    <n v="372.62"/>
    <n v="4"/>
    <n v="1490.48"/>
    <s v="FLAT15"/>
    <n v="2"/>
    <n v="42"/>
    <d v="2023-03-16T00:00:00"/>
    <s v="19:22:50"/>
    <n v="5"/>
  </r>
  <r>
    <x v="82"/>
    <s v="Brendan"/>
    <s v="Kelly"/>
    <n v="50"/>
    <s v="Other"/>
    <s v="San Francisco"/>
    <s v="brendan.kelly@rediffmail.com"/>
    <s v="688 Donald Oval Suite 089, Shepardport, CA 50844"/>
    <s v="OID3980"/>
    <d v="2025-01-15T00:00:00"/>
    <s v="21:10:06"/>
    <s v="PID025"/>
    <n v="403.03"/>
    <n v="2"/>
    <n v="806.06"/>
    <s v="FLAT20"/>
    <n v="3"/>
    <n v="61"/>
    <d v="2025-01-20T00:00:00"/>
    <s v="08:42:57"/>
    <n v="5"/>
  </r>
  <r>
    <x v="18"/>
    <s v="Christian"/>
    <s v="Clayton"/>
    <n v="39"/>
    <s v="Female"/>
    <s v="Chicago"/>
    <s v="christian.clayton@yahoo.com"/>
    <s v="065 Madison Way, Smithstad, CT 68011"/>
    <s v="OID9700"/>
    <d v="2024-03-15T00:00:00"/>
    <s v="17:39:16"/>
    <s v="PID003"/>
    <n v="20.7"/>
    <n v="3"/>
    <n v="62.099999999999994"/>
    <s v="DEL0"/>
    <n v="1"/>
    <n v="67"/>
    <d v="2024-03-21T00:00:00"/>
    <s v="05:28:25"/>
    <n v="6"/>
  </r>
  <r>
    <x v="15"/>
    <s v="Mallory"/>
    <s v="Mitchell"/>
    <n v="42"/>
    <s v="Female"/>
    <s v="San Francisco"/>
    <s v="mallory.mitchell@yahoo.com"/>
    <s v="710 Anthony Wall Suite 137, East Davidstad, NV 61494"/>
    <s v="OID1135"/>
    <d v="2024-09-06T00:00:00"/>
    <s v="21:59:14"/>
    <s v="PID048"/>
    <n v="136.30000000000001"/>
    <n v="2"/>
    <n v="272.60000000000002"/>
    <s v="FLAT20"/>
    <n v="2"/>
    <n v="45"/>
    <d v="2024-09-11T00:00:00"/>
    <s v="00:34:58"/>
    <n v="5"/>
  </r>
  <r>
    <x v="63"/>
    <s v="Gregory"/>
    <s v="Lee"/>
    <n v="26"/>
    <s v="Other"/>
    <s v="New York"/>
    <s v="gregory.lee@rediffmail.com"/>
    <s v="619 Parker Turnpike Apt. 025, West Brucehaven, ID 48437"/>
    <s v="OID9451"/>
    <d v="2024-04-07T00:00:00"/>
    <s v="21:47:08"/>
    <s v="PID040"/>
    <n v="110.95"/>
    <n v="2"/>
    <n v="221.9"/>
    <s v="FLAT20"/>
    <n v="3"/>
    <n v="36"/>
    <d v="2024-04-12T00:00:00"/>
    <s v="12:42:34"/>
    <n v="5"/>
  </r>
  <r>
    <x v="20"/>
    <s v="John"/>
    <s v="Herrera"/>
    <n v="64"/>
    <s v="Female"/>
    <s v="Houston"/>
    <s v="john.herrera@outlook.com"/>
    <s v="61263 Jacob Isle, Amandatown, TN 34321"/>
    <s v="OID4659"/>
    <d v="2024-02-29T00:00:00"/>
    <s v="00:57:26"/>
    <s v="PID041"/>
    <n v="372.62"/>
    <n v="3"/>
    <n v="1117.8600000000001"/>
    <s v="DEL0"/>
    <n v="5"/>
    <n v="54"/>
    <d v="2024-03-01T00:00:00"/>
    <s v="23:16:52"/>
    <n v="1"/>
  </r>
  <r>
    <x v="86"/>
    <s v="Megan"/>
    <s v="Hunt"/>
    <n v="63"/>
    <s v="Male"/>
    <s v="San Francisco"/>
    <s v="megan.hunt@rediffmail.com"/>
    <s v="03765 Velazquez Knoll Suite 478, Richardshire, UT 17200"/>
    <s v="OID7205"/>
    <d v="2023-06-06T00:00:00"/>
    <s v="21:16:04"/>
    <s v="PID036"/>
    <n v="157.63999999999999"/>
    <n v="2"/>
    <n v="315.27999999999997"/>
    <s v="FLAT8"/>
    <n v="4"/>
    <n v="61"/>
    <d v="2023-06-13T00:00:00"/>
    <s v="10:41:25"/>
    <n v="7"/>
  </r>
  <r>
    <x v="83"/>
    <s v="Jessica"/>
    <s v="Ruiz"/>
    <n v="19"/>
    <s v="Female"/>
    <s v="New York"/>
    <s v="jessica.ruiz@rediffmail.com"/>
    <s v="02370 Laura Station Suite 309, Brandonville, DE 18875"/>
    <s v="OID9735"/>
    <d v="2023-03-12T00:00:00"/>
    <s v="20:03:28"/>
    <s v="PID047"/>
    <n v="190.1"/>
    <n v="3"/>
    <n v="570.29999999999995"/>
    <s v="FLAT8"/>
    <n v="4"/>
    <n v="63"/>
    <d v="2023-03-17T00:00:00"/>
    <s v="11:16:12"/>
    <n v="5"/>
  </r>
  <r>
    <x v="87"/>
    <s v="Jared"/>
    <s v="Horn"/>
    <n v="43"/>
    <s v="Male"/>
    <s v="Miami"/>
    <s v="jared.horn@outlook.com"/>
    <s v="43325 Barbara Tunnel, Port James, LA 16246"/>
    <s v="OID3358"/>
    <d v="2024-05-16T00:00:00"/>
    <s v="15:38:50"/>
    <s v="PID002"/>
    <n v="107.47"/>
    <n v="1"/>
    <n v="107.47"/>
    <s v="FLAT8"/>
    <n v="4"/>
    <n v="36"/>
    <d v="2024-05-18T00:00:00"/>
    <s v="12:50:53"/>
    <n v="2"/>
  </r>
  <r>
    <x v="35"/>
    <s v="Aaron"/>
    <s v="Thompson"/>
    <n v="47"/>
    <s v="Female"/>
    <s v="Los Angeles"/>
    <s v="aaron.thompson@gmail.com"/>
    <s v="PSC 0550, Box 2737, APO AE 75772"/>
    <s v="OID4719"/>
    <d v="2023-03-27T00:00:00"/>
    <s v="03:13:28"/>
    <s v="PID042"/>
    <n v="175.93"/>
    <n v="3"/>
    <n v="527.79"/>
    <s v="DEL0"/>
    <n v="3"/>
    <n v="58"/>
    <d v="2023-04-01T00:00:00"/>
    <s v="07:58:28"/>
    <n v="5"/>
  </r>
  <r>
    <x v="82"/>
    <s v="Brendan"/>
    <s v="Kelly"/>
    <n v="50"/>
    <s v="Other"/>
    <s v="San Francisco"/>
    <s v="brendan.kelly@rediffmail.com"/>
    <s v="688 Donald Oval Suite 089, Shepardport, CA 50844"/>
    <s v="OID8203"/>
    <d v="2024-07-08T00:00:00"/>
    <s v="12:54:20"/>
    <s v="PID032"/>
    <n v="424.82"/>
    <n v="3"/>
    <n v="1274.46"/>
    <s v="DEL0"/>
    <n v="3"/>
    <n v="42"/>
    <d v="2024-07-09T00:00:00"/>
    <s v="17:32:38"/>
    <n v="1"/>
  </r>
  <r>
    <x v="88"/>
    <s v="Veronica"/>
    <s v="Lopez"/>
    <n v="18"/>
    <s v="Female"/>
    <s v="Dallas"/>
    <s v="veronica.lopez@gmail.com"/>
    <s v="660 Karen Station Apt. 887, Allenside, ID 03170"/>
    <s v="OID2353"/>
    <d v="2024-02-10T00:00:00"/>
    <s v="15:59:36"/>
    <s v="PID027"/>
    <n v="481.48"/>
    <n v="4"/>
    <n v="1925.92"/>
    <s v="DEL0"/>
    <n v="2"/>
    <n v="61"/>
    <d v="2024-02-16T00:00:00"/>
    <s v="07:38:19"/>
    <n v="6"/>
  </r>
  <r>
    <x v="82"/>
    <s v="Brendan"/>
    <s v="Kelly"/>
    <n v="50"/>
    <s v="Other"/>
    <s v="San Francisco"/>
    <s v="brendan.kelly@rediffmail.com"/>
    <s v="688 Donald Oval Suite 089, Shepardport, CA 50844"/>
    <s v="OID5255"/>
    <d v="2024-11-03T00:00:00"/>
    <s v="19:52:34"/>
    <s v="PID024"/>
    <n v="104.18"/>
    <n v="1"/>
    <n v="104.18"/>
    <s v="FLAT8"/>
    <n v="1"/>
    <n v="48"/>
    <d v="2024-11-07T00:00:00"/>
    <s v="07:40:09"/>
    <n v="4"/>
  </r>
  <r>
    <x v="89"/>
    <s v="Sarah"/>
    <s v="Benson"/>
    <n v="40"/>
    <s v="Other"/>
    <s v="Dallas"/>
    <s v="sarah.benson@outlook.com"/>
    <s v="5399 Hayes Well, West Pennystad, IL 93798"/>
    <s v="OID7946"/>
    <d v="2024-05-10T00:00:00"/>
    <s v="20:27:13"/>
    <s v="PID017"/>
    <n v="425.59"/>
    <n v="2"/>
    <n v="851.18"/>
    <s v="FLAT8"/>
    <n v="3"/>
    <n v="47"/>
    <d v="2024-05-11T00:00:00"/>
    <s v="22:27:12"/>
    <n v="1"/>
  </r>
  <r>
    <x v="83"/>
    <s v="Jessica"/>
    <s v="Ruiz"/>
    <n v="19"/>
    <s v="Female"/>
    <s v="New York"/>
    <s v="jessica.ruiz@rediffmail.com"/>
    <s v="02370 Laura Station Suite 309, Brandonville, DE 18875"/>
    <s v="OID1159"/>
    <d v="2023-04-01T00:00:00"/>
    <s v="04:24:31"/>
    <s v="PID008"/>
    <n v="461.07"/>
    <n v="4"/>
    <n v="1844.28"/>
    <s v="DEL0"/>
    <n v="6"/>
    <n v="46"/>
    <d v="2023-04-06T00:00:00"/>
    <s v="06:44:34"/>
    <n v="5"/>
  </r>
  <r>
    <x v="11"/>
    <s v="Amy"/>
    <s v="Reid"/>
    <n v="44"/>
    <s v="Female"/>
    <s v="Los Angeles"/>
    <s v="amy.reid@rediffmail.com"/>
    <s v="6262 Simpson Village, North Danielle, RI 76074"/>
    <s v="OID5186"/>
    <d v="2024-05-10T00:00:00"/>
    <s v="05:26:44"/>
    <s v="PID018"/>
    <n v="62.42"/>
    <n v="4"/>
    <n v="249.68"/>
    <s v="FLAT15"/>
    <n v="1"/>
    <n v="67"/>
    <d v="2024-05-14T00:00:00"/>
    <s v="06:17:48"/>
    <n v="4"/>
  </r>
  <r>
    <x v="1"/>
    <s v="Anthony"/>
    <s v="Thomas"/>
    <n v="53"/>
    <s v="Female"/>
    <s v="Houston"/>
    <s v="anthony.thomas@rediffmail.com"/>
    <s v="931 Christopher Ways Suite 833, North Michelle, IN 53484"/>
    <s v="OID7156"/>
    <d v="2023-09-17T00:00:00"/>
    <s v="13:33:00"/>
    <s v="PID007"/>
    <n v="257.06"/>
    <n v="1"/>
    <n v="257.06"/>
    <s v="FLAT20"/>
    <n v="5"/>
    <n v="64"/>
    <d v="2023-09-19T00:00:00"/>
    <s v="16:40:47"/>
    <n v="2"/>
  </r>
  <r>
    <x v="53"/>
    <s v="Jodi"/>
    <s v="Whitney"/>
    <n v="33"/>
    <s v="Other"/>
    <s v="San Francisco"/>
    <s v="jodi.whitney@yahoo.com"/>
    <s v="72876 Lara Key Suite 383, Gutierrezton, OR 71683"/>
    <s v="OID3574"/>
    <d v="2025-01-20T00:00:00"/>
    <s v="22:42:24"/>
    <s v="PID014"/>
    <n v="272.51"/>
    <n v="4"/>
    <n v="1090.04"/>
    <s v="FLAT20"/>
    <n v="6"/>
    <n v="39"/>
    <d v="2025-01-22T00:00:00"/>
    <s v="19:19:52"/>
    <n v="2"/>
  </r>
  <r>
    <x v="21"/>
    <s v="Angela"/>
    <s v="Evans"/>
    <n v="52"/>
    <s v="Other"/>
    <s v="Houston"/>
    <s v="angela.evans@outlook.com"/>
    <s v="16031 David Mountain Suite 431, Susanborough, PA 01910"/>
    <s v="OID1477"/>
    <d v="2023-11-12T00:00:00"/>
    <s v="07:28:15"/>
    <s v="PID025"/>
    <n v="403.03"/>
    <n v="2"/>
    <n v="806.06"/>
    <s v="FLAT8"/>
    <n v="4"/>
    <n v="70"/>
    <d v="2023-11-16T00:00:00"/>
    <s v="12:59:43"/>
    <n v="4"/>
  </r>
  <r>
    <x v="83"/>
    <s v="Jessica"/>
    <s v="Ruiz"/>
    <n v="19"/>
    <s v="Female"/>
    <s v="New York"/>
    <s v="jessica.ruiz@rediffmail.com"/>
    <s v="02370 Laura Station Suite 309, Brandonville, DE 18875"/>
    <s v="OID2944"/>
    <d v="2023-10-02T00:00:00"/>
    <s v="05:37:56"/>
    <s v="PID008"/>
    <n v="461.07"/>
    <n v="3"/>
    <n v="1383.21"/>
    <s v="FLAT10"/>
    <n v="1"/>
    <n v="61"/>
    <d v="2023-10-03T00:00:00"/>
    <s v="15:40:22"/>
    <n v="1"/>
  </r>
  <r>
    <x v="82"/>
    <s v="Brendan"/>
    <s v="Kelly"/>
    <n v="50"/>
    <s v="Other"/>
    <s v="San Francisco"/>
    <s v="brendan.kelly@rediffmail.com"/>
    <s v="688 Donald Oval Suite 089, Shepardport, CA 50844"/>
    <s v="OID5130"/>
    <d v="2024-08-18T00:00:00"/>
    <s v="20:10:43"/>
    <s v="PID049"/>
    <n v="441.03"/>
    <n v="3"/>
    <n v="1323.09"/>
    <s v="FLAT20"/>
    <n v="4"/>
    <n v="40"/>
    <d v="2024-08-24T00:00:00"/>
    <s v="08:44:22"/>
    <n v="6"/>
  </r>
  <r>
    <x v="10"/>
    <s v="Kara"/>
    <s v="Brennan"/>
    <n v="25"/>
    <s v="Other"/>
    <s v="Miami"/>
    <s v="kara.brennan@outlook.com"/>
    <s v="2174 Thomas Avenue, Maciasborough, NJ 41465"/>
    <s v="OID7754"/>
    <d v="2023-06-13T00:00:00"/>
    <s v="12:34:36"/>
    <s v="PID042"/>
    <n v="175.93"/>
    <n v="4"/>
    <n v="703.72"/>
    <s v="FLAT20"/>
    <n v="6"/>
    <n v="45"/>
    <d v="2023-06-20T00:00:00"/>
    <s v="10:14:17"/>
    <n v="7"/>
  </r>
  <r>
    <x v="83"/>
    <s v="Jessica"/>
    <s v="Ruiz"/>
    <n v="19"/>
    <s v="Female"/>
    <s v="New York"/>
    <s v="jessica.ruiz@rediffmail.com"/>
    <s v="02370 Laura Station Suite 309, Brandonville, DE 18875"/>
    <s v="OID1246"/>
    <d v="2023-05-03T00:00:00"/>
    <s v="05:06:18"/>
    <s v="PID001"/>
    <n v="369.03"/>
    <n v="3"/>
    <n v="1107.0899999999999"/>
    <s v="FLAT8"/>
    <n v="6"/>
    <n v="50"/>
    <d v="2023-05-06T00:00:00"/>
    <s v="20:00:01"/>
    <n v="3"/>
  </r>
  <r>
    <x v="64"/>
    <s v="Bruce"/>
    <s v="Allen"/>
    <n v="32"/>
    <s v="Female"/>
    <s v="Phoenix"/>
    <s v="bruce.allen@rediffmail.com"/>
    <s v="2417 Brown Ford, West Timothyside, RI 45629"/>
    <s v="OID8680"/>
    <d v="2025-01-19T00:00:00"/>
    <s v="14:47:52"/>
    <s v="PID027"/>
    <n v="481.48"/>
    <n v="2"/>
    <n v="962.96"/>
    <s v="FLAT20"/>
    <n v="3"/>
    <n v="58"/>
    <d v="2025-01-26T00:00:00"/>
    <s v="17:06:11"/>
    <n v="7"/>
  </r>
  <r>
    <x v="76"/>
    <s v="Natasha"/>
    <s v="Michael"/>
    <n v="49"/>
    <s v="Male"/>
    <s v="Houston"/>
    <s v="natasha.michael@gmail.com"/>
    <s v="78992 Justin Estates Suite 226, Floresberg, NM 40797"/>
    <s v="OID7102"/>
    <d v="2023-06-15T00:00:00"/>
    <s v="20:27:42"/>
    <s v="PID017"/>
    <n v="425.59"/>
    <n v="3"/>
    <n v="1276.77"/>
    <s v="FLAT8"/>
    <n v="6"/>
    <n v="55"/>
    <d v="2023-06-22T00:00:00"/>
    <s v="10:15:00"/>
    <n v="7"/>
  </r>
  <r>
    <x v="30"/>
    <s v="Julie"/>
    <s v="Meyer"/>
    <n v="23"/>
    <s v="Male"/>
    <s v="Phoenix"/>
    <s v="julie.meyer@yahoo.com"/>
    <s v="17381 Smith Ramp Suite 398, Courtneyville, AL 17756"/>
    <s v="OID7555"/>
    <d v="2025-01-02T00:00:00"/>
    <s v="13:24:08"/>
    <s v="PID045"/>
    <n v="33.49"/>
    <n v="2"/>
    <n v="66.98"/>
    <s v="FLAT8"/>
    <n v="2"/>
    <n v="45"/>
    <d v="2025-01-03T00:00:00"/>
    <s v="07:39:38"/>
    <n v="1"/>
  </r>
  <r>
    <x v="47"/>
    <s v="Mitchell"/>
    <s v="Parker"/>
    <n v="39"/>
    <s v="Other"/>
    <s v="Houston"/>
    <s v="mitchell.parker@yahoo.com"/>
    <s v="PSC 3316, Box 9303, APO AE 29513"/>
    <s v="OID3165"/>
    <d v="2023-04-08T00:00:00"/>
    <s v="09:58:35"/>
    <s v="PID031"/>
    <n v="405"/>
    <n v="4"/>
    <n v="1620"/>
    <s v="FLAT10"/>
    <n v="7"/>
    <n v="70"/>
    <d v="2023-04-13T00:00:00"/>
    <s v="14:02:18"/>
    <n v="5"/>
  </r>
  <r>
    <x v="37"/>
    <s v="Alexandra"/>
    <s v="Smith"/>
    <n v="70"/>
    <s v="Male"/>
    <s v="Phoenix"/>
    <s v="alexandra.smith@rediffmail.com"/>
    <s v="48611 Clark Village, West Anne, GA 92865"/>
    <s v="OID9628"/>
    <d v="2024-06-12T00:00:00"/>
    <s v="06:20:30"/>
    <s v="PID027"/>
    <n v="481.48"/>
    <n v="3"/>
    <n v="1444.44"/>
    <s v="FLAT20"/>
    <n v="5"/>
    <n v="49"/>
    <d v="2024-06-19T00:00:00"/>
    <s v="20:45:00"/>
    <n v="7"/>
  </r>
  <r>
    <x v="36"/>
    <s v="Jason"/>
    <s v="Lopez"/>
    <n v="40"/>
    <s v="Other"/>
    <s v="San Francisco"/>
    <s v="jason.lopez@outlook.com"/>
    <s v="934 Levine View, Brentport, NE 38210"/>
    <s v="OID9782"/>
    <d v="2023-05-12T00:00:00"/>
    <s v="17:53:01"/>
    <s v="PID016"/>
    <n v="133.62"/>
    <n v="2"/>
    <n v="267.24"/>
    <s v="FLAT10"/>
    <n v="4"/>
    <n v="36"/>
    <d v="2023-05-13T00:00:00"/>
    <s v="05:26:03"/>
    <n v="1"/>
  </r>
  <r>
    <x v="78"/>
    <s v="Mark"/>
    <s v="Summers"/>
    <n v="55"/>
    <s v="Female"/>
    <s v="Chicago"/>
    <s v="mark.summers@outlook.com"/>
    <s v="08413 Lynch Parkway, Calderonstad, NV 32697"/>
    <s v="OID7302"/>
    <d v="2024-05-02T00:00:00"/>
    <s v="03:43:05"/>
    <s v="PID018"/>
    <n v="62.42"/>
    <n v="4"/>
    <n v="249.68"/>
    <s v="FLAT10"/>
    <n v="6"/>
    <n v="43"/>
    <d v="2024-05-08T00:00:00"/>
    <s v="17:57:56"/>
    <n v="6"/>
  </r>
  <r>
    <x v="80"/>
    <s v="Mike"/>
    <s v="Carter"/>
    <n v="59"/>
    <s v="Other"/>
    <s v="San Francisco"/>
    <s v="mike.carter@rediffmail.com"/>
    <s v="3971 Ortiz Fields, Lake Jackfort, IA 97132"/>
    <s v="OID4580"/>
    <d v="2024-08-23T00:00:00"/>
    <s v="02:56:56"/>
    <s v="PID004"/>
    <n v="496.59"/>
    <n v="2"/>
    <n v="993.18"/>
    <s v="FLAT8"/>
    <n v="3"/>
    <n v="55"/>
    <d v="2024-08-24T00:00:00"/>
    <s v="11:28:09"/>
    <n v="1"/>
  </r>
  <r>
    <x v="50"/>
    <s v="Katherine"/>
    <s v="Weber"/>
    <n v="42"/>
    <s v="Other"/>
    <s v="New York"/>
    <s v="katherine.weber@outlook.com"/>
    <s v="04887 Kimberly Union Apt. 645, Port Laura, IL 97219"/>
    <s v="OID7954"/>
    <d v="2023-11-03T00:00:00"/>
    <s v="04:29:06"/>
    <s v="PID020"/>
    <n v="431.44"/>
    <n v="4"/>
    <n v="1725.76"/>
    <s v="DEL0"/>
    <n v="3"/>
    <n v="65"/>
    <d v="2023-11-09T00:00:00"/>
    <s v="22:44:53"/>
    <n v="6"/>
  </r>
  <r>
    <x v="35"/>
    <s v="Aaron"/>
    <s v="Thompson"/>
    <n v="47"/>
    <s v="Female"/>
    <s v="Los Angeles"/>
    <s v="aaron.thompson@gmail.com"/>
    <s v="PSC 0550, Box 2737, APO AE 75772"/>
    <s v="OID6246"/>
    <d v="2024-08-09T00:00:00"/>
    <s v="10:04:49"/>
    <s v="PID032"/>
    <n v="424.82"/>
    <n v="2"/>
    <n v="849.64"/>
    <s v="DEL0"/>
    <n v="2"/>
    <n v="57"/>
    <d v="2024-08-16T00:00:00"/>
    <s v="22:07:13"/>
    <n v="7"/>
  </r>
  <r>
    <x v="78"/>
    <s v="Mark"/>
    <s v="Summers"/>
    <n v="55"/>
    <s v="Female"/>
    <s v="Chicago"/>
    <s v="mark.summers@outlook.com"/>
    <s v="08413 Lynch Parkway, Calderonstad, NV 32697"/>
    <s v="OID5671"/>
    <d v="2024-10-02T00:00:00"/>
    <s v="23:44:50"/>
    <s v="PID038"/>
    <n v="421.7"/>
    <n v="3"/>
    <n v="1265.0999999999999"/>
    <s v="FLAT8"/>
    <n v="5"/>
    <n v="54"/>
    <d v="2024-10-06T00:00:00"/>
    <s v="04:23:25"/>
    <n v="4"/>
  </r>
  <r>
    <x v="84"/>
    <s v="Hannah"/>
    <s v="Gutierrez"/>
    <n v="55"/>
    <s v="Female"/>
    <s v="Chicago"/>
    <s v="hannah.gutierrez@yahoo.com"/>
    <s v="2420 David Manors, Jessicaland, CT 41698"/>
    <s v="OID3145"/>
    <d v="2023-08-19T00:00:00"/>
    <s v="17:40:16"/>
    <s v="PID041"/>
    <n v="372.62"/>
    <n v="1"/>
    <n v="372.62"/>
    <s v="FLAT10"/>
    <n v="5"/>
    <n v="45"/>
    <d v="2023-08-26T00:00:00"/>
    <s v="19:38:50"/>
    <n v="7"/>
  </r>
  <r>
    <x v="82"/>
    <s v="Brendan"/>
    <s v="Kelly"/>
    <n v="50"/>
    <s v="Other"/>
    <s v="San Francisco"/>
    <s v="brendan.kelly@rediffmail.com"/>
    <s v="688 Donald Oval Suite 089, Shepardport, CA 50844"/>
    <s v="OID8575"/>
    <d v="2024-09-22T00:00:00"/>
    <s v="09:51:24"/>
    <s v="PID024"/>
    <n v="104.18"/>
    <n v="1"/>
    <n v="104.18"/>
    <s v="FLAT8"/>
    <n v="3"/>
    <n v="60"/>
    <d v="2024-09-28T00:00:00"/>
    <s v="00:10:27"/>
    <n v="6"/>
  </r>
  <r>
    <x v="72"/>
    <s v="Leslie"/>
    <s v="Montgomery"/>
    <n v="26"/>
    <s v="Female"/>
    <s v="Chicago"/>
    <s v="leslie.montgomery@gmail.com"/>
    <s v="135 Teresa Oval Apt. 825, East Katherineport, WY 13714"/>
    <s v="OID7910"/>
    <d v="2023-06-27T00:00:00"/>
    <s v="05:56:42"/>
    <s v="PID042"/>
    <n v="175.93"/>
    <n v="2"/>
    <n v="351.86"/>
    <s v="FLAT8"/>
    <n v="5"/>
    <n v="49"/>
    <d v="2023-06-29T00:00:00"/>
    <s v="03:42:23"/>
    <n v="2"/>
  </r>
  <r>
    <x v="79"/>
    <s v="Gary"/>
    <s v="Huff"/>
    <n v="18"/>
    <s v="Male"/>
    <s v="New York"/>
    <s v="gary.huff@gmail.com"/>
    <s v="58608 Alexander Terrace, South Bryan, SC 85541"/>
    <s v="OID1179"/>
    <d v="2024-09-28T00:00:00"/>
    <s v="06:33:59"/>
    <s v="PID018"/>
    <n v="62.42"/>
    <n v="1"/>
    <n v="62.42"/>
    <s v="FLAT8"/>
    <n v="3"/>
    <n v="46"/>
    <d v="2024-09-30T00:00:00"/>
    <s v="13:29:05"/>
    <n v="2"/>
  </r>
  <r>
    <x v="39"/>
    <s v="Amanda"/>
    <s v="Howard"/>
    <n v="52"/>
    <s v="Other"/>
    <s v="Dallas"/>
    <s v="amanda.howard@outlook.com"/>
    <s v="56908 Sydney Park Suite 632, West Anthonyport, NC 15954"/>
    <s v="OID1041"/>
    <d v="2023-12-19T00:00:00"/>
    <s v="01:23:40"/>
    <s v="PID003"/>
    <n v="20.7"/>
    <n v="2"/>
    <n v="41.4"/>
    <s v="FLAT8"/>
    <n v="7"/>
    <n v="39"/>
    <d v="2023-12-26T00:00:00"/>
    <s v="19:01:55"/>
    <n v="7"/>
  </r>
  <r>
    <x v="12"/>
    <s v="Joshua"/>
    <s v="Campbell"/>
    <n v="24"/>
    <s v="Male"/>
    <s v="Chicago"/>
    <s v="joshua.campbell@gmail.com"/>
    <s v="70426 Lindsey Overpass Apt. 030, Jessicafurt, AR 46269"/>
    <s v="OID1693"/>
    <d v="2023-10-07T00:00:00"/>
    <s v="18:29:39"/>
    <s v="PID047"/>
    <n v="190.1"/>
    <n v="1"/>
    <n v="190.1"/>
    <s v="FLAT20"/>
    <n v="3"/>
    <n v="63"/>
    <d v="2023-10-08T00:00:00"/>
    <s v="02:01:44"/>
    <n v="1"/>
  </r>
  <r>
    <x v="81"/>
    <s v="Thomas"/>
    <s v="Owens"/>
    <n v="34"/>
    <s v="Other"/>
    <s v="Dallas"/>
    <s v="thomas.owens@outlook.com"/>
    <s v="43920 Shaffer Valley Suite 531, South Jerry, MD 67120"/>
    <s v="OID8609"/>
    <d v="2024-02-02T00:00:00"/>
    <s v="13:33:06"/>
    <s v="PID050"/>
    <n v="158.53"/>
    <n v="3"/>
    <n v="475.59000000000003"/>
    <s v="FLAT20"/>
    <n v="6"/>
    <n v="38"/>
    <d v="2024-02-09T00:00:00"/>
    <s v="04:01:49"/>
    <n v="7"/>
  </r>
  <r>
    <x v="83"/>
    <s v="Jessica"/>
    <s v="Ruiz"/>
    <n v="19"/>
    <s v="Female"/>
    <s v="New York"/>
    <s v="jessica.ruiz@rediffmail.com"/>
    <s v="02370 Laura Station Suite 309, Brandonville, DE 18875"/>
    <s v="OID9578"/>
    <d v="2023-12-12T00:00:00"/>
    <s v="15:56:55"/>
    <s v="PID010"/>
    <n v="44.5"/>
    <n v="1"/>
    <n v="44.5"/>
    <s v="FLAT10"/>
    <n v="4"/>
    <n v="49"/>
    <d v="2023-12-18T00:00:00"/>
    <s v="18:16:24"/>
    <n v="6"/>
  </r>
  <r>
    <x v="29"/>
    <s v="Courtney"/>
    <s v="Parker"/>
    <n v="29"/>
    <s v="Other"/>
    <s v="Los Angeles"/>
    <s v="courtney.parker@yahoo.com"/>
    <s v="087 Jacqueline Rue Apt. 694, East Tasha, SC 04859"/>
    <s v="OID5985"/>
    <d v="2024-11-20T00:00:00"/>
    <s v="14:57:23"/>
    <s v="PID021"/>
    <n v="129.75"/>
    <n v="2"/>
    <n v="259.5"/>
    <s v="DEL0"/>
    <n v="4"/>
    <n v="53"/>
    <d v="2024-11-24T00:00:00"/>
    <s v="09:49:51"/>
    <n v="4"/>
  </r>
  <r>
    <x v="78"/>
    <s v="Mark"/>
    <s v="Summers"/>
    <n v="55"/>
    <s v="Female"/>
    <s v="Chicago"/>
    <s v="mark.summers@outlook.com"/>
    <s v="08413 Lynch Parkway, Calderonstad, NV 32697"/>
    <s v="OID2571"/>
    <d v="2024-02-02T00:00:00"/>
    <s v="19:33:36"/>
    <s v="PID042"/>
    <n v="175.93"/>
    <n v="2"/>
    <n v="351.86"/>
    <s v="DEL0"/>
    <n v="6"/>
    <n v="50"/>
    <d v="2024-02-03T00:00:00"/>
    <s v="06:30:50"/>
    <n v="1"/>
  </r>
  <r>
    <x v="73"/>
    <s v="Susan"/>
    <s v="Thompson"/>
    <n v="37"/>
    <s v="Other"/>
    <s v="Dallas"/>
    <s v="susan.thompson@outlook.com"/>
    <s v="47821 William Station, East Ashleymouth, FL 20562"/>
    <s v="OID6045"/>
    <d v="2025-01-14T00:00:00"/>
    <s v="17:53:46"/>
    <s v="PID038"/>
    <n v="421.7"/>
    <n v="5"/>
    <n v="2108.5"/>
    <s v="FLAT15"/>
    <n v="2"/>
    <n v="56"/>
    <d v="2025-01-17T00:00:00"/>
    <s v="18:13:08"/>
    <n v="3"/>
  </r>
  <r>
    <x v="55"/>
    <s v="William"/>
    <s v="Mann"/>
    <n v="21"/>
    <s v="Male"/>
    <s v="Houston"/>
    <s v="william.mann@yahoo.com"/>
    <s v="849 Tran Wells, New Lindsayville, WI 22669"/>
    <s v="OID1336"/>
    <d v="2023-05-18T00:00:00"/>
    <s v="13:40:58"/>
    <s v="PID005"/>
    <n v="445.81"/>
    <n v="1"/>
    <n v="445.81"/>
    <s v="FLAT20"/>
    <n v="7"/>
    <n v="41"/>
    <d v="2023-05-25T00:00:00"/>
    <s v="02:14:28"/>
    <n v="7"/>
  </r>
  <r>
    <x v="61"/>
    <s v="Troy"/>
    <s v="Gomez"/>
    <n v="68"/>
    <s v="Male"/>
    <s v="Dallas"/>
    <s v="troy.gomez@outlook.com"/>
    <s v="7510 Jose Knolls, Candicechester, LA 62815"/>
    <s v="OID7117"/>
    <d v="2023-02-16T00:00:00"/>
    <s v="04:49:20"/>
    <s v="PID017"/>
    <n v="425.59"/>
    <n v="2"/>
    <n v="851.18"/>
    <s v="DEL0"/>
    <n v="2"/>
    <n v="67"/>
    <d v="2023-02-20T00:00:00"/>
    <s v="16:13:35"/>
    <n v="4"/>
  </r>
  <r>
    <x v="32"/>
    <s v="Robert"/>
    <s v="Castillo"/>
    <n v="32"/>
    <s v="Female"/>
    <s v="San Francisco"/>
    <s v="robert.castillo@gmail.com"/>
    <s v="7143 Brandon Skyway Suite 899, Tylerton, IA 21756"/>
    <s v="OID3749"/>
    <d v="2024-08-11T00:00:00"/>
    <s v="16:34:44"/>
    <s v="PID017"/>
    <n v="425.59"/>
    <n v="1"/>
    <n v="425.59"/>
    <s v="FLAT8"/>
    <n v="1"/>
    <n v="62"/>
    <d v="2024-08-14T00:00:00"/>
    <s v="16:28:56"/>
    <n v="3"/>
  </r>
  <r>
    <x v="78"/>
    <s v="Mark"/>
    <s v="Summers"/>
    <n v="55"/>
    <s v="Female"/>
    <s v="Chicago"/>
    <s v="mark.summers@outlook.com"/>
    <s v="08413 Lynch Parkway, Calderonstad, NV 32697"/>
    <s v="OID7008"/>
    <d v="2023-02-19T00:00:00"/>
    <s v="04:12:20"/>
    <s v="PID026"/>
    <n v="128.13999999999999"/>
    <n v="1"/>
    <n v="128.13999999999999"/>
    <s v="FLAT10"/>
    <n v="1"/>
    <n v="39"/>
    <d v="2023-02-25T00:00:00"/>
    <s v="01:46:13"/>
    <n v="6"/>
  </r>
  <r>
    <x v="82"/>
    <s v="Brendan"/>
    <s v="Kelly"/>
    <n v="50"/>
    <s v="Other"/>
    <s v="San Francisco"/>
    <s v="brendan.kelly@rediffmail.com"/>
    <s v="688 Donald Oval Suite 089, Shepardport, CA 50844"/>
    <s v="OID8913"/>
    <d v="2025-01-27T00:00:00"/>
    <s v="20:53:04"/>
    <s v="PID013"/>
    <n v="235.63"/>
    <n v="1"/>
    <n v="235.63"/>
    <s v="FLAT20"/>
    <n v="7"/>
    <n v="46"/>
    <d v="2025-02-01T00:00:00"/>
    <s v="00:48:16"/>
    <n v="5"/>
  </r>
  <r>
    <x v="90"/>
    <s v="Lauren"/>
    <s v="Lane"/>
    <n v="30"/>
    <s v="Male"/>
    <s v="Dallas"/>
    <s v="lauren.lane@gmail.com"/>
    <s v="56985 Sergio Extensions, Port Albert, CO 02898"/>
    <s v="OID1597"/>
    <d v="2024-04-18T00:00:00"/>
    <s v="05:27:44"/>
    <s v="PID036"/>
    <n v="157.63999999999999"/>
    <n v="2"/>
    <n v="315.27999999999997"/>
    <s v="FLAT20"/>
    <n v="1"/>
    <n v="57"/>
    <d v="2024-04-19T00:00:00"/>
    <s v="21:00:17"/>
    <n v="1"/>
  </r>
  <r>
    <x v="74"/>
    <s v="Amy"/>
    <s v="Griffin"/>
    <n v="29"/>
    <s v="Male"/>
    <s v="Houston"/>
    <s v="amy.griffin@rediffmail.com"/>
    <s v="07350 Aaron Meadow Suite 138, Kiaraberg, AL 79545"/>
    <s v="OID4412"/>
    <d v="2023-07-01T00:00:00"/>
    <s v="06:35:14"/>
    <s v="PID012"/>
    <n v="132.97"/>
    <n v="3"/>
    <n v="398.90999999999997"/>
    <s v="FLAT15"/>
    <n v="3"/>
    <n v="36"/>
    <d v="2023-07-03T00:00:00"/>
    <s v="23:36:21"/>
    <n v="2"/>
  </r>
  <r>
    <x v="32"/>
    <s v="Robert"/>
    <s v="Castillo"/>
    <n v="32"/>
    <s v="Female"/>
    <s v="San Francisco"/>
    <s v="robert.castillo@gmail.com"/>
    <s v="7143 Brandon Skyway Suite 899, Tylerton, IA 21756"/>
    <s v="OID3900"/>
    <d v="2023-08-05T00:00:00"/>
    <s v="20:14:30"/>
    <s v="PID027"/>
    <n v="481.48"/>
    <n v="1"/>
    <n v="481.48"/>
    <s v="FLAT15"/>
    <n v="4"/>
    <n v="67"/>
    <d v="2023-08-12T00:00:00"/>
    <s v="12:31:00"/>
    <n v="7"/>
  </r>
  <r>
    <x v="10"/>
    <s v="Kara"/>
    <s v="Brennan"/>
    <n v="25"/>
    <s v="Other"/>
    <s v="Miami"/>
    <s v="kara.brennan@outlook.com"/>
    <s v="2174 Thomas Avenue, Maciasborough, NJ 41465"/>
    <s v="OID9756"/>
    <d v="2023-10-12T00:00:00"/>
    <s v="06:46:07"/>
    <s v="PID027"/>
    <n v="481.48"/>
    <n v="2"/>
    <n v="962.96"/>
    <s v="FLAT10"/>
    <n v="7"/>
    <n v="66"/>
    <d v="2023-10-19T00:00:00"/>
    <s v="19:17:45"/>
    <n v="7"/>
  </r>
  <r>
    <x v="91"/>
    <s v="William"/>
    <s v="Richmond"/>
    <n v="57"/>
    <s v="Other"/>
    <s v="Miami"/>
    <s v="william.richmond@outlook.com"/>
    <s v="4021 Brown Orchard Apt. 026, Christinahaven, OK 18499"/>
    <s v="OID8307"/>
    <d v="2023-08-09T00:00:00"/>
    <s v="23:19:47"/>
    <s v="PID050"/>
    <n v="158.53"/>
    <n v="5"/>
    <n v="792.65"/>
    <s v="FLAT20"/>
    <n v="1"/>
    <n v="46"/>
    <d v="2023-08-13T00:00:00"/>
    <s v="16:06:37"/>
    <n v="4"/>
  </r>
  <r>
    <x v="87"/>
    <s v="Jared"/>
    <s v="Horn"/>
    <n v="43"/>
    <s v="Male"/>
    <s v="Miami"/>
    <s v="jared.horn@outlook.com"/>
    <s v="43325 Barbara Tunnel, Port James, LA 16246"/>
    <s v="OID5575"/>
    <d v="2024-12-11T00:00:00"/>
    <s v="12:50:48"/>
    <s v="PID014"/>
    <n v="272.51"/>
    <n v="2"/>
    <n v="545.02"/>
    <s v="FLAT20"/>
    <n v="5"/>
    <n v="37"/>
    <d v="2024-12-14T00:00:00"/>
    <s v="19:56:33"/>
    <n v="3"/>
  </r>
  <r>
    <x v="82"/>
    <s v="Brendan"/>
    <s v="Kelly"/>
    <n v="50"/>
    <s v="Other"/>
    <s v="San Francisco"/>
    <s v="brendan.kelly@rediffmail.com"/>
    <s v="688 Donald Oval Suite 089, Shepardport, CA 50844"/>
    <s v="OID5883"/>
    <d v="2024-12-30T00:00:00"/>
    <s v="21:08:26"/>
    <s v="PID024"/>
    <n v="104.18"/>
    <n v="2"/>
    <n v="208.36"/>
    <s v="FLAT15"/>
    <n v="5"/>
    <n v="65"/>
    <d v="2024-12-31T00:00:00"/>
    <s v="09:20:03"/>
    <n v="1"/>
  </r>
  <r>
    <x v="13"/>
    <s v="Erin"/>
    <s v="Miller"/>
    <n v="46"/>
    <s v="Male"/>
    <s v="San Francisco"/>
    <s v="erin.miller@gmail.com"/>
    <s v="65972 Peterson Route, Port Andrewfurt, SD 32892"/>
    <s v="OID6340"/>
    <d v="2024-07-06T00:00:00"/>
    <s v="10:50:30"/>
    <s v="PID044"/>
    <n v="20"/>
    <n v="2"/>
    <n v="40"/>
    <s v="FLAT10"/>
    <n v="3"/>
    <n v="38"/>
    <d v="2024-07-12T00:00:00"/>
    <s v="16:59:14"/>
    <n v="6"/>
  </r>
  <r>
    <x v="40"/>
    <s v="Mary"/>
    <s v="Knight"/>
    <n v="28"/>
    <s v="Other"/>
    <s v="New York"/>
    <s v="mary.knight@yahoo.com"/>
    <s v="907 Kimberly Hill, Murrayfort, NH 88384"/>
    <s v="OID2501"/>
    <d v="2024-07-28T00:00:00"/>
    <s v="11:53:55"/>
    <s v="PID032"/>
    <n v="424.82"/>
    <n v="1"/>
    <n v="424.82"/>
    <s v="FLAT8"/>
    <n v="5"/>
    <n v="49"/>
    <d v="2024-08-04T00:00:00"/>
    <s v="00:56:01"/>
    <n v="7"/>
  </r>
  <r>
    <x v="86"/>
    <s v="Megan"/>
    <s v="Hunt"/>
    <n v="63"/>
    <s v="Male"/>
    <s v="San Francisco"/>
    <s v="megan.hunt@rediffmail.com"/>
    <s v="03765 Velazquez Knoll Suite 478, Richardshire, UT 17200"/>
    <s v="OID6973"/>
    <d v="2023-06-30T00:00:00"/>
    <s v="04:03:12"/>
    <s v="PID039"/>
    <n v="220.27"/>
    <n v="5"/>
    <n v="1101.3500000000001"/>
    <s v="FLAT20"/>
    <n v="6"/>
    <n v="57"/>
    <d v="2023-07-02T00:00:00"/>
    <s v="13:27:06"/>
    <n v="2"/>
  </r>
  <r>
    <x v="36"/>
    <s v="Jason"/>
    <s v="Lopez"/>
    <n v="40"/>
    <s v="Other"/>
    <s v="San Francisco"/>
    <s v="jason.lopez@outlook.com"/>
    <s v="934 Levine View, Brentport, NE 38210"/>
    <s v="OID6597"/>
    <d v="2024-08-23T00:00:00"/>
    <s v="19:44:28"/>
    <s v="PID017"/>
    <n v="425.59"/>
    <n v="5"/>
    <n v="2127.9499999999998"/>
    <s v="DEL0"/>
    <n v="4"/>
    <n v="43"/>
    <d v="2024-08-27T00:00:00"/>
    <s v="02:51:48"/>
    <n v="4"/>
  </r>
  <r>
    <x v="90"/>
    <s v="Lauren"/>
    <s v="Lane"/>
    <n v="30"/>
    <s v="Male"/>
    <s v="Dallas"/>
    <s v="lauren.lane@gmail.com"/>
    <s v="56985 Sergio Extensions, Port Albert, CO 02898"/>
    <s v="OID4840"/>
    <d v="2024-05-08T00:00:00"/>
    <s v="12:38:37"/>
    <s v="PID033"/>
    <n v="48.45"/>
    <n v="3"/>
    <n v="145.35000000000002"/>
    <s v="FLAT10"/>
    <n v="2"/>
    <n v="63"/>
    <d v="2024-05-10T00:00:00"/>
    <s v="19:14:57"/>
    <n v="2"/>
  </r>
  <r>
    <x v="84"/>
    <s v="Hannah"/>
    <s v="Gutierrez"/>
    <n v="55"/>
    <s v="Female"/>
    <s v="Chicago"/>
    <s v="hannah.gutierrez@yahoo.com"/>
    <s v="2420 David Manors, Jessicaland, CT 41698"/>
    <s v="OID5389"/>
    <d v="2023-09-17T00:00:00"/>
    <s v="14:52:37"/>
    <s v="PID024"/>
    <n v="104.18"/>
    <n v="2"/>
    <n v="208.36"/>
    <s v="FLAT8"/>
    <n v="4"/>
    <n v="43"/>
    <d v="2023-09-21T00:00:00"/>
    <s v="09:59:33"/>
    <n v="4"/>
  </r>
  <r>
    <x v="85"/>
    <s v="Angela"/>
    <s v="Casey"/>
    <n v="40"/>
    <s v="Male"/>
    <s v="New York"/>
    <s v="angela.casey@gmail.com"/>
    <s v="089 Farley Terrace, Thomashaven, MT 56607"/>
    <s v="OID8649"/>
    <d v="2023-09-26T00:00:00"/>
    <s v="08:43:40"/>
    <s v="PID005"/>
    <n v="445.81"/>
    <n v="1"/>
    <n v="445.81"/>
    <s v="DEL0"/>
    <n v="1"/>
    <n v="51"/>
    <d v="2023-09-29T00:00:00"/>
    <s v="05:13:28"/>
    <n v="3"/>
  </r>
  <r>
    <x v="89"/>
    <s v="Sarah"/>
    <s v="Benson"/>
    <n v="40"/>
    <s v="Other"/>
    <s v="Dallas"/>
    <s v="sarah.benson@outlook.com"/>
    <s v="5399 Hayes Well, West Pennystad, IL 93798"/>
    <s v="OID2779"/>
    <d v="2024-10-08T00:00:00"/>
    <s v="03:11:02"/>
    <s v="PID012"/>
    <n v="132.97"/>
    <n v="2"/>
    <n v="265.94"/>
    <s v="FLAT10"/>
    <n v="6"/>
    <n v="69"/>
    <d v="2024-10-13T00:00:00"/>
    <s v="19:39:57"/>
    <n v="5"/>
  </r>
  <r>
    <x v="84"/>
    <s v="Hannah"/>
    <s v="Gutierrez"/>
    <n v="55"/>
    <s v="Female"/>
    <s v="Chicago"/>
    <s v="hannah.gutierrez@yahoo.com"/>
    <s v="2420 David Manors, Jessicaland, CT 41698"/>
    <s v="OID4185"/>
    <d v="2024-04-02T00:00:00"/>
    <s v="17:17:44"/>
    <s v="PID038"/>
    <n v="421.7"/>
    <n v="4"/>
    <n v="1686.8"/>
    <s v="FLAT8"/>
    <n v="5"/>
    <n v="55"/>
    <d v="2024-04-07T00:00:00"/>
    <s v="11:45:52"/>
    <n v="5"/>
  </r>
  <r>
    <x v="84"/>
    <s v="Hannah"/>
    <s v="Gutierrez"/>
    <n v="55"/>
    <s v="Female"/>
    <s v="Chicago"/>
    <s v="hannah.gutierrez@yahoo.com"/>
    <s v="2420 David Manors, Jessicaland, CT 41698"/>
    <s v="OID1243"/>
    <d v="2024-04-06T00:00:00"/>
    <s v="17:27:56"/>
    <s v="PID006"/>
    <n v="477.52"/>
    <n v="1"/>
    <n v="477.52"/>
    <s v="DEL0"/>
    <n v="7"/>
    <n v="48"/>
    <d v="2024-04-11T00:00:00"/>
    <s v="05:22:25"/>
    <n v="5"/>
  </r>
  <r>
    <x v="43"/>
    <s v="Rebecca"/>
    <s v="Figueroa"/>
    <n v="63"/>
    <s v="Male"/>
    <s v="Miami"/>
    <s v="rebecca.figueroa@outlook.com"/>
    <s v="3959 Bell Dale, North Jacob, LA 07934"/>
    <s v="OID4147"/>
    <d v="2024-11-27T00:00:00"/>
    <s v="03:23:04"/>
    <s v="PID044"/>
    <n v="20"/>
    <n v="2"/>
    <n v="40"/>
    <s v="DEL0"/>
    <n v="5"/>
    <n v="55"/>
    <d v="2024-12-03T00:00:00"/>
    <s v="05:02:16"/>
    <n v="6"/>
  </r>
  <r>
    <x v="22"/>
    <s v="Ashley"/>
    <s v="Rose"/>
    <n v="60"/>
    <s v="Other"/>
    <s v="Phoenix"/>
    <s v="ashley.rose@gmail.com"/>
    <s v="424 Nichols Curve Suite 177, Lake Brianview, TX 17289"/>
    <s v="OID3681"/>
    <d v="2024-07-25T00:00:00"/>
    <s v="08:45:23"/>
    <s v="PID013"/>
    <n v="235.63"/>
    <n v="1"/>
    <n v="235.63"/>
    <s v="FLAT10"/>
    <n v="1"/>
    <n v="38"/>
    <d v="2024-07-31T00:00:00"/>
    <s v="15:13:07"/>
    <n v="6"/>
  </r>
  <r>
    <x v="82"/>
    <s v="Brendan"/>
    <s v="Kelly"/>
    <n v="50"/>
    <s v="Other"/>
    <s v="San Francisco"/>
    <s v="brendan.kelly@rediffmail.com"/>
    <s v="688 Donald Oval Suite 089, Shepardport, CA 50844"/>
    <s v="OID5229"/>
    <d v="2023-12-29T00:00:00"/>
    <s v="08:36:31"/>
    <s v="PID045"/>
    <n v="33.49"/>
    <n v="4"/>
    <n v="133.96"/>
    <s v="FLAT15"/>
    <n v="4"/>
    <n v="67"/>
    <d v="2024-01-03T00:00:00"/>
    <s v="19:33:15"/>
    <n v="5"/>
  </r>
  <r>
    <x v="30"/>
    <s v="Julie"/>
    <s v="Meyer"/>
    <n v="23"/>
    <s v="Male"/>
    <s v="Phoenix"/>
    <s v="julie.meyer@yahoo.com"/>
    <s v="17381 Smith Ramp Suite 398, Courtneyville, AL 17756"/>
    <s v="OID9990"/>
    <d v="2023-12-11T00:00:00"/>
    <s v="21:53:54"/>
    <s v="PID048"/>
    <n v="136.30000000000001"/>
    <n v="4"/>
    <n v="545.20000000000005"/>
    <s v="FLAT10"/>
    <n v="1"/>
    <n v="35"/>
    <d v="2023-12-15T00:00:00"/>
    <s v="23:00:06"/>
    <n v="4"/>
  </r>
  <r>
    <x v="76"/>
    <s v="Natasha"/>
    <s v="Michael"/>
    <n v="49"/>
    <s v="Male"/>
    <s v="Houston"/>
    <s v="natasha.michael@gmail.com"/>
    <s v="78992 Justin Estates Suite 226, Floresberg, NM 40797"/>
    <s v="OID1756"/>
    <d v="2023-07-15T00:00:00"/>
    <s v="10:58:30"/>
    <s v="PID030"/>
    <n v="282.63"/>
    <n v="4"/>
    <n v="1130.52"/>
    <s v="FLAT10"/>
    <n v="1"/>
    <n v="48"/>
    <d v="2023-07-18T00:00:00"/>
    <s v="13:36:46"/>
    <n v="3"/>
  </r>
  <r>
    <x v="72"/>
    <s v="Leslie"/>
    <s v="Montgomery"/>
    <n v="26"/>
    <s v="Female"/>
    <s v="Chicago"/>
    <s v="leslie.montgomery@gmail.com"/>
    <s v="135 Teresa Oval Apt. 825, East Katherineport, WY 13714"/>
    <s v="OID1866"/>
    <d v="2024-12-01T00:00:00"/>
    <s v="05:53:55"/>
    <s v="PID014"/>
    <n v="272.51"/>
    <n v="5"/>
    <n v="1362.55"/>
    <s v="FLAT10"/>
    <n v="4"/>
    <n v="45"/>
    <d v="2024-12-04T00:00:00"/>
    <s v="02:00:46"/>
    <n v="3"/>
  </r>
  <r>
    <x v="71"/>
    <s v="James"/>
    <s v="Brown"/>
    <n v="60"/>
    <s v="Male"/>
    <s v="Miami"/>
    <s v="james.brown@yahoo.com"/>
    <s v="221 Frey Crossing Suite 192, South Taylorland, HI 72875"/>
    <s v="OID2619"/>
    <d v="2023-05-07T00:00:00"/>
    <s v="11:51:15"/>
    <s v="PID034"/>
    <n v="275.44"/>
    <n v="2"/>
    <n v="550.88"/>
    <s v="FLAT15"/>
    <n v="4"/>
    <n v="54"/>
    <d v="2023-05-13T00:00:00"/>
    <s v="10:20:47"/>
    <n v="6"/>
  </r>
  <r>
    <x v="33"/>
    <s v="Timothy"/>
    <s v="Hicks"/>
    <n v="31"/>
    <s v="Other"/>
    <s v="Miami"/>
    <s v="timothy.hicks@gmail.com"/>
    <s v="140 Tracy Fields, Lake Cynthiaton, TX 57190"/>
    <s v="OID2505"/>
    <d v="2023-08-10T00:00:00"/>
    <s v="12:37:13"/>
    <s v="PID049"/>
    <n v="441.03"/>
    <n v="2"/>
    <n v="882.06"/>
    <s v="FLAT8"/>
    <n v="3"/>
    <n v="62"/>
    <d v="2023-08-13T00:00:00"/>
    <s v="14:41:40"/>
    <n v="3"/>
  </r>
  <r>
    <x v="36"/>
    <s v="Jason"/>
    <s v="Lopez"/>
    <n v="40"/>
    <s v="Other"/>
    <s v="San Francisco"/>
    <s v="jason.lopez@outlook.com"/>
    <s v="934 Levine View, Brentport, NE 38210"/>
    <s v="OID7850"/>
    <d v="2023-12-25T00:00:00"/>
    <s v="14:59:43"/>
    <s v="PID021"/>
    <n v="129.75"/>
    <n v="2"/>
    <n v="259.5"/>
    <s v="FLAT15"/>
    <n v="1"/>
    <n v="62"/>
    <d v="2023-12-30T00:00:00"/>
    <s v="06:29:31"/>
    <n v="5"/>
  </r>
  <r>
    <x v="88"/>
    <s v="Veronica"/>
    <s v="Lopez"/>
    <n v="18"/>
    <s v="Female"/>
    <s v="Dallas"/>
    <s v="veronica.lopez@gmail.com"/>
    <s v="660 Karen Station Apt. 887, Allenside, ID 03170"/>
    <s v="OID1966"/>
    <d v="2025-01-25T00:00:00"/>
    <s v="14:04:30"/>
    <s v="PID006"/>
    <n v="477.52"/>
    <n v="3"/>
    <n v="1432.56"/>
    <s v="FLAT20"/>
    <n v="7"/>
    <n v="41"/>
    <d v="2025-01-29T00:00:00"/>
    <s v="02:17:23"/>
    <n v="4"/>
  </r>
  <r>
    <x v="48"/>
    <s v="Sharon"/>
    <s v="Thompson"/>
    <n v="57"/>
    <s v="Female"/>
    <s v="Dallas"/>
    <s v="sharon.thompson@yahoo.com"/>
    <s v="598 Jasmine Harbor, Turnerberg, SD 02371"/>
    <s v="OID3837"/>
    <d v="2024-06-10T00:00:00"/>
    <s v="19:09:08"/>
    <s v="PID002"/>
    <n v="107.47"/>
    <n v="3"/>
    <n v="322.40999999999997"/>
    <s v="FLAT10"/>
    <n v="4"/>
    <n v="59"/>
    <d v="2024-06-11T00:00:00"/>
    <s v="23:23:19"/>
    <n v="1"/>
  </r>
  <r>
    <x v="68"/>
    <s v="Kristina"/>
    <s v="Haynes"/>
    <n v="27"/>
    <s v="Male"/>
    <s v="Houston"/>
    <s v="kristina.haynes@yahoo.com"/>
    <s v="18295 Thomas River, Kochville, NH 80868"/>
    <s v="OID9187"/>
    <d v="2023-09-16T00:00:00"/>
    <s v="23:47:36"/>
    <s v="PID050"/>
    <n v="158.53"/>
    <n v="2"/>
    <n v="317.06"/>
    <s v="FLAT8"/>
    <n v="2"/>
    <n v="56"/>
    <d v="2023-09-18T00:00:00"/>
    <s v="04:39:51"/>
    <n v="2"/>
  </r>
  <r>
    <x v="90"/>
    <s v="Lauren"/>
    <s v="Lane"/>
    <n v="30"/>
    <s v="Male"/>
    <s v="Dallas"/>
    <s v="lauren.lane@gmail.com"/>
    <s v="56985 Sergio Extensions, Port Albert, CO 02898"/>
    <s v="OID3760"/>
    <d v="2024-05-11T00:00:00"/>
    <s v="09:05:02"/>
    <s v="PID049"/>
    <n v="441.03"/>
    <n v="2"/>
    <n v="882.06"/>
    <s v="DEL0"/>
    <n v="4"/>
    <n v="55"/>
    <d v="2024-05-17T00:00:00"/>
    <s v="05:31:50"/>
    <n v="6"/>
  </r>
  <r>
    <x v="67"/>
    <s v="Barbara"/>
    <s v="Fuller"/>
    <n v="43"/>
    <s v="Other"/>
    <s v="Chicago"/>
    <s v="barbara.fuller@rediffmail.com"/>
    <s v="134 Mcintosh Unions Suite 574, Lake Laura, DE 96577"/>
    <s v="OID7065"/>
    <d v="2023-02-09T00:00:00"/>
    <s v="09:15:42"/>
    <s v="PID009"/>
    <n v="87.09"/>
    <n v="5"/>
    <n v="435.45000000000005"/>
    <s v="DEL0"/>
    <n v="7"/>
    <n v="56"/>
    <d v="2023-02-14T00:00:00"/>
    <s v="09:33:25"/>
    <n v="5"/>
  </r>
  <r>
    <x v="21"/>
    <s v="Angela"/>
    <s v="Evans"/>
    <n v="52"/>
    <s v="Other"/>
    <s v="Houston"/>
    <s v="angela.evans@outlook.com"/>
    <s v="16031 David Mountain Suite 431, Susanborough, PA 01910"/>
    <s v="OID6906"/>
    <d v="2024-01-12T00:00:00"/>
    <s v="16:29:18"/>
    <s v="PID024"/>
    <n v="104.18"/>
    <n v="4"/>
    <n v="416.72"/>
    <s v="DEL0"/>
    <n v="3"/>
    <n v="40"/>
    <d v="2024-01-17T00:00:00"/>
    <s v="19:58:19"/>
    <n v="5"/>
  </r>
  <r>
    <x v="50"/>
    <s v="Katherine"/>
    <s v="Weber"/>
    <n v="42"/>
    <s v="Other"/>
    <s v="New York"/>
    <s v="katherine.weber@outlook.com"/>
    <s v="04887 Kimberly Union Apt. 645, Port Laura, IL 97219"/>
    <s v="OID7996"/>
    <d v="2025-01-09T00:00:00"/>
    <s v="17:23:49"/>
    <s v="PID045"/>
    <n v="33.49"/>
    <n v="1"/>
    <n v="33.49"/>
    <s v="FLAT20"/>
    <n v="4"/>
    <n v="61"/>
    <d v="2025-01-11T00:00:00"/>
    <s v="01:46:13"/>
    <n v="2"/>
  </r>
  <r>
    <x v="90"/>
    <s v="Lauren"/>
    <s v="Lane"/>
    <n v="30"/>
    <s v="Male"/>
    <s v="Dallas"/>
    <s v="lauren.lane@gmail.com"/>
    <s v="56985 Sergio Extensions, Port Albert, CO 02898"/>
    <s v="OID9247"/>
    <d v="2024-04-04T00:00:00"/>
    <s v="06:51:49"/>
    <s v="PID035"/>
    <n v="433.62"/>
    <n v="4"/>
    <n v="1734.48"/>
    <s v="DEL0"/>
    <n v="1"/>
    <n v="56"/>
    <d v="2024-04-10T00:00:00"/>
    <s v="08:40:53"/>
    <n v="6"/>
  </r>
  <r>
    <x v="81"/>
    <s v="Thomas"/>
    <s v="Owens"/>
    <n v="34"/>
    <s v="Other"/>
    <s v="Dallas"/>
    <s v="thomas.owens@outlook.com"/>
    <s v="43920 Shaffer Valley Suite 531, South Jerry, MD 67120"/>
    <s v="OID7303"/>
    <d v="2023-06-08T00:00:00"/>
    <s v="23:40:03"/>
    <s v="PID003"/>
    <n v="20.7"/>
    <n v="1"/>
    <n v="20.7"/>
    <s v="DEL0"/>
    <n v="5"/>
    <n v="51"/>
    <d v="2023-06-09T00:00:00"/>
    <s v="09:33:08"/>
    <n v="1"/>
  </r>
  <r>
    <x v="41"/>
    <s v="Marcus"/>
    <s v="Rogers"/>
    <n v="36"/>
    <s v="Female"/>
    <s v="Phoenix"/>
    <s v="marcus.rogers@outlook.com"/>
    <s v="06912 Brown Pine Apt. 763, Teresamouth, HI 24377"/>
    <s v="OID2173"/>
    <d v="2023-04-12T00:00:00"/>
    <s v="00:41:18"/>
    <s v="PID049"/>
    <n v="441.03"/>
    <n v="2"/>
    <n v="882.06"/>
    <s v="FLAT10"/>
    <n v="4"/>
    <n v="60"/>
    <d v="2023-04-17T00:00:00"/>
    <s v="09:19:40"/>
    <n v="5"/>
  </r>
  <r>
    <x v="82"/>
    <s v="Brendan"/>
    <s v="Kelly"/>
    <n v="50"/>
    <s v="Other"/>
    <s v="San Francisco"/>
    <s v="brendan.kelly@rediffmail.com"/>
    <s v="688 Donald Oval Suite 089, Shepardport, CA 50844"/>
    <s v="OID5367"/>
    <d v="2023-09-14T00:00:00"/>
    <s v="23:27:24"/>
    <s v="PID035"/>
    <n v="433.62"/>
    <n v="2"/>
    <n v="867.24"/>
    <s v="DEL0"/>
    <n v="1"/>
    <n v="46"/>
    <d v="2023-09-17T00:00:00"/>
    <s v="06:00:22"/>
    <n v="3"/>
  </r>
  <r>
    <x v="18"/>
    <s v="Christian"/>
    <s v="Clayton"/>
    <n v="39"/>
    <s v="Female"/>
    <s v="Chicago"/>
    <s v="christian.clayton@yahoo.com"/>
    <s v="065 Madison Way, Smithstad, CT 68011"/>
    <s v="OID9748"/>
    <d v="2024-04-05T00:00:00"/>
    <s v="02:46:27"/>
    <s v="PID032"/>
    <n v="424.82"/>
    <n v="5"/>
    <n v="2124.1"/>
    <s v="FLAT10"/>
    <n v="7"/>
    <n v="37"/>
    <d v="2024-04-11T00:00:00"/>
    <s v="06:40:47"/>
    <n v="6"/>
  </r>
  <r>
    <x v="60"/>
    <s v="Christy"/>
    <s v="Chang"/>
    <n v="38"/>
    <s v="Female"/>
    <s v="Dallas"/>
    <s v="christy.chang@outlook.com"/>
    <s v="4647 Hannah Centers, Rhodesburgh, NH 89363"/>
    <s v="OID6469"/>
    <d v="2024-07-23T00:00:00"/>
    <s v="06:59:53"/>
    <s v="PID035"/>
    <n v="433.62"/>
    <n v="3"/>
    <n v="1300.8600000000001"/>
    <s v="FLAT10"/>
    <n v="2"/>
    <n v="39"/>
    <d v="2024-07-26T00:00:00"/>
    <s v="21:07:49"/>
    <n v="3"/>
  </r>
  <r>
    <x v="73"/>
    <s v="Susan"/>
    <s v="Thompson"/>
    <n v="37"/>
    <s v="Other"/>
    <s v="Dallas"/>
    <s v="susan.thompson@outlook.com"/>
    <s v="47821 William Station, East Ashleymouth, FL 20562"/>
    <s v="OID1013"/>
    <d v="2023-09-18T00:00:00"/>
    <s v="20:28:31"/>
    <s v="PID013"/>
    <n v="235.63"/>
    <n v="1"/>
    <n v="235.63"/>
    <s v="FLAT20"/>
    <n v="5"/>
    <n v="59"/>
    <d v="2023-09-23T00:00:00"/>
    <s v="22:26:18"/>
    <n v="5"/>
  </r>
  <r>
    <x v="89"/>
    <s v="Sarah"/>
    <s v="Benson"/>
    <n v="40"/>
    <s v="Other"/>
    <s v="Dallas"/>
    <s v="sarah.benson@outlook.com"/>
    <s v="5399 Hayes Well, West Pennystad, IL 93798"/>
    <s v="OID1219"/>
    <d v="2023-09-21T00:00:00"/>
    <s v="13:39:02"/>
    <s v="PID038"/>
    <n v="421.7"/>
    <n v="5"/>
    <n v="2108.5"/>
    <s v="FLAT15"/>
    <n v="6"/>
    <n v="58"/>
    <d v="2023-09-28T00:00:00"/>
    <s v="06:39:28"/>
    <n v="7"/>
  </r>
  <r>
    <x v="48"/>
    <s v="Sharon"/>
    <s v="Thompson"/>
    <n v="57"/>
    <s v="Female"/>
    <s v="Dallas"/>
    <s v="sharon.thompson@yahoo.com"/>
    <s v="598 Jasmine Harbor, Turnerberg, SD 02371"/>
    <s v="OID9988"/>
    <d v="2024-07-06T00:00:00"/>
    <s v="09:27:52"/>
    <s v="PID037"/>
    <n v="77.84"/>
    <n v="4"/>
    <n v="311.36"/>
    <s v="FLAT20"/>
    <n v="2"/>
    <n v="59"/>
    <d v="2024-07-12T00:00:00"/>
    <s v="20:53:18"/>
    <n v="6"/>
  </r>
  <r>
    <x v="84"/>
    <s v="Hannah"/>
    <s v="Gutierrez"/>
    <n v="55"/>
    <s v="Female"/>
    <s v="Chicago"/>
    <s v="hannah.gutierrez@yahoo.com"/>
    <s v="2420 David Manors, Jessicaland, CT 41698"/>
    <s v="OID1669"/>
    <d v="2023-02-25T00:00:00"/>
    <s v="04:59:13"/>
    <s v="PID009"/>
    <n v="87.09"/>
    <n v="2"/>
    <n v="174.18"/>
    <s v="FLAT15"/>
    <n v="3"/>
    <n v="62"/>
    <d v="2023-03-02T00:00:00"/>
    <s v="16:22:11"/>
    <n v="5"/>
  </r>
  <r>
    <x v="87"/>
    <s v="Jared"/>
    <s v="Horn"/>
    <n v="43"/>
    <s v="Male"/>
    <s v="Miami"/>
    <s v="jared.horn@outlook.com"/>
    <s v="43325 Barbara Tunnel, Port James, LA 16246"/>
    <s v="OID7329"/>
    <d v="2024-04-15T00:00:00"/>
    <s v="01:19:42"/>
    <s v="PID024"/>
    <n v="104.18"/>
    <n v="3"/>
    <n v="312.54000000000002"/>
    <s v="FLAT10"/>
    <n v="6"/>
    <n v="60"/>
    <d v="2024-04-16T00:00:00"/>
    <s v="01:52:14"/>
    <n v="1"/>
  </r>
  <r>
    <x v="70"/>
    <s v="Edward"/>
    <s v="Black"/>
    <n v="42"/>
    <s v="Male"/>
    <s v="New York"/>
    <s v="edward.black@gmail.com"/>
    <s v="5879 Susan Via Apt. 886, Sandovalbury, WV 61449"/>
    <s v="OID2873"/>
    <d v="2024-07-01T00:00:00"/>
    <s v="05:54:36"/>
    <s v="PID002"/>
    <n v="107.47"/>
    <n v="3"/>
    <n v="322.40999999999997"/>
    <s v="DEL0"/>
    <n v="4"/>
    <n v="63"/>
    <d v="2024-07-08T00:00:00"/>
    <s v="17:18:51"/>
    <n v="7"/>
  </r>
  <r>
    <x v="78"/>
    <s v="Mark"/>
    <s v="Summers"/>
    <n v="55"/>
    <s v="Female"/>
    <s v="Chicago"/>
    <s v="mark.summers@outlook.com"/>
    <s v="08413 Lynch Parkway, Calderonstad, NV 32697"/>
    <s v="OID4932"/>
    <d v="2023-04-29T00:00:00"/>
    <s v="06:50:14"/>
    <s v="PID033"/>
    <n v="48.45"/>
    <n v="3"/>
    <n v="145.35000000000002"/>
    <s v="DEL0"/>
    <n v="6"/>
    <n v="58"/>
    <d v="2023-04-30T00:00:00"/>
    <s v="13:55:34"/>
    <n v="1"/>
  </r>
  <r>
    <x v="40"/>
    <s v="Mary"/>
    <s v="Knight"/>
    <n v="28"/>
    <s v="Other"/>
    <s v="New York"/>
    <s v="mary.knight@yahoo.com"/>
    <s v="907 Kimberly Hill, Murrayfort, NH 88384"/>
    <s v="OID4169"/>
    <d v="2024-11-04T00:00:00"/>
    <s v="11:52:12"/>
    <s v="PID007"/>
    <n v="257.06"/>
    <n v="4"/>
    <n v="1028.24"/>
    <s v="FLAT10"/>
    <n v="6"/>
    <n v="69"/>
    <d v="2024-11-07T00:00:00"/>
    <s v="23:25:32"/>
    <n v="3"/>
  </r>
  <r>
    <x v="53"/>
    <s v="Jodi"/>
    <s v="Whitney"/>
    <n v="33"/>
    <s v="Other"/>
    <s v="San Francisco"/>
    <s v="jodi.whitney@yahoo.com"/>
    <s v="72876 Lara Key Suite 383, Gutierrezton, OR 71683"/>
    <s v="OID6945"/>
    <d v="2024-09-18T00:00:00"/>
    <s v="19:37:21"/>
    <s v="PID025"/>
    <n v="403.03"/>
    <n v="4"/>
    <n v="1612.12"/>
    <s v="FLAT10"/>
    <n v="7"/>
    <n v="65"/>
    <d v="2024-09-21T00:00:00"/>
    <s v="03:13:08"/>
    <n v="3"/>
  </r>
  <r>
    <x v="60"/>
    <s v="Christy"/>
    <s v="Chang"/>
    <n v="38"/>
    <s v="Female"/>
    <s v="Dallas"/>
    <s v="christy.chang@outlook.com"/>
    <s v="4647 Hannah Centers, Rhodesburgh, NH 89363"/>
    <s v="OID6794"/>
    <d v="2023-05-13T00:00:00"/>
    <s v="15:34:31"/>
    <s v="PID033"/>
    <n v="48.45"/>
    <n v="1"/>
    <n v="48.45"/>
    <s v="FLAT10"/>
    <n v="2"/>
    <n v="41"/>
    <d v="2023-05-16T00:00:00"/>
    <s v="10:35:02"/>
    <n v="3"/>
  </r>
  <r>
    <x v="61"/>
    <s v="Troy"/>
    <s v="Gomez"/>
    <n v="68"/>
    <s v="Male"/>
    <s v="Dallas"/>
    <s v="troy.gomez@outlook.com"/>
    <s v="7510 Jose Knolls, Candicechester, LA 62815"/>
    <s v="OID2412"/>
    <d v="2023-03-22T00:00:00"/>
    <s v="14:35:45"/>
    <s v="PID010"/>
    <n v="44.5"/>
    <n v="5"/>
    <n v="222.5"/>
    <s v="FLAT10"/>
    <n v="4"/>
    <n v="55"/>
    <d v="2023-03-27T00:00:00"/>
    <s v="07:09:27"/>
    <n v="5"/>
  </r>
  <r>
    <x v="92"/>
    <s v="Lauren"/>
    <s v="Crane"/>
    <n v="62"/>
    <s v="Female"/>
    <s v="Houston"/>
    <s v="lauren.crane@yahoo.com"/>
    <s v="30313 Reyes Parkways Suite 392, Port Bradley, SC 24078"/>
    <s v="OID8162"/>
    <d v="2025-01-21T00:00:00"/>
    <s v="07:24:54"/>
    <s v="PID026"/>
    <n v="128.13999999999999"/>
    <n v="5"/>
    <n v="640.69999999999993"/>
    <s v="FLAT20"/>
    <n v="7"/>
    <n v="68"/>
    <d v="2025-01-28T00:00:00"/>
    <s v="03:15:28"/>
    <n v="7"/>
  </r>
  <r>
    <x v="67"/>
    <s v="Barbara"/>
    <s v="Fuller"/>
    <n v="43"/>
    <s v="Other"/>
    <s v="Chicago"/>
    <s v="barbara.fuller@rediffmail.com"/>
    <s v="134 Mcintosh Unions Suite 574, Lake Laura, DE 96577"/>
    <s v="OID8860"/>
    <d v="2023-02-21T00:00:00"/>
    <s v="06:00:55"/>
    <s v="PID001"/>
    <n v="369.03"/>
    <n v="2"/>
    <n v="738.06"/>
    <s v="FLAT10"/>
    <n v="6"/>
    <n v="55"/>
    <d v="2023-02-24T00:00:00"/>
    <s v="22:23:18"/>
    <n v="3"/>
  </r>
  <r>
    <x v="84"/>
    <s v="Hannah"/>
    <s v="Gutierrez"/>
    <n v="55"/>
    <s v="Female"/>
    <s v="Chicago"/>
    <s v="hannah.gutierrez@yahoo.com"/>
    <s v="2420 David Manors, Jessicaland, CT 41698"/>
    <s v="OID2523"/>
    <d v="2024-05-09T00:00:00"/>
    <s v="05:46:53"/>
    <s v="PID007"/>
    <n v="257.06"/>
    <n v="1"/>
    <n v="257.06"/>
    <s v="FLAT20"/>
    <n v="4"/>
    <n v="42"/>
    <d v="2024-05-11T00:00:00"/>
    <s v="01:30:58"/>
    <n v="2"/>
  </r>
  <r>
    <x v="17"/>
    <s v="Deborah"/>
    <s v="Bates"/>
    <n v="23"/>
    <s v="Male"/>
    <s v="Los Angeles"/>
    <s v="deborah.bates@yahoo.com"/>
    <s v="278 Kathy Estate, Saraville, OH 77292"/>
    <s v="OID7382"/>
    <d v="2023-10-26T00:00:00"/>
    <s v="08:34:53"/>
    <s v="PID011"/>
    <n v="292.14999999999998"/>
    <n v="3"/>
    <n v="876.44999999999993"/>
    <s v="DEL0"/>
    <n v="3"/>
    <n v="51"/>
    <d v="2023-10-28T00:00:00"/>
    <s v="13:26:32"/>
    <n v="2"/>
  </r>
  <r>
    <x v="85"/>
    <s v="Angela"/>
    <s v="Casey"/>
    <n v="40"/>
    <s v="Male"/>
    <s v="New York"/>
    <s v="angela.casey@gmail.com"/>
    <s v="089 Farley Terrace, Thomashaven, MT 56607"/>
    <s v="OID7593"/>
    <d v="2023-09-24T00:00:00"/>
    <s v="15:18:11"/>
    <s v="PID030"/>
    <n v="282.63"/>
    <n v="2"/>
    <n v="565.26"/>
    <s v="FLAT15"/>
    <n v="6"/>
    <n v="62"/>
    <d v="2023-09-25T00:00:00"/>
    <s v="23:05:05"/>
    <n v="1"/>
  </r>
  <r>
    <x v="13"/>
    <s v="Erin"/>
    <s v="Miller"/>
    <n v="46"/>
    <s v="Male"/>
    <s v="San Francisco"/>
    <s v="erin.miller@gmail.com"/>
    <s v="65972 Peterson Route, Port Andrewfurt, SD 32892"/>
    <s v="OID9980"/>
    <d v="2024-06-30T00:00:00"/>
    <s v="11:00:03"/>
    <s v="PID014"/>
    <n v="272.51"/>
    <n v="3"/>
    <n v="817.53"/>
    <s v="FLAT8"/>
    <n v="5"/>
    <n v="66"/>
    <d v="2024-07-06T00:00:00"/>
    <s v="15:17:48"/>
    <n v="6"/>
  </r>
  <r>
    <x v="39"/>
    <s v="Amanda"/>
    <s v="Howard"/>
    <n v="52"/>
    <s v="Other"/>
    <s v="Dallas"/>
    <s v="amanda.howard@outlook.com"/>
    <s v="56908 Sydney Park Suite 632, West Anthonyport, NC 15954"/>
    <s v="OID2440"/>
    <d v="2023-02-18T00:00:00"/>
    <s v="08:26:50"/>
    <s v="PID043"/>
    <n v="330.11"/>
    <n v="2"/>
    <n v="660.22"/>
    <s v="DEL0"/>
    <n v="3"/>
    <n v="55"/>
    <d v="2023-02-19T00:00:00"/>
    <s v="19:28:55"/>
    <n v="1"/>
  </r>
  <r>
    <x v="12"/>
    <s v="Joshua"/>
    <s v="Campbell"/>
    <n v="24"/>
    <s v="Male"/>
    <s v="Chicago"/>
    <s v="joshua.campbell@gmail.com"/>
    <s v="70426 Lindsey Overpass Apt. 030, Jessicafurt, AR 46269"/>
    <s v="OID7256"/>
    <d v="2024-07-12T00:00:00"/>
    <s v="00:24:43"/>
    <s v="PID012"/>
    <n v="132.97"/>
    <n v="2"/>
    <n v="265.94"/>
    <s v="FLAT15"/>
    <n v="4"/>
    <n v="40"/>
    <d v="2024-07-14T00:00:00"/>
    <s v="08:45:35"/>
    <n v="2"/>
  </r>
  <r>
    <x v="52"/>
    <s v="Brandon"/>
    <s v="Cruz"/>
    <n v="32"/>
    <s v="Other"/>
    <s v="Los Angeles"/>
    <s v="brandon.cruz@gmail.com"/>
    <s v="9296 Villanueva Branch, East Kevin, CO 93912"/>
    <s v="OID6854"/>
    <d v="2023-03-21T00:00:00"/>
    <s v="10:05:03"/>
    <s v="PID009"/>
    <n v="87.09"/>
    <n v="2"/>
    <n v="174.18"/>
    <s v="DEL0"/>
    <n v="4"/>
    <n v="67"/>
    <d v="2023-03-25T00:00:00"/>
    <s v="10:06:44"/>
    <n v="4"/>
  </r>
  <r>
    <x v="30"/>
    <s v="Julie"/>
    <s v="Meyer"/>
    <n v="23"/>
    <s v="Male"/>
    <s v="Phoenix"/>
    <s v="julie.meyer@yahoo.com"/>
    <s v="17381 Smith Ramp Suite 398, Courtneyville, AL 17756"/>
    <s v="OID9600"/>
    <d v="2024-11-26T00:00:00"/>
    <s v="04:19:31"/>
    <s v="PID002"/>
    <n v="107.47"/>
    <n v="5"/>
    <n v="537.35"/>
    <s v="FLAT8"/>
    <n v="4"/>
    <n v="37"/>
    <d v="2024-12-02T00:00:00"/>
    <s v="17:52:11"/>
    <n v="6"/>
  </r>
  <r>
    <x v="66"/>
    <s v="Melissa"/>
    <s v="Levy"/>
    <n v="30"/>
    <s v="Male"/>
    <s v="Chicago"/>
    <s v="melissa.levy@rediffmail.com"/>
    <s v="3303 Kennedy Springs Suite 830, East Amybury, MI 95595"/>
    <s v="OID3186"/>
    <d v="2024-05-05T00:00:00"/>
    <s v="17:14:37"/>
    <s v="PID002"/>
    <n v="107.47"/>
    <n v="5"/>
    <n v="537.35"/>
    <s v="FLAT10"/>
    <n v="4"/>
    <n v="47"/>
    <d v="2024-05-12T00:00:00"/>
    <s v="12:54:21"/>
    <n v="7"/>
  </r>
  <r>
    <x v="59"/>
    <s v="Beth"/>
    <s v="Mason"/>
    <n v="45"/>
    <s v="Other"/>
    <s v="Los Angeles"/>
    <s v="beth.mason@outlook.com"/>
    <s v="58998 Sherry Haven, East Richard, FL 90775"/>
    <s v="OID1420"/>
    <d v="2024-06-03T00:00:00"/>
    <s v="18:45:41"/>
    <s v="PID016"/>
    <n v="133.62"/>
    <n v="1"/>
    <n v="133.62"/>
    <s v="FLAT15"/>
    <n v="5"/>
    <n v="39"/>
    <d v="2024-06-08T00:00:00"/>
    <s v="21:20:42"/>
    <n v="5"/>
  </r>
  <r>
    <x v="40"/>
    <s v="Mary"/>
    <s v="Knight"/>
    <n v="28"/>
    <s v="Other"/>
    <s v="New York"/>
    <s v="mary.knight@yahoo.com"/>
    <s v="907 Kimberly Hill, Murrayfort, NH 88384"/>
    <s v="OID4436"/>
    <d v="2023-11-17T00:00:00"/>
    <s v="23:43:28"/>
    <s v="PID034"/>
    <n v="275.44"/>
    <n v="2"/>
    <n v="550.88"/>
    <s v="FLAT20"/>
    <n v="3"/>
    <n v="43"/>
    <d v="2023-11-21T00:00:00"/>
    <s v="12:35:16"/>
    <n v="4"/>
  </r>
  <r>
    <x v="75"/>
    <s v="Rachael"/>
    <s v="Robinson"/>
    <n v="24"/>
    <s v="Other"/>
    <s v="Dallas"/>
    <s v="rachael.robinson@rediffmail.com"/>
    <s v="0889 Brady Points, Port Meganhaven, NM 26553"/>
    <s v="OID6410"/>
    <d v="2023-07-06T00:00:00"/>
    <s v="06:38:04"/>
    <s v="PID043"/>
    <n v="330.11"/>
    <n v="3"/>
    <n v="990.33"/>
    <s v="FLAT15"/>
    <n v="2"/>
    <n v="56"/>
    <d v="2023-07-10T00:00:00"/>
    <s v="08:13:41"/>
    <n v="4"/>
  </r>
  <r>
    <x v="40"/>
    <s v="Mary"/>
    <s v="Knight"/>
    <n v="28"/>
    <s v="Other"/>
    <s v="New York"/>
    <s v="mary.knight@yahoo.com"/>
    <s v="907 Kimberly Hill, Murrayfort, NH 88384"/>
    <s v="OID4538"/>
    <d v="2024-01-16T00:00:00"/>
    <s v="12:27:25"/>
    <s v="PID014"/>
    <n v="272.51"/>
    <n v="3"/>
    <n v="817.53"/>
    <s v="FLAT8"/>
    <n v="6"/>
    <n v="44"/>
    <d v="2024-01-19T00:00:00"/>
    <s v="23:59:41"/>
    <n v="3"/>
  </r>
  <r>
    <x v="63"/>
    <s v="Gregory"/>
    <s v="Lee"/>
    <n v="26"/>
    <s v="Other"/>
    <s v="New York"/>
    <s v="gregory.lee@rediffmail.com"/>
    <s v="619 Parker Turnpike Apt. 025, West Brucehaven, ID 48437"/>
    <s v="OID8225"/>
    <d v="2023-11-08T00:00:00"/>
    <s v="10:41:43"/>
    <s v="PID042"/>
    <n v="175.93"/>
    <n v="4"/>
    <n v="703.72"/>
    <s v="FLAT20"/>
    <n v="6"/>
    <n v="54"/>
    <d v="2023-11-10T00:00:00"/>
    <s v="19:20:26"/>
    <n v="2"/>
  </r>
  <r>
    <x v="92"/>
    <s v="Lauren"/>
    <s v="Crane"/>
    <n v="62"/>
    <s v="Female"/>
    <s v="Houston"/>
    <s v="lauren.crane@yahoo.com"/>
    <s v="30313 Reyes Parkways Suite 392, Port Bradley, SC 24078"/>
    <s v="OID2099"/>
    <d v="2024-06-16T00:00:00"/>
    <s v="09:19:53"/>
    <s v="PID001"/>
    <n v="369.03"/>
    <n v="3"/>
    <n v="1107.0899999999999"/>
    <s v="FLAT8"/>
    <n v="6"/>
    <n v="57"/>
    <d v="2024-06-18T00:00:00"/>
    <s v="14:30:24"/>
    <n v="2"/>
  </r>
  <r>
    <x v="89"/>
    <s v="Sarah"/>
    <s v="Benson"/>
    <n v="40"/>
    <s v="Other"/>
    <s v="Dallas"/>
    <s v="sarah.benson@outlook.com"/>
    <s v="5399 Hayes Well, West Pennystad, IL 93798"/>
    <s v="OID9222"/>
    <d v="2023-04-24T00:00:00"/>
    <s v="11:38:36"/>
    <s v="PID041"/>
    <n v="372.62"/>
    <n v="2"/>
    <n v="745.24"/>
    <s v="FLAT20"/>
    <n v="2"/>
    <n v="47"/>
    <d v="2023-04-25T00:00:00"/>
    <s v="21:12:03"/>
    <n v="1"/>
  </r>
  <r>
    <x v="31"/>
    <s v="Donna"/>
    <s v="Oneill"/>
    <n v="70"/>
    <s v="Male"/>
    <s v="San Francisco"/>
    <s v="donna.oneill@yahoo.com"/>
    <s v="464 Carolyn Crest Suite 738, Lake Isaiah, CA 66153"/>
    <s v="OID3523"/>
    <d v="2023-12-10T00:00:00"/>
    <s v="10:33:52"/>
    <s v="PID010"/>
    <n v="44.5"/>
    <n v="1"/>
    <n v="44.5"/>
    <s v="DEL0"/>
    <n v="1"/>
    <n v="37"/>
    <d v="2023-12-17T00:00:00"/>
    <s v="11:21:30"/>
    <n v="7"/>
  </r>
  <r>
    <x v="45"/>
    <s v="Debra"/>
    <s v="Hayes"/>
    <n v="33"/>
    <s v="Male"/>
    <s v="San Francisco"/>
    <s v="debra.hayes@yahoo.com"/>
    <s v="4601 Miller Lock, Williamsbury, IA 10943"/>
    <s v="OID3834"/>
    <d v="2023-05-14T00:00:00"/>
    <s v="22:42:39"/>
    <s v="PID036"/>
    <n v="157.63999999999999"/>
    <n v="1"/>
    <n v="157.63999999999999"/>
    <s v="FLAT10"/>
    <n v="7"/>
    <n v="48"/>
    <d v="2023-05-21T00:00:00"/>
    <s v="23:12:16"/>
    <n v="7"/>
  </r>
  <r>
    <x v="16"/>
    <s v="Traci"/>
    <s v="Jones"/>
    <n v="34"/>
    <s v="Male"/>
    <s v="Los Angeles"/>
    <s v="traci.jones@yahoo.com"/>
    <s v="4016 Ryan Passage, Collinsside, PA 88777"/>
    <s v="OID9975"/>
    <d v="2023-11-13T00:00:00"/>
    <s v="09:31:29"/>
    <s v="PID003"/>
    <n v="20.7"/>
    <n v="3"/>
    <n v="62.099999999999994"/>
    <s v="FLAT8"/>
    <n v="5"/>
    <n v="46"/>
    <d v="2023-11-15T00:00:00"/>
    <s v="07:20:39"/>
    <n v="2"/>
  </r>
  <r>
    <x v="58"/>
    <s v="Amy"/>
    <s v="Ellis"/>
    <n v="44"/>
    <s v="Other"/>
    <s v="Los Angeles"/>
    <s v="amy.ellis@gmail.com"/>
    <s v="217 Scott Ville, Christophermouth, NH 83776"/>
    <s v="OID6893"/>
    <d v="2023-12-04T00:00:00"/>
    <s v="09:19:46"/>
    <s v="PID026"/>
    <n v="128.13999999999999"/>
    <n v="3"/>
    <n v="384.41999999999996"/>
    <s v="FLAT20"/>
    <n v="2"/>
    <n v="49"/>
    <d v="2023-12-10T00:00:00"/>
    <s v="02:07:12"/>
    <n v="6"/>
  </r>
  <r>
    <x v="59"/>
    <s v="Beth"/>
    <s v="Mason"/>
    <n v="45"/>
    <s v="Other"/>
    <s v="Los Angeles"/>
    <s v="beth.mason@outlook.com"/>
    <s v="58998 Sherry Haven, East Richard, FL 90775"/>
    <s v="OID8192"/>
    <d v="2024-04-22T00:00:00"/>
    <s v="21:14:38"/>
    <s v="PID036"/>
    <n v="157.63999999999999"/>
    <n v="3"/>
    <n v="472.91999999999996"/>
    <s v="FLAT8"/>
    <n v="4"/>
    <n v="66"/>
    <d v="2024-04-23T00:00:00"/>
    <s v="11:28:09"/>
    <n v="1"/>
  </r>
  <r>
    <x v="1"/>
    <s v="Anthony"/>
    <s v="Thomas"/>
    <n v="53"/>
    <s v="Female"/>
    <s v="Houston"/>
    <s v="anthony.thomas@rediffmail.com"/>
    <s v="931 Christopher Ways Suite 833, North Michelle, IN 53484"/>
    <s v="OID7904"/>
    <d v="2024-06-26T00:00:00"/>
    <s v="15:58:53"/>
    <s v="PID041"/>
    <n v="372.62"/>
    <n v="1"/>
    <n v="372.62"/>
    <s v="FLAT10"/>
    <n v="1"/>
    <n v="66"/>
    <d v="2024-06-28T00:00:00"/>
    <s v="14:14:53"/>
    <n v="2"/>
  </r>
  <r>
    <x v="92"/>
    <s v="Lauren"/>
    <s v="Crane"/>
    <n v="62"/>
    <s v="Female"/>
    <s v="Houston"/>
    <s v="lauren.crane@yahoo.com"/>
    <s v="30313 Reyes Parkways Suite 392, Port Bradley, SC 24078"/>
    <s v="OID5999"/>
    <d v="2023-07-09T00:00:00"/>
    <s v="17:44:01"/>
    <s v="PID046"/>
    <n v="363.64"/>
    <n v="4"/>
    <n v="1454.56"/>
    <s v="DEL0"/>
    <n v="6"/>
    <n v="56"/>
    <d v="2023-07-14T00:00:00"/>
    <s v="16:03:33"/>
    <n v="5"/>
  </r>
  <r>
    <x v="21"/>
    <s v="Angela"/>
    <s v="Evans"/>
    <n v="52"/>
    <s v="Other"/>
    <s v="Houston"/>
    <s v="angela.evans@outlook.com"/>
    <s v="16031 David Mountain Suite 431, Susanborough, PA 01910"/>
    <s v="OID7409"/>
    <d v="2024-04-15T00:00:00"/>
    <s v="02:54:23"/>
    <s v="PID019"/>
    <n v="286.07"/>
    <n v="5"/>
    <n v="1430.35"/>
    <s v="DEL0"/>
    <n v="1"/>
    <n v="41"/>
    <d v="2024-04-22T00:00:00"/>
    <s v="18:15:03"/>
    <n v="7"/>
  </r>
  <r>
    <x v="53"/>
    <s v="Jodi"/>
    <s v="Whitney"/>
    <n v="33"/>
    <s v="Other"/>
    <s v="San Francisco"/>
    <s v="jodi.whitney@yahoo.com"/>
    <s v="72876 Lara Key Suite 383, Gutierrezton, OR 71683"/>
    <s v="OID8708"/>
    <d v="2024-01-11T00:00:00"/>
    <s v="07:05:11"/>
    <s v="PID030"/>
    <n v="282.63"/>
    <n v="3"/>
    <n v="847.89"/>
    <s v="DEL0"/>
    <n v="4"/>
    <n v="66"/>
    <d v="2024-01-16T00:00:00"/>
    <s v="14:16:13"/>
    <n v="5"/>
  </r>
  <r>
    <x v="90"/>
    <s v="Lauren"/>
    <s v="Lane"/>
    <n v="30"/>
    <s v="Male"/>
    <s v="Dallas"/>
    <s v="lauren.lane@gmail.com"/>
    <s v="56985 Sergio Extensions, Port Albert, CO 02898"/>
    <s v="OID5745"/>
    <d v="2024-03-10T00:00:00"/>
    <s v="02:16:10"/>
    <s v="PID041"/>
    <n v="372.62"/>
    <n v="5"/>
    <n v="1863.1"/>
    <s v="FLAT8"/>
    <n v="4"/>
    <n v="66"/>
    <d v="2024-03-13T00:00:00"/>
    <s v="06:31:20"/>
    <n v="3"/>
  </r>
  <r>
    <x v="14"/>
    <s v="Gina"/>
    <s v="Moreno"/>
    <n v="36"/>
    <s v="Other"/>
    <s v="Miami"/>
    <s v="gina.moreno@rediffmail.com"/>
    <s v="USS Murray, FPO AP 66559"/>
    <s v="OID9178"/>
    <d v="2023-06-14T00:00:00"/>
    <s v="18:34:02"/>
    <s v="PID032"/>
    <n v="424.82"/>
    <n v="4"/>
    <n v="1699.28"/>
    <s v="FLAT10"/>
    <n v="5"/>
    <n v="58"/>
    <d v="2023-06-21T00:00:00"/>
    <s v="13:27:30"/>
    <n v="7"/>
  </r>
  <r>
    <x v="37"/>
    <s v="Alexandra"/>
    <s v="Smith"/>
    <n v="70"/>
    <s v="Male"/>
    <s v="Phoenix"/>
    <s v="alexandra.smith@rediffmail.com"/>
    <s v="48611 Clark Village, West Anne, GA 92865"/>
    <s v="OID2529"/>
    <d v="2023-09-03T00:00:00"/>
    <s v="14:35:39"/>
    <s v="PID038"/>
    <n v="421.7"/>
    <n v="3"/>
    <n v="1265.0999999999999"/>
    <s v="DEL0"/>
    <n v="3"/>
    <n v="56"/>
    <d v="2023-09-08T00:00:00"/>
    <s v="17:37:51"/>
    <n v="5"/>
  </r>
  <r>
    <x v="64"/>
    <s v="Bruce"/>
    <s v="Allen"/>
    <n v="32"/>
    <s v="Female"/>
    <s v="Phoenix"/>
    <s v="bruce.allen@rediffmail.com"/>
    <s v="2417 Brown Ford, West Timothyside, RI 45629"/>
    <s v="OID3125"/>
    <d v="2024-02-21T00:00:00"/>
    <s v="02:52:20"/>
    <s v="PID011"/>
    <n v="292.14999999999998"/>
    <n v="2"/>
    <n v="584.29999999999995"/>
    <s v="FLAT15"/>
    <n v="6"/>
    <n v="60"/>
    <d v="2024-02-26T00:00:00"/>
    <s v="04:02:49"/>
    <n v="5"/>
  </r>
  <r>
    <x v="19"/>
    <s v="Mark"/>
    <s v="Henderson"/>
    <n v="33"/>
    <s v="Other"/>
    <s v="Dallas"/>
    <s v="mark.henderson@yahoo.com"/>
    <s v="90155 Hines Spring, North Theresafurt, ME 31920"/>
    <s v="OID4011"/>
    <d v="2024-12-31T00:00:00"/>
    <s v="10:33:07"/>
    <s v="PID041"/>
    <n v="372.62"/>
    <n v="1"/>
    <n v="372.62"/>
    <s v="FLAT15"/>
    <n v="5"/>
    <n v="50"/>
    <d v="2025-01-04T00:00:00"/>
    <s v="06:32:27"/>
    <n v="4"/>
  </r>
  <r>
    <x v="92"/>
    <s v="Lauren"/>
    <s v="Crane"/>
    <n v="62"/>
    <s v="Female"/>
    <s v="Houston"/>
    <s v="lauren.crane@yahoo.com"/>
    <s v="30313 Reyes Parkways Suite 392, Port Bradley, SC 24078"/>
    <s v="OID1592"/>
    <d v="2024-02-18T00:00:00"/>
    <s v="01:25:50"/>
    <s v="PID033"/>
    <n v="48.45"/>
    <n v="3"/>
    <n v="145.35000000000002"/>
    <s v="FLAT15"/>
    <n v="5"/>
    <n v="42"/>
    <d v="2024-02-25T00:00:00"/>
    <s v="18:04:09"/>
    <n v="7"/>
  </r>
  <r>
    <x v="60"/>
    <s v="Christy"/>
    <s v="Chang"/>
    <n v="38"/>
    <s v="Female"/>
    <s v="Dallas"/>
    <s v="christy.chang@outlook.com"/>
    <s v="4647 Hannah Centers, Rhodesburgh, NH 89363"/>
    <s v="OID7667"/>
    <d v="2024-01-21T00:00:00"/>
    <s v="20:10:30"/>
    <s v="PID047"/>
    <n v="190.1"/>
    <n v="3"/>
    <n v="570.29999999999995"/>
    <s v="FLAT10"/>
    <n v="3"/>
    <n v="41"/>
    <d v="2024-01-24T00:00:00"/>
    <s v="15:08:52"/>
    <n v="3"/>
  </r>
  <r>
    <x v="92"/>
    <s v="Lauren"/>
    <s v="Crane"/>
    <n v="62"/>
    <s v="Female"/>
    <s v="Houston"/>
    <s v="lauren.crane@yahoo.com"/>
    <s v="30313 Reyes Parkways Suite 392, Port Bradley, SC 24078"/>
    <s v="OID5182"/>
    <d v="2024-02-22T00:00:00"/>
    <s v="03:46:35"/>
    <s v="PID008"/>
    <n v="461.07"/>
    <n v="4"/>
    <n v="1844.28"/>
    <s v="FLAT15"/>
    <n v="1"/>
    <n v="66"/>
    <d v="2024-02-24T00:00:00"/>
    <s v="11:20:17"/>
    <n v="2"/>
  </r>
  <r>
    <x v="29"/>
    <s v="Courtney"/>
    <s v="Parker"/>
    <n v="29"/>
    <s v="Other"/>
    <s v="Los Angeles"/>
    <s v="courtney.parker@yahoo.com"/>
    <s v="087 Jacqueline Rue Apt. 694, East Tasha, SC 04859"/>
    <s v="OID1833"/>
    <d v="2024-01-04T00:00:00"/>
    <s v="00:31:47"/>
    <s v="PID036"/>
    <n v="157.63999999999999"/>
    <n v="5"/>
    <n v="788.19999999999993"/>
    <s v="FLAT8"/>
    <n v="2"/>
    <n v="46"/>
    <d v="2024-01-10T00:00:00"/>
    <s v="11:06:01"/>
    <n v="6"/>
  </r>
  <r>
    <x v="17"/>
    <s v="Deborah"/>
    <s v="Bates"/>
    <n v="23"/>
    <s v="Male"/>
    <s v="Los Angeles"/>
    <s v="deborah.bates@yahoo.com"/>
    <s v="278 Kathy Estate, Saraville, OH 77292"/>
    <s v="OID5190"/>
    <d v="2024-07-04T00:00:00"/>
    <s v="04:04:19"/>
    <s v="PID005"/>
    <n v="445.81"/>
    <n v="3"/>
    <n v="1337.43"/>
    <s v="FLAT8"/>
    <n v="1"/>
    <n v="37"/>
    <d v="2024-07-05T00:00:00"/>
    <s v="00:48:55"/>
    <n v="1"/>
  </r>
  <r>
    <x v="93"/>
    <s v="Katie"/>
    <s v="Hicks"/>
    <n v="34"/>
    <s v="Other"/>
    <s v="Chicago"/>
    <s v="katie.hicks@rediffmail.com"/>
    <s v="848 William Port, New Marilyn, SD 58000"/>
    <s v="OID4399"/>
    <d v="2024-12-20T00:00:00"/>
    <s v="07:13:46"/>
    <s v="PID027"/>
    <n v="481.48"/>
    <n v="4"/>
    <n v="1925.92"/>
    <s v="FLAT15"/>
    <n v="4"/>
    <n v="38"/>
    <d v="2024-12-21T00:00:00"/>
    <s v="09:05:57"/>
    <n v="1"/>
  </r>
  <r>
    <x v="36"/>
    <s v="Jason"/>
    <s v="Lopez"/>
    <n v="40"/>
    <s v="Other"/>
    <s v="San Francisco"/>
    <s v="jason.lopez@outlook.com"/>
    <s v="934 Levine View, Brentport, NE 38210"/>
    <s v="OID8104"/>
    <d v="2023-04-17T00:00:00"/>
    <s v="21:07:18"/>
    <s v="PID016"/>
    <n v="133.62"/>
    <n v="1"/>
    <n v="133.62"/>
    <s v="FLAT15"/>
    <n v="5"/>
    <n v="66"/>
    <d v="2023-04-21T00:00:00"/>
    <s v="00:38:35"/>
    <n v="4"/>
  </r>
  <r>
    <x v="94"/>
    <s v="Regina"/>
    <s v="Hawkins"/>
    <n v="47"/>
    <s v="Female"/>
    <s v="Phoenix"/>
    <s v="regina.hawkins@rediffmail.com"/>
    <s v="096 Santos Neck Apt. 937, Benjaminmouth, FL 61454"/>
    <s v="OID1054"/>
    <d v="2024-02-05T00:00:00"/>
    <s v="13:31:33"/>
    <s v="PID017"/>
    <n v="425.59"/>
    <n v="3"/>
    <n v="1276.77"/>
    <s v="FLAT10"/>
    <n v="7"/>
    <n v="51"/>
    <d v="2024-02-08T00:00:00"/>
    <s v="02:03:42"/>
    <n v="3"/>
  </r>
  <r>
    <x v="92"/>
    <s v="Lauren"/>
    <s v="Crane"/>
    <n v="62"/>
    <s v="Female"/>
    <s v="Houston"/>
    <s v="lauren.crane@yahoo.com"/>
    <s v="30313 Reyes Parkways Suite 392, Port Bradley, SC 24078"/>
    <s v="OID7828"/>
    <d v="2024-08-13T00:00:00"/>
    <s v="00:57:10"/>
    <s v="PID006"/>
    <n v="477.52"/>
    <n v="5"/>
    <n v="2387.6"/>
    <s v="FLAT20"/>
    <n v="2"/>
    <n v="60"/>
    <d v="2024-08-16T00:00:00"/>
    <s v="03:55:32"/>
    <n v="3"/>
  </r>
  <r>
    <x v="39"/>
    <s v="Amanda"/>
    <s v="Howard"/>
    <n v="52"/>
    <s v="Other"/>
    <s v="Dallas"/>
    <s v="amanda.howard@outlook.com"/>
    <s v="56908 Sydney Park Suite 632, West Anthonyport, NC 15954"/>
    <s v="OID5598"/>
    <d v="2024-06-28T00:00:00"/>
    <s v="00:07:15"/>
    <s v="PID030"/>
    <n v="282.63"/>
    <n v="3"/>
    <n v="847.89"/>
    <s v="FLAT8"/>
    <n v="3"/>
    <n v="36"/>
    <d v="2024-07-05T00:00:00"/>
    <s v="06:30:27"/>
    <n v="7"/>
  </r>
  <r>
    <x v="40"/>
    <s v="Mary"/>
    <s v="Knight"/>
    <n v="28"/>
    <s v="Other"/>
    <s v="New York"/>
    <s v="mary.knight@yahoo.com"/>
    <s v="907 Kimberly Hill, Murrayfort, NH 88384"/>
    <s v="OID7417"/>
    <d v="2024-02-28T00:00:00"/>
    <s v="08:47:14"/>
    <s v="PID036"/>
    <n v="157.63999999999999"/>
    <n v="1"/>
    <n v="157.63999999999999"/>
    <s v="FLAT20"/>
    <n v="1"/>
    <n v="59"/>
    <d v="2024-03-05T00:00:00"/>
    <s v="19:25:43"/>
    <n v="6"/>
  </r>
  <r>
    <x v="93"/>
    <s v="Katie"/>
    <s v="Hicks"/>
    <n v="34"/>
    <s v="Other"/>
    <s v="Chicago"/>
    <s v="katie.hicks@rediffmail.com"/>
    <s v="848 William Port, New Marilyn, SD 58000"/>
    <s v="OID8004"/>
    <d v="2024-06-06T00:00:00"/>
    <s v="12:05:04"/>
    <s v="PID033"/>
    <n v="48.45"/>
    <n v="1"/>
    <n v="48.45"/>
    <s v="FLAT10"/>
    <n v="5"/>
    <n v="38"/>
    <d v="2024-06-13T00:00:00"/>
    <s v="18:05:47"/>
    <n v="7"/>
  </r>
  <r>
    <x v="5"/>
    <s v="David"/>
    <s v="Delacruz"/>
    <n v="26"/>
    <s v="Female"/>
    <s v="Los Angeles"/>
    <s v="david.delacruz@rediffmail.com"/>
    <s v="USNS Ray, FPO AE 20238"/>
    <s v="OID7287"/>
    <d v="2024-03-08T00:00:00"/>
    <s v="05:45:27"/>
    <s v="PID011"/>
    <n v="292.14999999999998"/>
    <n v="1"/>
    <n v="292.14999999999998"/>
    <s v="FLAT20"/>
    <n v="5"/>
    <n v="57"/>
    <d v="2024-03-14T00:00:00"/>
    <s v="16:20:46"/>
    <n v="6"/>
  </r>
  <r>
    <x v="95"/>
    <s v="Rachel"/>
    <s v="Lopez"/>
    <n v="57"/>
    <s v="Female"/>
    <s v="Los Angeles"/>
    <s v="rachel.lopez@outlook.com"/>
    <s v="90435 Bonnie Points Suite 886, Jenniferfurt, WV 20187"/>
    <s v="OID3637"/>
    <d v="2024-02-11T00:00:00"/>
    <s v="18:27:35"/>
    <s v="PID044"/>
    <n v="20"/>
    <n v="4"/>
    <n v="80"/>
    <s v="FLAT20"/>
    <n v="1"/>
    <n v="51"/>
    <d v="2024-02-12T00:00:00"/>
    <s v="15:09:01"/>
    <n v="1"/>
  </r>
  <r>
    <x v="74"/>
    <s v="Amy"/>
    <s v="Griffin"/>
    <n v="29"/>
    <s v="Male"/>
    <s v="Houston"/>
    <s v="amy.griffin@rediffmail.com"/>
    <s v="07350 Aaron Meadow Suite 138, Kiaraberg, AL 79545"/>
    <s v="OID2097"/>
    <d v="2025-01-24T00:00:00"/>
    <s v="08:19:07"/>
    <s v="PID033"/>
    <n v="48.45"/>
    <n v="2"/>
    <n v="96.9"/>
    <s v="FLAT15"/>
    <n v="7"/>
    <n v="56"/>
    <d v="2025-01-30T00:00:00"/>
    <s v="03:55:26"/>
    <n v="6"/>
  </r>
  <r>
    <x v="59"/>
    <s v="Beth"/>
    <s v="Mason"/>
    <n v="45"/>
    <s v="Other"/>
    <s v="Los Angeles"/>
    <s v="beth.mason@outlook.com"/>
    <s v="58998 Sherry Haven, East Richard, FL 90775"/>
    <s v="OID3388"/>
    <d v="2023-09-21T00:00:00"/>
    <s v="01:16:23"/>
    <s v="PID028"/>
    <n v="126.19"/>
    <n v="2"/>
    <n v="252.38"/>
    <s v="FLAT20"/>
    <n v="4"/>
    <n v="67"/>
    <d v="2023-09-27T00:00:00"/>
    <s v="21:24:42"/>
    <n v="6"/>
  </r>
  <r>
    <x v="90"/>
    <s v="Lauren"/>
    <s v="Lane"/>
    <n v="30"/>
    <s v="Male"/>
    <s v="Dallas"/>
    <s v="lauren.lane@gmail.com"/>
    <s v="56985 Sergio Extensions, Port Albert, CO 02898"/>
    <s v="OID1114"/>
    <d v="2024-04-11T00:00:00"/>
    <s v="07:59:11"/>
    <s v="PID028"/>
    <n v="126.19"/>
    <n v="4"/>
    <n v="504.76"/>
    <s v="FLAT8"/>
    <n v="5"/>
    <n v="69"/>
    <d v="2024-04-14T00:00:00"/>
    <s v="05:33:08"/>
    <n v="3"/>
  </r>
  <r>
    <x v="26"/>
    <s v="Heather"/>
    <s v="Schneider"/>
    <n v="48"/>
    <s v="Female"/>
    <s v="Los Angeles"/>
    <s v="heather.schneider@outlook.com"/>
    <s v="57940 Susan Creek Apt. 541, Port Aliciamouth, OR 90221"/>
    <s v="OID3556"/>
    <d v="2024-04-17T00:00:00"/>
    <s v="02:05:06"/>
    <s v="PID004"/>
    <n v="496.59"/>
    <n v="3"/>
    <n v="1489.77"/>
    <s v="DEL0"/>
    <n v="3"/>
    <n v="49"/>
    <d v="2024-04-24T00:00:00"/>
    <s v="02:03:44"/>
    <n v="7"/>
  </r>
  <r>
    <x v="31"/>
    <s v="Donna"/>
    <s v="Oneill"/>
    <n v="70"/>
    <s v="Male"/>
    <s v="San Francisco"/>
    <s v="donna.oneill@yahoo.com"/>
    <s v="464 Carolyn Crest Suite 738, Lake Isaiah, CA 66153"/>
    <s v="OID9404"/>
    <d v="2024-04-14T00:00:00"/>
    <s v="08:18:15"/>
    <s v="PID032"/>
    <n v="424.82"/>
    <n v="4"/>
    <n v="1699.28"/>
    <s v="FLAT15"/>
    <n v="1"/>
    <n v="70"/>
    <d v="2024-04-20T00:00:00"/>
    <s v="08:36:13"/>
    <n v="6"/>
  </r>
  <r>
    <x v="14"/>
    <s v="Gina"/>
    <s v="Moreno"/>
    <n v="36"/>
    <s v="Other"/>
    <s v="Miami"/>
    <s v="gina.moreno@rediffmail.com"/>
    <s v="USS Murray, FPO AP 66559"/>
    <s v="OID4552"/>
    <d v="2023-09-25T00:00:00"/>
    <s v="12:10:36"/>
    <s v="PID044"/>
    <n v="20"/>
    <n v="2"/>
    <n v="40"/>
    <s v="FLAT10"/>
    <n v="1"/>
    <n v="68"/>
    <d v="2023-09-26T00:00:00"/>
    <s v="23:31:23"/>
    <n v="1"/>
  </r>
  <r>
    <x v="94"/>
    <s v="Regina"/>
    <s v="Hawkins"/>
    <n v="47"/>
    <s v="Female"/>
    <s v="Phoenix"/>
    <s v="regina.hawkins@rediffmail.com"/>
    <s v="096 Santos Neck Apt. 937, Benjaminmouth, FL 61454"/>
    <s v="OID8486"/>
    <d v="2023-10-17T00:00:00"/>
    <s v="00:38:36"/>
    <s v="PID023"/>
    <n v="202.54"/>
    <n v="5"/>
    <n v="1012.6999999999999"/>
    <s v="FLAT10"/>
    <n v="4"/>
    <n v="58"/>
    <d v="2023-10-19T00:00:00"/>
    <s v="20:13:27"/>
    <n v="2"/>
  </r>
  <r>
    <x v="14"/>
    <s v="Gina"/>
    <s v="Moreno"/>
    <n v="36"/>
    <s v="Other"/>
    <s v="Miami"/>
    <s v="gina.moreno@rediffmail.com"/>
    <s v="USS Murray, FPO AP 66559"/>
    <s v="OID4240"/>
    <d v="2024-03-17T00:00:00"/>
    <s v="02:46:16"/>
    <s v="PID048"/>
    <n v="136.30000000000001"/>
    <n v="4"/>
    <n v="545.20000000000005"/>
    <s v="FLAT8"/>
    <n v="6"/>
    <n v="52"/>
    <d v="2024-03-20T00:00:00"/>
    <s v="09:28:52"/>
    <n v="3"/>
  </r>
  <r>
    <x v="7"/>
    <s v="Debra"/>
    <s v="Rodriguez"/>
    <n v="48"/>
    <s v="Other"/>
    <s v="Houston"/>
    <s v="debra.rodriguez@rediffmail.com"/>
    <s v="Unit 5964 Box 0721, DPO AP 01840"/>
    <s v="OID3727"/>
    <d v="2025-01-04T00:00:00"/>
    <s v="21:06:59"/>
    <s v="PID036"/>
    <n v="157.63999999999999"/>
    <n v="4"/>
    <n v="630.55999999999995"/>
    <s v="DEL0"/>
    <n v="7"/>
    <n v="42"/>
    <d v="2025-01-06T00:00:00"/>
    <s v="07:58:32"/>
    <n v="2"/>
  </r>
  <r>
    <x v="49"/>
    <s v="Sarah"/>
    <s v="Butler"/>
    <n v="64"/>
    <s v="Male"/>
    <s v="Phoenix"/>
    <s v="sarah.butler@rediffmail.com"/>
    <s v="14131 Edwin Shore Apt. 190, Deniseberg, MD 90905"/>
    <s v="OID8955"/>
    <d v="2023-08-09T00:00:00"/>
    <s v="05:37:55"/>
    <s v="PID002"/>
    <n v="107.47"/>
    <n v="5"/>
    <n v="537.35"/>
    <s v="FLAT20"/>
    <n v="6"/>
    <n v="47"/>
    <d v="2023-08-11T00:00:00"/>
    <s v="12:11:43"/>
    <n v="2"/>
  </r>
  <r>
    <x v="33"/>
    <s v="Timothy"/>
    <s v="Hicks"/>
    <n v="31"/>
    <s v="Other"/>
    <s v="Miami"/>
    <s v="timothy.hicks@gmail.com"/>
    <s v="140 Tracy Fields, Lake Cynthiaton, TX 57190"/>
    <s v="OID1744"/>
    <d v="2024-12-27T00:00:00"/>
    <s v="01:03:02"/>
    <s v="PID026"/>
    <n v="128.13999999999999"/>
    <n v="1"/>
    <n v="128.13999999999999"/>
    <s v="DEL0"/>
    <n v="3"/>
    <n v="55"/>
    <d v="2024-12-29T00:00:00"/>
    <s v="08:40:48"/>
    <n v="2"/>
  </r>
  <r>
    <x v="53"/>
    <s v="Jodi"/>
    <s v="Whitney"/>
    <n v="33"/>
    <s v="Other"/>
    <s v="San Francisco"/>
    <s v="jodi.whitney@yahoo.com"/>
    <s v="72876 Lara Key Suite 383, Gutierrezton, OR 71683"/>
    <s v="OID5831"/>
    <d v="2024-02-29T00:00:00"/>
    <s v="18:12:36"/>
    <s v="PID017"/>
    <n v="425.59"/>
    <n v="2"/>
    <n v="851.18"/>
    <s v="FLAT10"/>
    <n v="4"/>
    <n v="64"/>
    <d v="2024-03-07T00:00:00"/>
    <s v="04:54:21"/>
    <n v="7"/>
  </r>
  <r>
    <x v="37"/>
    <s v="Alexandra"/>
    <s v="Smith"/>
    <n v="70"/>
    <s v="Male"/>
    <s v="Phoenix"/>
    <s v="alexandra.smith@rediffmail.com"/>
    <s v="48611 Clark Village, West Anne, GA 92865"/>
    <s v="OID2842"/>
    <d v="2024-11-26T00:00:00"/>
    <s v="15:52:52"/>
    <s v="PID045"/>
    <n v="33.49"/>
    <n v="5"/>
    <n v="167.45000000000002"/>
    <s v="FLAT20"/>
    <n v="5"/>
    <n v="64"/>
    <d v="2024-12-02T00:00:00"/>
    <s v="22:30:31"/>
    <n v="6"/>
  </r>
  <r>
    <x v="21"/>
    <s v="Angela"/>
    <s v="Evans"/>
    <n v="52"/>
    <s v="Other"/>
    <s v="Houston"/>
    <s v="angela.evans@outlook.com"/>
    <s v="16031 David Mountain Suite 431, Susanborough, PA 01910"/>
    <s v="OID1661"/>
    <d v="2023-12-09T00:00:00"/>
    <s v="11:10:43"/>
    <s v="PID013"/>
    <n v="235.63"/>
    <n v="1"/>
    <n v="235.63"/>
    <s v="DEL0"/>
    <n v="6"/>
    <n v="35"/>
    <d v="2023-12-12T00:00:00"/>
    <s v="14:43:30"/>
    <n v="3"/>
  </r>
  <r>
    <x v="90"/>
    <s v="Lauren"/>
    <s v="Lane"/>
    <n v="30"/>
    <s v="Male"/>
    <s v="Dallas"/>
    <s v="lauren.lane@gmail.com"/>
    <s v="56985 Sergio Extensions, Port Albert, CO 02898"/>
    <s v="OID9123"/>
    <d v="2025-02-07T00:00:00"/>
    <s v="10:50:23"/>
    <s v="PID044"/>
    <n v="20"/>
    <n v="3"/>
    <n v="60"/>
    <s v="FLAT10"/>
    <n v="7"/>
    <n v="65"/>
    <d v="2025-02-13T00:00:00"/>
    <s v="10:39:52"/>
    <n v="6"/>
  </r>
  <r>
    <x v="66"/>
    <s v="Melissa"/>
    <s v="Levy"/>
    <n v="30"/>
    <s v="Male"/>
    <s v="Chicago"/>
    <s v="melissa.levy@rediffmail.com"/>
    <s v="3303 Kennedy Springs Suite 830, East Amybury, MI 95595"/>
    <s v="OID3981"/>
    <d v="2024-10-22T00:00:00"/>
    <s v="12:04:15"/>
    <s v="PID045"/>
    <n v="33.49"/>
    <n v="5"/>
    <n v="167.45000000000002"/>
    <s v="FLAT20"/>
    <n v="2"/>
    <n v="58"/>
    <d v="2024-10-24T00:00:00"/>
    <s v="05:18:08"/>
    <n v="2"/>
  </r>
  <r>
    <x v="59"/>
    <s v="Beth"/>
    <s v="Mason"/>
    <n v="45"/>
    <s v="Other"/>
    <s v="Los Angeles"/>
    <s v="beth.mason@outlook.com"/>
    <s v="58998 Sherry Haven, East Richard, FL 90775"/>
    <s v="OID6634"/>
    <d v="2023-03-02T00:00:00"/>
    <s v="02:36:45"/>
    <s v="PID048"/>
    <n v="136.30000000000001"/>
    <n v="1"/>
    <n v="136.30000000000001"/>
    <s v="FLAT8"/>
    <n v="4"/>
    <n v="41"/>
    <d v="2023-03-03T00:00:00"/>
    <s v="14:57:01"/>
    <n v="1"/>
  </r>
  <r>
    <x v="96"/>
    <s v="Scott"/>
    <s v="Jones"/>
    <n v="29"/>
    <s v="Other"/>
    <s v="Los Angeles"/>
    <s v="scott.jones@yahoo.com"/>
    <s v="086 Kristin Manor Apt. 829, Marissabury, CT 12152"/>
    <s v="OID9069"/>
    <d v="2024-09-02T00:00:00"/>
    <s v="02:29:46"/>
    <s v="PID018"/>
    <n v="62.42"/>
    <n v="1"/>
    <n v="62.42"/>
    <s v="FLAT8"/>
    <n v="3"/>
    <n v="48"/>
    <d v="2024-09-07T00:00:00"/>
    <s v="13:28:57"/>
    <n v="5"/>
  </r>
  <r>
    <x v="50"/>
    <s v="Katherine"/>
    <s v="Weber"/>
    <n v="42"/>
    <s v="Other"/>
    <s v="New York"/>
    <s v="katherine.weber@outlook.com"/>
    <s v="04887 Kimberly Union Apt. 645, Port Laura, IL 97219"/>
    <s v="OID6802"/>
    <d v="2024-12-20T00:00:00"/>
    <s v="03:00:01"/>
    <s v="PID017"/>
    <n v="425.59"/>
    <n v="5"/>
    <n v="2127.9499999999998"/>
    <s v="DEL0"/>
    <n v="5"/>
    <n v="47"/>
    <d v="2024-12-26T00:00:00"/>
    <s v="06:03:03"/>
    <n v="6"/>
  </r>
  <r>
    <x v="16"/>
    <s v="Traci"/>
    <s v="Jones"/>
    <n v="34"/>
    <s v="Male"/>
    <s v="Los Angeles"/>
    <s v="traci.jones@yahoo.com"/>
    <s v="4016 Ryan Passage, Collinsside, PA 88777"/>
    <s v="OID4442"/>
    <d v="2024-07-31T00:00:00"/>
    <s v="01:12:34"/>
    <s v="PID002"/>
    <n v="107.47"/>
    <n v="5"/>
    <n v="537.35"/>
    <s v="FLAT10"/>
    <n v="5"/>
    <n v="48"/>
    <d v="2024-08-01T00:00:00"/>
    <s v="10:01:43"/>
    <n v="1"/>
  </r>
  <r>
    <x v="10"/>
    <s v="Kara"/>
    <s v="Brennan"/>
    <n v="25"/>
    <s v="Other"/>
    <s v="Miami"/>
    <s v="kara.brennan@outlook.com"/>
    <s v="2174 Thomas Avenue, Maciasborough, NJ 41465"/>
    <s v="OID4995"/>
    <d v="2023-12-11T00:00:00"/>
    <s v="16:46:34"/>
    <s v="PID036"/>
    <n v="157.63999999999999"/>
    <n v="2"/>
    <n v="315.27999999999997"/>
    <s v="DEL0"/>
    <n v="5"/>
    <n v="57"/>
    <d v="2023-12-17T00:00:00"/>
    <s v="04:45:34"/>
    <n v="6"/>
  </r>
  <r>
    <x v="33"/>
    <s v="Timothy"/>
    <s v="Hicks"/>
    <n v="31"/>
    <s v="Other"/>
    <s v="Miami"/>
    <s v="timothy.hicks@gmail.com"/>
    <s v="140 Tracy Fields, Lake Cynthiaton, TX 57190"/>
    <s v="OID7650"/>
    <d v="2024-04-16T00:00:00"/>
    <s v="12:40:06"/>
    <s v="PID017"/>
    <n v="425.59"/>
    <n v="2"/>
    <n v="851.18"/>
    <s v="FLAT15"/>
    <n v="1"/>
    <n v="44"/>
    <d v="2024-04-21T00:00:00"/>
    <s v="03:46:12"/>
    <n v="5"/>
  </r>
  <r>
    <x v="67"/>
    <s v="Barbara"/>
    <s v="Fuller"/>
    <n v="43"/>
    <s v="Other"/>
    <s v="Chicago"/>
    <s v="barbara.fuller@rediffmail.com"/>
    <s v="134 Mcintosh Unions Suite 574, Lake Laura, DE 96577"/>
    <s v="OID5555"/>
    <d v="2024-05-20T00:00:00"/>
    <s v="21:41:18"/>
    <s v="PID008"/>
    <n v="461.07"/>
    <n v="1"/>
    <n v="461.07"/>
    <s v="FLAT8"/>
    <n v="1"/>
    <n v="42"/>
    <d v="2024-05-21T00:00:00"/>
    <s v="21:10:12"/>
    <n v="1"/>
  </r>
  <r>
    <x v="5"/>
    <s v="David"/>
    <s v="Delacruz"/>
    <n v="26"/>
    <s v="Female"/>
    <s v="Los Angeles"/>
    <s v="david.delacruz@rediffmail.com"/>
    <s v="USNS Ray, FPO AE 20238"/>
    <s v="OID1769"/>
    <d v="2024-06-06T00:00:00"/>
    <s v="18:51:12"/>
    <s v="PID013"/>
    <n v="235.63"/>
    <n v="1"/>
    <n v="235.63"/>
    <s v="FLAT15"/>
    <n v="3"/>
    <n v="55"/>
    <d v="2024-06-12T00:00:00"/>
    <s v="01:58:20"/>
    <n v="6"/>
  </r>
  <r>
    <x v="56"/>
    <s v="Kelli"/>
    <s v="Smith"/>
    <n v="18"/>
    <s v="Female"/>
    <s v="Houston"/>
    <s v="kelli.smith@rediffmail.com"/>
    <s v="788 Kristina Lane, Montoyaside, VA 90756"/>
    <s v="OID2189"/>
    <d v="2023-09-09T00:00:00"/>
    <s v="16:35:28"/>
    <s v="PID016"/>
    <n v="133.62"/>
    <n v="2"/>
    <n v="267.24"/>
    <s v="FLAT8"/>
    <n v="2"/>
    <n v="48"/>
    <d v="2023-09-15T00:00:00"/>
    <s v="07:06:38"/>
    <n v="6"/>
  </r>
  <r>
    <x v="84"/>
    <s v="Hannah"/>
    <s v="Gutierrez"/>
    <n v="55"/>
    <s v="Female"/>
    <s v="Chicago"/>
    <s v="hannah.gutierrez@yahoo.com"/>
    <s v="2420 David Manors, Jessicaland, CT 41698"/>
    <s v="OID9035"/>
    <d v="2023-03-20T00:00:00"/>
    <s v="15:11:02"/>
    <s v="PID024"/>
    <n v="104.18"/>
    <n v="1"/>
    <n v="104.18"/>
    <s v="FLAT8"/>
    <n v="5"/>
    <n v="37"/>
    <d v="2023-03-22T00:00:00"/>
    <s v="14:16:59"/>
    <n v="2"/>
  </r>
  <r>
    <x v="61"/>
    <s v="Troy"/>
    <s v="Gomez"/>
    <n v="68"/>
    <s v="Male"/>
    <s v="Dallas"/>
    <s v="troy.gomez@outlook.com"/>
    <s v="7510 Jose Knolls, Candicechester, LA 62815"/>
    <s v="OID4219"/>
    <d v="2024-09-01T00:00:00"/>
    <s v="08:03:37"/>
    <s v="PID046"/>
    <n v="363.64"/>
    <n v="4"/>
    <n v="1454.56"/>
    <s v="FLAT20"/>
    <n v="2"/>
    <n v="42"/>
    <d v="2024-09-05T00:00:00"/>
    <s v="13:50:58"/>
    <n v="4"/>
  </r>
  <r>
    <x v="26"/>
    <s v="Heather"/>
    <s v="Schneider"/>
    <n v="48"/>
    <s v="Female"/>
    <s v="Los Angeles"/>
    <s v="heather.schneider@outlook.com"/>
    <s v="57940 Susan Creek Apt. 541, Port Aliciamouth, OR 90221"/>
    <s v="OID1694"/>
    <d v="2024-01-19T00:00:00"/>
    <s v="04:43:46"/>
    <s v="PID039"/>
    <n v="220.27"/>
    <n v="2"/>
    <n v="440.54"/>
    <s v="FLAT15"/>
    <n v="7"/>
    <n v="42"/>
    <d v="2024-01-26T00:00:00"/>
    <s v="01:46:40"/>
    <n v="7"/>
  </r>
  <r>
    <x v="62"/>
    <s v="Kim"/>
    <s v="Blevins"/>
    <n v="65"/>
    <s v="Female"/>
    <s v="Los Angeles"/>
    <s v="kim.blevins@outlook.com"/>
    <s v="089 Rice Shoal Suite 491, Juarezmouth, MI 88715"/>
    <s v="OID7495"/>
    <d v="2023-08-29T00:00:00"/>
    <s v="21:09:31"/>
    <s v="PID045"/>
    <n v="33.49"/>
    <n v="3"/>
    <n v="100.47"/>
    <s v="FLAT10"/>
    <n v="1"/>
    <n v="50"/>
    <d v="2023-09-03T00:00:00"/>
    <s v="06:09:19"/>
    <n v="5"/>
  </r>
  <r>
    <x v="31"/>
    <s v="Donna"/>
    <s v="Oneill"/>
    <n v="70"/>
    <s v="Male"/>
    <s v="San Francisco"/>
    <s v="donna.oneill@yahoo.com"/>
    <s v="464 Carolyn Crest Suite 738, Lake Isaiah, CA 66153"/>
    <s v="OID1080"/>
    <d v="2023-08-07T00:00:00"/>
    <s v="01:04:28"/>
    <s v="PID036"/>
    <n v="157.63999999999999"/>
    <n v="2"/>
    <n v="315.27999999999997"/>
    <s v="FLAT10"/>
    <n v="6"/>
    <n v="65"/>
    <d v="2023-08-10T00:00:00"/>
    <s v="16:40:55"/>
    <n v="3"/>
  </r>
  <r>
    <x v="13"/>
    <s v="Erin"/>
    <s v="Miller"/>
    <n v="46"/>
    <s v="Male"/>
    <s v="San Francisco"/>
    <s v="erin.miller@gmail.com"/>
    <s v="65972 Peterson Route, Port Andrewfurt, SD 32892"/>
    <s v="OID4539"/>
    <d v="2023-03-25T00:00:00"/>
    <s v="15:06:18"/>
    <s v="PID049"/>
    <n v="441.03"/>
    <n v="5"/>
    <n v="2205.1499999999996"/>
    <s v="FLAT20"/>
    <n v="7"/>
    <n v="36"/>
    <d v="2023-03-31T00:00:00"/>
    <s v="03:50:06"/>
    <n v="6"/>
  </r>
  <r>
    <x v="53"/>
    <s v="Jodi"/>
    <s v="Whitney"/>
    <n v="33"/>
    <s v="Other"/>
    <s v="San Francisco"/>
    <s v="jodi.whitney@yahoo.com"/>
    <s v="72876 Lara Key Suite 383, Gutierrezton, OR 71683"/>
    <s v="OID8093"/>
    <d v="2024-12-02T00:00:00"/>
    <s v="15:43:42"/>
    <s v="PID001"/>
    <n v="369.03"/>
    <n v="4"/>
    <n v="1476.12"/>
    <s v="FLAT8"/>
    <n v="5"/>
    <n v="48"/>
    <d v="2024-12-03T00:00:00"/>
    <s v="15:41:25"/>
    <n v="1"/>
  </r>
  <r>
    <x v="35"/>
    <s v="Aaron"/>
    <s v="Thompson"/>
    <n v="47"/>
    <s v="Female"/>
    <s v="Los Angeles"/>
    <s v="aaron.thompson@gmail.com"/>
    <s v="PSC 0550, Box 2737, APO AE 75772"/>
    <s v="OID1707"/>
    <d v="2024-08-25T00:00:00"/>
    <s v="21:05:38"/>
    <s v="PID021"/>
    <n v="129.75"/>
    <n v="2"/>
    <n v="259.5"/>
    <s v="FLAT20"/>
    <n v="5"/>
    <n v="47"/>
    <d v="2024-08-28T00:00:00"/>
    <s v="17:28:07"/>
    <n v="3"/>
  </r>
  <r>
    <x v="85"/>
    <s v="Angela"/>
    <s v="Casey"/>
    <n v="40"/>
    <s v="Male"/>
    <s v="New York"/>
    <s v="angela.casey@gmail.com"/>
    <s v="089 Farley Terrace, Thomashaven, MT 56607"/>
    <s v="OID5703"/>
    <d v="2023-09-06T00:00:00"/>
    <s v="16:01:40"/>
    <s v="PID003"/>
    <n v="20.7"/>
    <n v="2"/>
    <n v="41.4"/>
    <s v="FLAT8"/>
    <n v="5"/>
    <n v="61"/>
    <d v="2023-09-08T00:00:00"/>
    <s v="02:24:54"/>
    <n v="2"/>
  </r>
  <r>
    <x v="65"/>
    <s v="Lisa"/>
    <s v="Miller"/>
    <n v="70"/>
    <s v="Female"/>
    <s v="Los Angeles"/>
    <s v="lisa.miller@gmail.com"/>
    <s v="89748 Campbell Drive, South Tannerland, WI 13143"/>
    <s v="OID7457"/>
    <d v="2024-03-28T00:00:00"/>
    <s v="13:25:17"/>
    <s v="PID041"/>
    <n v="372.62"/>
    <n v="2"/>
    <n v="745.24"/>
    <s v="FLAT10"/>
    <n v="4"/>
    <n v="57"/>
    <d v="2024-03-31T00:00:00"/>
    <s v="13:52:42"/>
    <n v="3"/>
  </r>
  <r>
    <x v="97"/>
    <s v="Gary"/>
    <s v="Jacobs"/>
    <n v="64"/>
    <s v="Female"/>
    <s v="New York"/>
    <s v="gary.jacobs@gmail.com"/>
    <s v="USNV Williams, FPO AP 23197"/>
    <s v="OID4784"/>
    <d v="2024-12-07T00:00:00"/>
    <s v="07:19:13"/>
    <s v="PID002"/>
    <n v="107.47"/>
    <n v="4"/>
    <n v="429.88"/>
    <s v="FLAT20"/>
    <n v="5"/>
    <n v="42"/>
    <d v="2024-12-11T00:00:00"/>
    <s v="04:47:20"/>
    <n v="4"/>
  </r>
  <r>
    <x v="97"/>
    <s v="Gary"/>
    <s v="Jacobs"/>
    <n v="64"/>
    <s v="Female"/>
    <s v="New York"/>
    <s v="gary.jacobs@gmail.com"/>
    <s v="USNV Williams, FPO AP 23197"/>
    <s v="OID1726"/>
    <d v="2024-09-04T00:00:00"/>
    <s v="11:30:19"/>
    <s v="PID022"/>
    <n v="308.88"/>
    <n v="2"/>
    <n v="617.76"/>
    <s v="FLAT20"/>
    <n v="2"/>
    <n v="55"/>
    <d v="2024-09-06T00:00:00"/>
    <s v="02:44:11"/>
    <n v="2"/>
  </r>
  <r>
    <x v="1"/>
    <s v="Anthony"/>
    <s v="Thomas"/>
    <n v="53"/>
    <s v="Female"/>
    <s v="Houston"/>
    <s v="anthony.thomas@rediffmail.com"/>
    <s v="931 Christopher Ways Suite 833, North Michelle, IN 53484"/>
    <s v="OID1073"/>
    <d v="2025-01-27T00:00:00"/>
    <s v="03:51:26"/>
    <s v="PID018"/>
    <n v="62.42"/>
    <n v="5"/>
    <n v="312.10000000000002"/>
    <s v="FLAT15"/>
    <n v="6"/>
    <n v="69"/>
    <d v="2025-02-02T00:00:00"/>
    <s v="12:59:30"/>
    <n v="6"/>
  </r>
  <r>
    <x v="92"/>
    <s v="Lauren"/>
    <s v="Crane"/>
    <n v="62"/>
    <s v="Female"/>
    <s v="Houston"/>
    <s v="lauren.crane@yahoo.com"/>
    <s v="30313 Reyes Parkways Suite 392, Port Bradley, SC 24078"/>
    <s v="OID7443"/>
    <d v="2024-05-17T00:00:00"/>
    <s v="15:44:41"/>
    <s v="PID019"/>
    <n v="286.07"/>
    <n v="1"/>
    <n v="286.07"/>
    <s v="DEL0"/>
    <n v="4"/>
    <n v="43"/>
    <d v="2024-05-22T00:00:00"/>
    <s v="03:08:53"/>
    <n v="5"/>
  </r>
  <r>
    <x v="97"/>
    <s v="Gary"/>
    <s v="Jacobs"/>
    <n v="64"/>
    <s v="Female"/>
    <s v="New York"/>
    <s v="gary.jacobs@gmail.com"/>
    <s v="USNV Williams, FPO AP 23197"/>
    <s v="OID1025"/>
    <d v="2024-03-28T00:00:00"/>
    <s v="02:29:08"/>
    <s v="PID015"/>
    <n v="166.28"/>
    <n v="2"/>
    <n v="332.56"/>
    <s v="FLAT20"/>
    <n v="4"/>
    <n v="40"/>
    <d v="2024-04-02T00:00:00"/>
    <s v="01:57:29"/>
    <n v="5"/>
  </r>
  <r>
    <x v="55"/>
    <s v="William"/>
    <s v="Mann"/>
    <n v="21"/>
    <s v="Male"/>
    <s v="Houston"/>
    <s v="william.mann@yahoo.com"/>
    <s v="849 Tran Wells, New Lindsayville, WI 22669"/>
    <s v="OID8826"/>
    <d v="2024-12-12T00:00:00"/>
    <s v="04:40:06"/>
    <s v="PID035"/>
    <n v="433.62"/>
    <n v="2"/>
    <n v="867.24"/>
    <s v="FLAT10"/>
    <n v="7"/>
    <n v="39"/>
    <d v="2024-12-18T00:00:00"/>
    <s v="02:03:57"/>
    <n v="6"/>
  </r>
  <r>
    <x v="34"/>
    <s v="Thomas"/>
    <s v="Andersen"/>
    <n v="50"/>
    <s v="Other"/>
    <s v="Miami"/>
    <s v="thomas.andersen@yahoo.com"/>
    <s v="480 Summers Lock Suite 819, Sarahborough, IA 59863"/>
    <s v="OID6254"/>
    <d v="2023-08-11T00:00:00"/>
    <s v="01:51:31"/>
    <s v="PID031"/>
    <n v="405"/>
    <n v="3"/>
    <n v="1215"/>
    <s v="FLAT10"/>
    <n v="6"/>
    <n v="36"/>
    <d v="2023-08-15T00:00:00"/>
    <s v="05:04:36"/>
    <n v="4"/>
  </r>
  <r>
    <x v="1"/>
    <s v="Anthony"/>
    <s v="Thomas"/>
    <n v="53"/>
    <s v="Female"/>
    <s v="Houston"/>
    <s v="anthony.thomas@rediffmail.com"/>
    <s v="931 Christopher Ways Suite 833, North Michelle, IN 53484"/>
    <s v="OID7518"/>
    <d v="2023-05-30T00:00:00"/>
    <s v="11:55:04"/>
    <s v="PID043"/>
    <n v="330.11"/>
    <n v="3"/>
    <n v="990.33"/>
    <s v="FLAT20"/>
    <n v="7"/>
    <n v="40"/>
    <d v="2023-06-03T00:00:00"/>
    <s v="05:45:33"/>
    <n v="4"/>
  </r>
  <r>
    <x v="94"/>
    <s v="Regina"/>
    <s v="Hawkins"/>
    <n v="47"/>
    <s v="Female"/>
    <s v="Phoenix"/>
    <s v="regina.hawkins@rediffmail.com"/>
    <s v="096 Santos Neck Apt. 937, Benjaminmouth, FL 61454"/>
    <s v="OID4491"/>
    <d v="2024-03-29T00:00:00"/>
    <s v="16:42:26"/>
    <s v="PID043"/>
    <n v="330.11"/>
    <n v="1"/>
    <n v="330.11"/>
    <s v="FLAT10"/>
    <n v="4"/>
    <n v="39"/>
    <d v="2024-04-02T00:00:00"/>
    <s v="08:22:44"/>
    <n v="4"/>
  </r>
  <r>
    <x v="98"/>
    <s v="Janice"/>
    <s v="Gordon"/>
    <n v="43"/>
    <s v="Male"/>
    <s v="Houston"/>
    <s v="janice.gordon@yahoo.com"/>
    <s v="5812 Evelyn Mountains Suite 845, Ortiztown, MN 86166"/>
    <s v="OID8288"/>
    <d v="2024-10-06T00:00:00"/>
    <s v="02:55:29"/>
    <s v="PID005"/>
    <n v="445.81"/>
    <n v="2"/>
    <n v="891.62"/>
    <s v="FLAT15"/>
    <n v="4"/>
    <n v="59"/>
    <d v="2024-10-11T00:00:00"/>
    <s v="04:21:49"/>
    <n v="5"/>
  </r>
  <r>
    <x v="92"/>
    <s v="Lauren"/>
    <s v="Crane"/>
    <n v="62"/>
    <s v="Female"/>
    <s v="Houston"/>
    <s v="lauren.crane@yahoo.com"/>
    <s v="30313 Reyes Parkways Suite 392, Port Bradley, SC 24078"/>
    <s v="OID6504"/>
    <d v="2024-03-29T00:00:00"/>
    <s v="12:05:41"/>
    <s v="PID045"/>
    <n v="33.49"/>
    <n v="1"/>
    <n v="33.49"/>
    <s v="DEL0"/>
    <n v="2"/>
    <n v="69"/>
    <d v="2024-04-03T00:00:00"/>
    <s v="04:38:50"/>
    <n v="5"/>
  </r>
  <r>
    <x v="33"/>
    <s v="Timothy"/>
    <s v="Hicks"/>
    <n v="31"/>
    <s v="Other"/>
    <s v="Miami"/>
    <s v="timothy.hicks@gmail.com"/>
    <s v="140 Tracy Fields, Lake Cynthiaton, TX 57190"/>
    <s v="OID2595"/>
    <d v="2024-08-21T00:00:00"/>
    <s v="03:10:32"/>
    <s v="PID036"/>
    <n v="157.63999999999999"/>
    <n v="1"/>
    <n v="157.63999999999999"/>
    <s v="FLAT20"/>
    <n v="7"/>
    <n v="46"/>
    <d v="2024-08-23T00:00:00"/>
    <s v="11:44:11"/>
    <n v="2"/>
  </r>
  <r>
    <x v="32"/>
    <s v="Robert"/>
    <s v="Castillo"/>
    <n v="32"/>
    <s v="Female"/>
    <s v="San Francisco"/>
    <s v="robert.castillo@gmail.com"/>
    <s v="7143 Brandon Skyway Suite 899, Tylerton, IA 21756"/>
    <s v="OID9478"/>
    <d v="2023-11-27T00:00:00"/>
    <s v="17:54:41"/>
    <s v="PID007"/>
    <n v="257.06"/>
    <n v="1"/>
    <n v="257.06"/>
    <s v="FLAT8"/>
    <n v="3"/>
    <n v="47"/>
    <d v="2023-11-29T00:00:00"/>
    <s v="08:42:42"/>
    <n v="2"/>
  </r>
  <r>
    <x v="77"/>
    <s v="Christine"/>
    <s v="Aguilar"/>
    <n v="46"/>
    <s v="Male"/>
    <s v="Phoenix"/>
    <s v="christine.aguilar@gmail.com"/>
    <s v="3284 Martin Neck, Lopezville, NY 69154"/>
    <s v="OID1169"/>
    <d v="2023-02-23T00:00:00"/>
    <s v="07:11:33"/>
    <s v="PID020"/>
    <n v="431.44"/>
    <n v="3"/>
    <n v="1294.32"/>
    <s v="FLAT8"/>
    <n v="6"/>
    <n v="70"/>
    <d v="2023-02-26T00:00:00"/>
    <s v="03:38:41"/>
    <n v="3"/>
  </r>
  <r>
    <x v="94"/>
    <s v="Regina"/>
    <s v="Hawkins"/>
    <n v="47"/>
    <s v="Female"/>
    <s v="Phoenix"/>
    <s v="regina.hawkins@rediffmail.com"/>
    <s v="096 Santos Neck Apt. 937, Benjaminmouth, FL 61454"/>
    <s v="OID6775"/>
    <d v="2023-09-14T00:00:00"/>
    <s v="06:54:03"/>
    <s v="PID012"/>
    <n v="132.97"/>
    <n v="1"/>
    <n v="132.97"/>
    <s v="FLAT15"/>
    <n v="6"/>
    <n v="37"/>
    <d v="2023-09-21T00:00:00"/>
    <s v="01:13:09"/>
    <n v="7"/>
  </r>
  <r>
    <x v="94"/>
    <s v="Regina"/>
    <s v="Hawkins"/>
    <n v="47"/>
    <s v="Female"/>
    <s v="Phoenix"/>
    <s v="regina.hawkins@rediffmail.com"/>
    <s v="096 Santos Neck Apt. 937, Benjaminmouth, FL 61454"/>
    <s v="OID2383"/>
    <d v="2023-03-30T00:00:00"/>
    <s v="04:44:42"/>
    <s v="PID027"/>
    <n v="481.48"/>
    <n v="2"/>
    <n v="962.96"/>
    <s v="DEL0"/>
    <n v="5"/>
    <n v="45"/>
    <d v="2023-04-01T00:00:00"/>
    <s v="02:15:04"/>
    <n v="2"/>
  </r>
  <r>
    <x v="99"/>
    <s v="Diana"/>
    <s v="French"/>
    <n v="54"/>
    <s v="Female"/>
    <s v="New York"/>
    <s v="diana.french@outlook.com"/>
    <s v="163 Jeffrey Drive, South Mary, NH 23999"/>
    <s v="OID3750"/>
    <d v="2024-10-22T00:00:00"/>
    <s v="04:44:04"/>
    <s v="PID009"/>
    <n v="87.09"/>
    <n v="5"/>
    <n v="435.45000000000005"/>
    <s v="FLAT15"/>
    <n v="7"/>
    <n v="40"/>
    <d v="2024-10-24T00:00:00"/>
    <s v="21:00:20"/>
    <n v="2"/>
  </r>
  <r>
    <x v="70"/>
    <s v="Edward"/>
    <s v="Black"/>
    <n v="42"/>
    <s v="Male"/>
    <s v="New York"/>
    <s v="edward.black@gmail.com"/>
    <s v="5879 Susan Via Apt. 886, Sandovalbury, WV 61449"/>
    <s v="OID4837"/>
    <d v="2024-10-31T00:00:00"/>
    <s v="22:42:38"/>
    <s v="PID029"/>
    <n v="381.73"/>
    <n v="5"/>
    <n v="1908.65"/>
    <s v="FLAT15"/>
    <n v="1"/>
    <n v="53"/>
    <d v="2024-11-07T00:00:00"/>
    <s v="12:41:59"/>
    <n v="7"/>
  </r>
  <r>
    <x v="87"/>
    <s v="Jared"/>
    <s v="Horn"/>
    <n v="43"/>
    <s v="Male"/>
    <s v="Miami"/>
    <s v="jared.horn@outlook.com"/>
    <s v="43325 Barbara Tunnel, Port James, LA 16246"/>
    <s v="OID6975"/>
    <d v="2023-06-10T00:00:00"/>
    <s v="18:23:17"/>
    <s v="PID020"/>
    <n v="431.44"/>
    <n v="3"/>
    <n v="1294.32"/>
    <s v="FLAT15"/>
    <n v="4"/>
    <n v="58"/>
    <d v="2023-06-15T00:00:00"/>
    <s v="19:23:44"/>
    <n v="5"/>
  </r>
  <r>
    <x v="92"/>
    <s v="Lauren"/>
    <s v="Crane"/>
    <n v="62"/>
    <s v="Female"/>
    <s v="Houston"/>
    <s v="lauren.crane@yahoo.com"/>
    <s v="30313 Reyes Parkways Suite 392, Port Bradley, SC 24078"/>
    <s v="OID1869"/>
    <d v="2024-04-11T00:00:00"/>
    <s v="12:14:10"/>
    <s v="PID013"/>
    <n v="235.63"/>
    <n v="3"/>
    <n v="706.89"/>
    <s v="DEL0"/>
    <n v="6"/>
    <n v="41"/>
    <d v="2024-04-16T00:00:00"/>
    <s v="03:34:04"/>
    <n v="5"/>
  </r>
  <r>
    <x v="13"/>
    <s v="Erin"/>
    <s v="Miller"/>
    <n v="46"/>
    <s v="Male"/>
    <s v="San Francisco"/>
    <s v="erin.miller@gmail.com"/>
    <s v="65972 Peterson Route, Port Andrewfurt, SD 32892"/>
    <s v="OID3921"/>
    <d v="2024-08-21T00:00:00"/>
    <s v="04:53:45"/>
    <s v="PID041"/>
    <n v="372.62"/>
    <n v="4"/>
    <n v="1490.48"/>
    <s v="FLAT8"/>
    <n v="3"/>
    <n v="48"/>
    <d v="2024-08-26T00:00:00"/>
    <s v="05:48:22"/>
    <n v="5"/>
  </r>
  <r>
    <x v="28"/>
    <s v="Jenny"/>
    <s v="Estrada"/>
    <n v="45"/>
    <s v="Male"/>
    <s v="Houston"/>
    <s v="jenny.estrada@yahoo.com"/>
    <s v="792 Carlos Islands, West David, CT 16522"/>
    <s v="OID4056"/>
    <d v="2023-06-26T00:00:00"/>
    <s v="10:23:23"/>
    <s v="PID005"/>
    <n v="445.81"/>
    <n v="3"/>
    <n v="1337.43"/>
    <s v="FLAT20"/>
    <n v="1"/>
    <n v="58"/>
    <d v="2023-07-02T00:00:00"/>
    <s v="21:18:46"/>
    <n v="6"/>
  </r>
  <r>
    <x v="58"/>
    <s v="Amy"/>
    <s v="Ellis"/>
    <n v="44"/>
    <s v="Other"/>
    <s v="Los Angeles"/>
    <s v="amy.ellis@gmail.com"/>
    <s v="217 Scott Ville, Christophermouth, NH 83776"/>
    <s v="OID4907"/>
    <d v="2024-04-28T00:00:00"/>
    <s v="20:13:44"/>
    <s v="PID025"/>
    <n v="403.03"/>
    <n v="2"/>
    <n v="806.06"/>
    <s v="FLAT15"/>
    <n v="7"/>
    <n v="39"/>
    <d v="2024-05-05T00:00:00"/>
    <s v="09:06:18"/>
    <n v="7"/>
  </r>
  <r>
    <x v="74"/>
    <s v="Amy"/>
    <s v="Griffin"/>
    <n v="29"/>
    <s v="Male"/>
    <s v="Houston"/>
    <s v="amy.griffin@rediffmail.com"/>
    <s v="07350 Aaron Meadow Suite 138, Kiaraberg, AL 79545"/>
    <s v="OID9684"/>
    <d v="2024-05-11T00:00:00"/>
    <s v="12:43:07"/>
    <s v="PID004"/>
    <n v="496.59"/>
    <n v="5"/>
    <n v="2482.9499999999998"/>
    <s v="FLAT8"/>
    <n v="3"/>
    <n v="61"/>
    <d v="2024-05-13T00:00:00"/>
    <s v="05:09:35"/>
    <n v="2"/>
  </r>
  <r>
    <x v="3"/>
    <s v="Angela"/>
    <s v="Horne"/>
    <n v="49"/>
    <s v="Other"/>
    <s v="Phoenix"/>
    <s v="angela.horne@outlook.com"/>
    <s v="USNV Mueller, FPO AP 54648"/>
    <s v="OID2044"/>
    <d v="2024-03-26T00:00:00"/>
    <s v="22:16:48"/>
    <s v="PID010"/>
    <n v="44.5"/>
    <n v="3"/>
    <n v="133.5"/>
    <s v="FLAT20"/>
    <n v="7"/>
    <n v="40"/>
    <d v="2024-03-31T00:00:00"/>
    <s v="16:09:18"/>
    <n v="5"/>
  </r>
  <r>
    <x v="92"/>
    <s v="Lauren"/>
    <s v="Crane"/>
    <n v="62"/>
    <s v="Female"/>
    <s v="Houston"/>
    <s v="lauren.crane@yahoo.com"/>
    <s v="30313 Reyes Parkways Suite 392, Port Bradley, SC 24078"/>
    <s v="OID6436"/>
    <d v="2024-06-08T00:00:00"/>
    <s v="13:00:52"/>
    <s v="PID018"/>
    <n v="62.42"/>
    <n v="5"/>
    <n v="312.10000000000002"/>
    <s v="DEL0"/>
    <n v="2"/>
    <n v="47"/>
    <d v="2024-06-10T00:00:00"/>
    <s v="00:18:32"/>
    <n v="2"/>
  </r>
  <r>
    <x v="63"/>
    <s v="Gregory"/>
    <s v="Lee"/>
    <n v="26"/>
    <s v="Other"/>
    <s v="New York"/>
    <s v="gregory.lee@rediffmail.com"/>
    <s v="619 Parker Turnpike Apt. 025, West Brucehaven, ID 48437"/>
    <s v="OID9374"/>
    <d v="2024-03-11T00:00:00"/>
    <s v="15:33:07"/>
    <s v="PID009"/>
    <n v="87.09"/>
    <n v="4"/>
    <n v="348.36"/>
    <s v="FLAT10"/>
    <n v="5"/>
    <n v="45"/>
    <d v="2024-03-17T00:00:00"/>
    <s v="15:51:15"/>
    <n v="6"/>
  </r>
  <r>
    <x v="26"/>
    <s v="Heather"/>
    <s v="Schneider"/>
    <n v="48"/>
    <s v="Female"/>
    <s v="Los Angeles"/>
    <s v="heather.schneider@outlook.com"/>
    <s v="57940 Susan Creek Apt. 541, Port Aliciamouth, OR 90221"/>
    <s v="OID2767"/>
    <d v="2023-12-23T00:00:00"/>
    <s v="16:58:37"/>
    <s v="PID037"/>
    <n v="77.84"/>
    <n v="4"/>
    <n v="311.36"/>
    <s v="FLAT20"/>
    <n v="5"/>
    <n v="55"/>
    <d v="2023-12-26T00:00:00"/>
    <s v="01:05:53"/>
    <n v="3"/>
  </r>
  <r>
    <x v="98"/>
    <s v="Janice"/>
    <s v="Gordon"/>
    <n v="43"/>
    <s v="Male"/>
    <s v="Houston"/>
    <s v="janice.gordon@yahoo.com"/>
    <s v="5812 Evelyn Mountains Suite 845, Ortiztown, MN 86166"/>
    <s v="OID8981"/>
    <d v="2023-03-27T00:00:00"/>
    <s v="15:06:44"/>
    <s v="PID037"/>
    <n v="77.84"/>
    <n v="5"/>
    <n v="389.20000000000005"/>
    <s v="FLAT10"/>
    <n v="2"/>
    <n v="53"/>
    <d v="2023-04-01T00:00:00"/>
    <s v="14:31:29"/>
    <n v="5"/>
  </r>
  <r>
    <x v="45"/>
    <s v="Debra"/>
    <s v="Hayes"/>
    <n v="33"/>
    <s v="Male"/>
    <s v="San Francisco"/>
    <s v="debra.hayes@yahoo.com"/>
    <s v="4601 Miller Lock, Williamsbury, IA 10943"/>
    <s v="OID2246"/>
    <d v="2024-08-24T00:00:00"/>
    <s v="05:36:29"/>
    <s v="PID012"/>
    <n v="132.97"/>
    <n v="4"/>
    <n v="531.88"/>
    <s v="DEL0"/>
    <n v="6"/>
    <n v="63"/>
    <d v="2024-08-31T00:00:00"/>
    <s v="07:21:52"/>
    <n v="7"/>
  </r>
  <r>
    <x v="21"/>
    <s v="Angela"/>
    <s v="Evans"/>
    <n v="52"/>
    <s v="Other"/>
    <s v="Houston"/>
    <s v="angela.evans@outlook.com"/>
    <s v="16031 David Mountain Suite 431, Susanborough, PA 01910"/>
    <s v="OID1779"/>
    <d v="2024-03-03T00:00:00"/>
    <s v="12:50:57"/>
    <s v="PID008"/>
    <n v="461.07"/>
    <n v="3"/>
    <n v="1383.21"/>
    <s v="FLAT15"/>
    <n v="4"/>
    <n v="54"/>
    <d v="2024-03-06T00:00:00"/>
    <s v="01:24:34"/>
    <n v="3"/>
  </r>
  <r>
    <x v="59"/>
    <s v="Beth"/>
    <s v="Mason"/>
    <n v="45"/>
    <s v="Other"/>
    <s v="Los Angeles"/>
    <s v="beth.mason@outlook.com"/>
    <s v="58998 Sherry Haven, East Richard, FL 90775"/>
    <s v="OID2005"/>
    <d v="2024-02-05T00:00:00"/>
    <s v="12:10:00"/>
    <s v="PID015"/>
    <n v="166.28"/>
    <n v="1"/>
    <n v="166.28"/>
    <s v="DEL0"/>
    <n v="2"/>
    <n v="38"/>
    <d v="2024-02-06T00:00:00"/>
    <s v="09:31:36"/>
    <n v="1"/>
  </r>
  <r>
    <x v="99"/>
    <s v="Diana"/>
    <s v="French"/>
    <n v="54"/>
    <s v="Female"/>
    <s v="New York"/>
    <s v="diana.french@outlook.com"/>
    <s v="163 Jeffrey Drive, South Mary, NH 23999"/>
    <s v="OID6485"/>
    <d v="2024-03-02T00:00:00"/>
    <s v="13:21:50"/>
    <s v="PID006"/>
    <n v="477.52"/>
    <n v="4"/>
    <n v="1910.08"/>
    <s v="FLAT10"/>
    <n v="3"/>
    <n v="54"/>
    <d v="2024-03-03T00:00:00"/>
    <s v="18:29:46"/>
    <n v="1"/>
  </r>
  <r>
    <x v="37"/>
    <s v="Alexandra"/>
    <s v="Smith"/>
    <n v="70"/>
    <s v="Male"/>
    <s v="Phoenix"/>
    <s v="alexandra.smith@rediffmail.com"/>
    <s v="48611 Clark Village, West Anne, GA 92865"/>
    <s v="OID6319"/>
    <d v="2024-04-10T00:00:00"/>
    <s v="18:25:37"/>
    <s v="PID006"/>
    <n v="477.52"/>
    <n v="5"/>
    <n v="2387.6"/>
    <s v="FLAT10"/>
    <n v="7"/>
    <n v="53"/>
    <d v="2024-04-12T00:00:00"/>
    <s v="09:32:58"/>
    <n v="2"/>
  </r>
  <r>
    <x v="98"/>
    <s v="Janice"/>
    <s v="Gordon"/>
    <n v="43"/>
    <s v="Male"/>
    <s v="Houston"/>
    <s v="janice.gordon@yahoo.com"/>
    <s v="5812 Evelyn Mountains Suite 845, Ortiztown, MN 86166"/>
    <s v="OID9461"/>
    <d v="2023-11-29T00:00:00"/>
    <s v="14:34:14"/>
    <s v="PID050"/>
    <n v="158.53"/>
    <n v="2"/>
    <n v="317.06"/>
    <s v="DEL0"/>
    <n v="5"/>
    <n v="69"/>
    <d v="2023-12-01T00:00:00"/>
    <s v="17:45:57"/>
    <n v="2"/>
  </r>
  <r>
    <x v="17"/>
    <s v="Deborah"/>
    <s v="Bates"/>
    <n v="23"/>
    <s v="Male"/>
    <s v="Los Angeles"/>
    <s v="deborah.bates@yahoo.com"/>
    <s v="278 Kathy Estate, Saraville, OH 77292"/>
    <s v="OID4522"/>
    <d v="2024-03-22T00:00:00"/>
    <s v="00:44:05"/>
    <s v="PID031"/>
    <n v="405"/>
    <n v="3"/>
    <n v="1215"/>
    <s v="FLAT10"/>
    <n v="5"/>
    <n v="54"/>
    <d v="2024-03-28T00:00:00"/>
    <s v="19:29:03"/>
    <n v="6"/>
  </r>
  <r>
    <x v="44"/>
    <s v="Lori"/>
    <s v="Cook"/>
    <n v="18"/>
    <s v="Female"/>
    <s v="Houston"/>
    <s v="lori.cook@rediffmail.com"/>
    <s v="86837 Bell Meadows, North Jasonshire, UT 51354"/>
    <s v="OID9862"/>
    <d v="2024-03-29T00:00:00"/>
    <s v="05:02:45"/>
    <s v="PID002"/>
    <n v="107.47"/>
    <n v="4"/>
    <n v="429.88"/>
    <s v="FLAT10"/>
    <n v="3"/>
    <n v="65"/>
    <d v="2024-04-03T00:00:00"/>
    <s v="14:00:57"/>
    <n v="5"/>
  </r>
  <r>
    <x v="46"/>
    <s v="Brittany"/>
    <s v="Stewart"/>
    <n v="68"/>
    <s v="Other"/>
    <s v="Dallas"/>
    <s v="brittany.stewart@gmail.com"/>
    <s v="6250 David Loaf Suite 561, North Pamelaberg, WV 63652"/>
    <s v="OID6361"/>
    <d v="2023-05-26T00:00:00"/>
    <s v="16:28:38"/>
    <s v="PID026"/>
    <n v="128.13999999999999"/>
    <n v="3"/>
    <n v="384.41999999999996"/>
    <s v="FLAT20"/>
    <n v="2"/>
    <n v="59"/>
    <d v="2023-05-30T00:00:00"/>
    <s v="01:06:14"/>
    <n v="4"/>
  </r>
  <r>
    <x v="15"/>
    <s v="Mallory"/>
    <s v="Mitchell"/>
    <n v="42"/>
    <s v="Female"/>
    <s v="San Francisco"/>
    <s v="mallory.mitchell@yahoo.com"/>
    <s v="710 Anthony Wall Suite 137, East Davidstad, NV 61494"/>
    <s v="OID7238"/>
    <d v="2023-12-30T00:00:00"/>
    <s v="08:22:36"/>
    <s v="PID003"/>
    <n v="20.7"/>
    <n v="1"/>
    <n v="20.7"/>
    <s v="FLAT10"/>
    <n v="5"/>
    <n v="55"/>
    <d v="2023-12-31T00:00:00"/>
    <s v="07:46:17"/>
    <n v="1"/>
  </r>
  <r>
    <x v="15"/>
    <s v="Mallory"/>
    <s v="Mitchell"/>
    <n v="42"/>
    <s v="Female"/>
    <s v="San Francisco"/>
    <s v="mallory.mitchell@yahoo.com"/>
    <s v="710 Anthony Wall Suite 137, East Davidstad, NV 61494"/>
    <s v="OID8446"/>
    <d v="2023-07-21T00:00:00"/>
    <s v="02:53:11"/>
    <s v="PID018"/>
    <n v="62.42"/>
    <n v="3"/>
    <n v="187.26"/>
    <s v="FLAT8"/>
    <n v="6"/>
    <n v="39"/>
    <d v="2023-07-22T00:00:00"/>
    <s v="03:53:13"/>
    <n v="1"/>
  </r>
  <r>
    <x v="16"/>
    <s v="Traci"/>
    <s v="Jones"/>
    <n v="34"/>
    <s v="Male"/>
    <s v="Los Angeles"/>
    <s v="traci.jones@yahoo.com"/>
    <s v="4016 Ryan Passage, Collinsside, PA 88777"/>
    <s v="OID9459"/>
    <d v="2023-12-23T00:00:00"/>
    <s v="08:17:07"/>
    <s v="PID027"/>
    <n v="481.48"/>
    <n v="1"/>
    <n v="481.48"/>
    <s v="FLAT8"/>
    <n v="5"/>
    <n v="70"/>
    <d v="2023-12-27T00:00:00"/>
    <s v="07:01:18"/>
    <n v="4"/>
  </r>
  <r>
    <x v="29"/>
    <s v="Courtney"/>
    <s v="Parker"/>
    <n v="29"/>
    <s v="Other"/>
    <s v="Los Angeles"/>
    <s v="courtney.parker@yahoo.com"/>
    <s v="087 Jacqueline Rue Apt. 694, East Tasha, SC 04859"/>
    <s v="OID6433"/>
    <d v="2024-12-07T00:00:00"/>
    <s v="01:02:33"/>
    <s v="PID022"/>
    <n v="308.88"/>
    <n v="3"/>
    <n v="926.64"/>
    <s v="FLAT20"/>
    <n v="5"/>
    <n v="68"/>
    <d v="2024-12-10T00:00:00"/>
    <s v="03:31:58"/>
    <n v="3"/>
  </r>
  <r>
    <x v="84"/>
    <s v="Hannah"/>
    <s v="Gutierrez"/>
    <n v="55"/>
    <s v="Female"/>
    <s v="Chicago"/>
    <s v="hannah.gutierrez@yahoo.com"/>
    <s v="2420 David Manors, Jessicaland, CT 41698"/>
    <s v="OID3128"/>
    <d v="2024-03-05T00:00:00"/>
    <s v="22:17:42"/>
    <s v="PID033"/>
    <n v="48.45"/>
    <n v="3"/>
    <n v="145.35000000000002"/>
    <s v="FLAT20"/>
    <n v="6"/>
    <n v="43"/>
    <d v="2024-03-07T00:00:00"/>
    <s v="09:42:50"/>
    <n v="2"/>
  </r>
  <r>
    <x v="9"/>
    <s v="Joseph"/>
    <s v="Stewart"/>
    <n v="30"/>
    <s v="Female"/>
    <s v="Houston"/>
    <s v="joseph.stewart@yahoo.com"/>
    <s v="4082 Wang Terrace Suite 040, Victorialand, ME 41532"/>
    <s v="OID8972"/>
    <d v="2023-09-19T00:00:00"/>
    <s v="07:36:32"/>
    <s v="PID002"/>
    <n v="107.47"/>
    <n v="4"/>
    <n v="429.88"/>
    <s v="FLAT8"/>
    <n v="2"/>
    <n v="35"/>
    <d v="2023-09-22T00:00:00"/>
    <s v="09:34:23"/>
    <n v="3"/>
  </r>
  <r>
    <x v="35"/>
    <s v="Aaron"/>
    <s v="Thompson"/>
    <n v="47"/>
    <s v="Female"/>
    <s v="Los Angeles"/>
    <s v="aaron.thompson@gmail.com"/>
    <s v="PSC 0550, Box 2737, APO AE 75772"/>
    <s v="OID5970"/>
    <d v="2025-01-24T00:00:00"/>
    <s v="07:39:59"/>
    <s v="PID049"/>
    <n v="441.03"/>
    <n v="5"/>
    <n v="2205.1499999999996"/>
    <s v="FLAT8"/>
    <n v="5"/>
    <n v="62"/>
    <d v="2025-01-25T00:00:00"/>
    <s v="04:52:06"/>
    <n v="1"/>
  </r>
  <r>
    <x v="54"/>
    <s v="Ashley"/>
    <s v="Romero"/>
    <n v="35"/>
    <s v="Male"/>
    <s v="Phoenix"/>
    <s v="ashley.romero@yahoo.com"/>
    <s v="547 Kerry Expressway, Lake Amanda, AR 20321"/>
    <s v="OID3491"/>
    <d v="2023-03-22T00:00:00"/>
    <s v="18:04:56"/>
    <s v="PID045"/>
    <n v="33.49"/>
    <n v="4"/>
    <n v="133.96"/>
    <s v="FLAT20"/>
    <n v="7"/>
    <n v="54"/>
    <d v="2023-03-23T00:00:00"/>
    <s v="06:42:40"/>
    <n v="1"/>
  </r>
  <r>
    <x v="63"/>
    <s v="Gregory"/>
    <s v="Lee"/>
    <n v="26"/>
    <s v="Other"/>
    <s v="New York"/>
    <s v="gregory.lee@rediffmail.com"/>
    <s v="619 Parker Turnpike Apt. 025, West Brucehaven, ID 48437"/>
    <s v="OID6651"/>
    <d v="2023-10-05T00:00:00"/>
    <s v="03:18:41"/>
    <s v="PID045"/>
    <n v="33.49"/>
    <n v="1"/>
    <n v="33.49"/>
    <s v="FLAT15"/>
    <n v="4"/>
    <n v="44"/>
    <d v="2023-10-07T00:00:00"/>
    <s v="01:31:23"/>
    <n v="2"/>
  </r>
  <r>
    <x v="46"/>
    <s v="Brittany"/>
    <s v="Stewart"/>
    <n v="68"/>
    <s v="Other"/>
    <s v="Dallas"/>
    <s v="brittany.stewart@gmail.com"/>
    <s v="6250 David Loaf Suite 561, North Pamelaberg, WV 63652"/>
    <s v="OID2861"/>
    <d v="2024-10-25T00:00:00"/>
    <s v="20:38:05"/>
    <s v="PID018"/>
    <n v="62.42"/>
    <n v="4"/>
    <n v="249.68"/>
    <s v="DEL0"/>
    <n v="4"/>
    <n v="37"/>
    <d v="2024-11-01T00:00:00"/>
    <s v="02:58:16"/>
    <n v="7"/>
  </r>
  <r>
    <x v="32"/>
    <s v="Robert"/>
    <s v="Castillo"/>
    <n v="32"/>
    <s v="Female"/>
    <s v="San Francisco"/>
    <s v="robert.castillo@gmail.com"/>
    <s v="7143 Brandon Skyway Suite 899, Tylerton, IA 21756"/>
    <s v="OID3302"/>
    <d v="2023-10-18T00:00:00"/>
    <s v="08:32:59"/>
    <s v="PID021"/>
    <n v="129.75"/>
    <n v="1"/>
    <n v="129.75"/>
    <s v="FLAT8"/>
    <n v="7"/>
    <n v="56"/>
    <d v="2023-10-20T00:00:00"/>
    <s v="03:32:40"/>
    <n v="2"/>
  </r>
  <r>
    <x v="14"/>
    <s v="Gina"/>
    <s v="Moreno"/>
    <n v="36"/>
    <s v="Other"/>
    <s v="Miami"/>
    <s v="gina.moreno@rediffmail.com"/>
    <s v="USS Murray, FPO AP 66559"/>
    <s v="OID9922"/>
    <d v="2023-09-13T00:00:00"/>
    <s v="12:42:28"/>
    <s v="PID003"/>
    <n v="20.7"/>
    <n v="4"/>
    <n v="82.8"/>
    <s v="FLAT20"/>
    <n v="1"/>
    <n v="61"/>
    <d v="2023-09-15T00:00:00"/>
    <s v="16:13:49"/>
    <n v="2"/>
  </r>
  <r>
    <x v="10"/>
    <s v="Kara"/>
    <s v="Brennan"/>
    <n v="25"/>
    <s v="Other"/>
    <s v="Miami"/>
    <s v="kara.brennan@outlook.com"/>
    <s v="2174 Thomas Avenue, Maciasborough, NJ 41465"/>
    <s v="OID4613"/>
    <d v="2023-06-30T00:00:00"/>
    <s v="10:24:01"/>
    <s v="PID039"/>
    <n v="220.27"/>
    <n v="3"/>
    <n v="660.81000000000006"/>
    <s v="DEL0"/>
    <n v="4"/>
    <n v="50"/>
    <d v="2023-07-01T00:00:00"/>
    <s v="06:25:35"/>
    <n v="1"/>
  </r>
  <r>
    <x v="19"/>
    <s v="Mark"/>
    <s v="Henderson"/>
    <n v="33"/>
    <s v="Other"/>
    <s v="Dallas"/>
    <s v="mark.henderson@yahoo.com"/>
    <s v="90155 Hines Spring, North Theresafurt, ME 31920"/>
    <s v="OID7483"/>
    <d v="2023-04-16T00:00:00"/>
    <s v="12:19:38"/>
    <s v="PID035"/>
    <n v="433.62"/>
    <n v="2"/>
    <n v="867.24"/>
    <s v="FLAT8"/>
    <n v="7"/>
    <n v="56"/>
    <d v="2023-04-23T00:00:00"/>
    <s v="00:24:54"/>
    <n v="7"/>
  </r>
  <r>
    <x v="93"/>
    <s v="Katie"/>
    <s v="Hicks"/>
    <n v="34"/>
    <s v="Other"/>
    <s v="Chicago"/>
    <s v="katie.hicks@rediffmail.com"/>
    <s v="848 William Port, New Marilyn, SD 58000"/>
    <s v="OID7418"/>
    <d v="2024-07-17T00:00:00"/>
    <s v="01:15:18"/>
    <s v="PID026"/>
    <n v="128.13999999999999"/>
    <n v="3"/>
    <n v="384.41999999999996"/>
    <s v="FLAT8"/>
    <n v="5"/>
    <n v="49"/>
    <d v="2024-07-22T00:00:00"/>
    <s v="16:11:48"/>
    <n v="5"/>
  </r>
  <r>
    <x v="99"/>
    <s v="Diana"/>
    <s v="French"/>
    <n v="54"/>
    <s v="Female"/>
    <s v="New York"/>
    <s v="diana.french@outlook.com"/>
    <s v="163 Jeffrey Drive, South Mary, NH 23999"/>
    <s v="OID3361"/>
    <d v="2024-03-30T00:00:00"/>
    <s v="09:50:05"/>
    <s v="PID014"/>
    <n v="272.51"/>
    <n v="5"/>
    <n v="1362.55"/>
    <s v="DEL0"/>
    <n v="3"/>
    <n v="66"/>
    <d v="2024-04-06T00:00:00"/>
    <s v="23:38:57"/>
    <n v="7"/>
  </r>
  <r>
    <x v="39"/>
    <s v="Amanda"/>
    <s v="Howard"/>
    <n v="52"/>
    <s v="Other"/>
    <s v="Dallas"/>
    <s v="amanda.howard@outlook.com"/>
    <s v="56908 Sydney Park Suite 632, West Anthonyport, NC 15954"/>
    <s v="OID7475"/>
    <d v="2024-06-29T00:00:00"/>
    <s v="08:30:03"/>
    <s v="PID032"/>
    <n v="424.82"/>
    <n v="2"/>
    <n v="849.64"/>
    <s v="DEL0"/>
    <n v="6"/>
    <n v="63"/>
    <d v="2024-07-04T00:00:00"/>
    <s v="17:07:47"/>
    <n v="5"/>
  </r>
  <r>
    <x v="21"/>
    <s v="Angela"/>
    <s v="Evans"/>
    <n v="52"/>
    <s v="Other"/>
    <s v="Houston"/>
    <s v="angela.evans@outlook.com"/>
    <s v="16031 David Mountain Suite 431, Susanborough, PA 01910"/>
    <s v="OID6847"/>
    <d v="2024-07-28T00:00:00"/>
    <s v="17:02:09"/>
    <s v="PID010"/>
    <n v="44.5"/>
    <n v="4"/>
    <n v="178"/>
    <s v="DEL0"/>
    <n v="3"/>
    <n v="45"/>
    <d v="2024-07-31T00:00:00"/>
    <s v="05:55:3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s v="Anne Oconnell"/>
    <n v="37"/>
    <x v="0"/>
    <x v="0"/>
    <x v="0"/>
    <x v="0"/>
    <s v="2850 Matthew Ford, North Yolandachester, FL 67488"/>
    <s v="OID2497"/>
    <x v="0"/>
    <s v="18:16:33"/>
    <x v="0"/>
    <n v="308.88"/>
    <n v="5"/>
    <n v="1544.4"/>
    <x v="0"/>
    <n v="0.08"/>
    <n v="4"/>
    <n v="60"/>
    <n v="1604.4"/>
    <n v="128.352"/>
    <n v="1476.048"/>
    <d v="2024-03-10T00:00:00"/>
    <s v="08:51:31"/>
    <n v="3"/>
    <x v="0"/>
  </r>
  <r>
    <x v="1"/>
    <s v="Anthony"/>
    <s v="Thomas"/>
    <s v="Anthony Thomas"/>
    <n v="53"/>
    <x v="1"/>
    <x v="1"/>
    <x v="1"/>
    <x v="1"/>
    <s v="931 Christopher Ways Suite 833, North Michelle, IN 53484"/>
    <s v="OID7056"/>
    <x v="1"/>
    <s v="01:46:33"/>
    <x v="1"/>
    <n v="166.28"/>
    <n v="4"/>
    <n v="665.12"/>
    <x v="0"/>
    <n v="0.08"/>
    <n v="7"/>
    <n v="66"/>
    <n v="731.12"/>
    <n v="58.489600000000003"/>
    <n v="672.63040000000001"/>
    <d v="2024-03-30T00:00:00"/>
    <s v="18:46:26"/>
    <n v="3"/>
    <x v="0"/>
  </r>
  <r>
    <x v="2"/>
    <s v="Karl"/>
    <s v="Gallagher"/>
    <s v="Karl Gallagher"/>
    <n v="60"/>
    <x v="2"/>
    <x v="0"/>
    <x v="2"/>
    <x v="1"/>
    <s v="5016 Snow Mountains Apt. 063, New Seanport, WY 41492"/>
    <s v="OID7502"/>
    <x v="2"/>
    <s v="07:31:36"/>
    <x v="2"/>
    <n v="202.54"/>
    <n v="1"/>
    <n v="202.54"/>
    <x v="1"/>
    <n v="0.15"/>
    <n v="3"/>
    <n v="47"/>
    <n v="249.54"/>
    <n v="37.430999999999997"/>
    <n v="212.10899999999998"/>
    <d v="2024-02-22T00:00:00"/>
    <s v="14:29:50"/>
    <n v="2"/>
    <x v="0"/>
  </r>
  <r>
    <x v="2"/>
    <s v="Karl"/>
    <s v="Gallagher"/>
    <s v="Karl Gallagher"/>
    <n v="60"/>
    <x v="2"/>
    <x v="0"/>
    <x v="2"/>
    <x v="1"/>
    <s v="5016 Snow Mountains Apt. 063, New Seanport, WY 41492"/>
    <s v="OID7077"/>
    <x v="3"/>
    <s v="18:29:21"/>
    <x v="3"/>
    <n v="405"/>
    <n v="5"/>
    <n v="2025"/>
    <x v="2"/>
    <n v="0"/>
    <n v="6"/>
    <n v="47"/>
    <n v="2025"/>
    <n v="0"/>
    <n v="2025"/>
    <d v="2024-05-18T00:00:00"/>
    <s v="07:00:32"/>
    <n v="4"/>
    <x v="0"/>
  </r>
  <r>
    <x v="3"/>
    <s v="Angela"/>
    <s v="Horne"/>
    <s v="Angela Horne"/>
    <n v="49"/>
    <x v="2"/>
    <x v="0"/>
    <x v="3"/>
    <x v="0"/>
    <s v="USNV Mueller, FPO AP 54648"/>
    <s v="OID2793"/>
    <x v="4"/>
    <s v="03:23:21"/>
    <x v="1"/>
    <n v="166.28"/>
    <n v="1"/>
    <n v="166.28"/>
    <x v="0"/>
    <n v="0.08"/>
    <n v="2"/>
    <n v="54"/>
    <n v="220.28"/>
    <n v="17.622399999999999"/>
    <n v="202.6576"/>
    <d v="2024-04-13T00:00:00"/>
    <s v="22:10:58"/>
    <n v="4"/>
    <x v="1"/>
  </r>
  <r>
    <x v="4"/>
    <s v="Christine"/>
    <s v="West"/>
    <s v="Christine West"/>
    <n v="53"/>
    <x v="2"/>
    <x v="2"/>
    <x v="4"/>
    <x v="2"/>
    <s v="Unit 1433 Box 0246, DPO AP 94952"/>
    <s v="OID1483"/>
    <x v="5"/>
    <s v="16:55:06"/>
    <x v="4"/>
    <n v="330.11"/>
    <n v="4"/>
    <n v="1320.44"/>
    <x v="1"/>
    <n v="0.15"/>
    <n v="6"/>
    <n v="39"/>
    <n v="1359.44"/>
    <n v="203.916"/>
    <n v="1155.5240000000001"/>
    <d v="2024-09-12T00:00:00"/>
    <s v="11:25:50"/>
    <n v="4"/>
    <x v="0"/>
  </r>
  <r>
    <x v="2"/>
    <s v="Karl"/>
    <s v="Gallagher"/>
    <s v="Karl Gallagher"/>
    <n v="60"/>
    <x v="2"/>
    <x v="0"/>
    <x v="2"/>
    <x v="1"/>
    <s v="5016 Snow Mountains Apt. 063, New Seanport, WY 41492"/>
    <s v="OID4105"/>
    <x v="6"/>
    <s v="09:47:21"/>
    <x v="0"/>
    <n v="308.88"/>
    <n v="5"/>
    <n v="1544.4"/>
    <x v="3"/>
    <n v="0.2"/>
    <n v="5"/>
    <n v="47"/>
    <n v="1591.4"/>
    <n v="318.28000000000003"/>
    <n v="1273.1200000000001"/>
    <d v="2025-01-08T00:00:00"/>
    <s v="20:10:50"/>
    <n v="3"/>
    <x v="0"/>
  </r>
  <r>
    <x v="5"/>
    <s v="David"/>
    <s v="Delacruz"/>
    <s v="David Delacruz"/>
    <n v="26"/>
    <x v="1"/>
    <x v="3"/>
    <x v="5"/>
    <x v="1"/>
    <s v="USNS Ray, FPO AE 20238"/>
    <s v="OID4372"/>
    <x v="7"/>
    <s v="19:27:45"/>
    <x v="5"/>
    <n v="363.64"/>
    <n v="3"/>
    <n v="1090.92"/>
    <x v="4"/>
    <n v="0.1"/>
    <n v="2"/>
    <n v="70"/>
    <n v="1160.92"/>
    <n v="116.09200000000001"/>
    <n v="1044.828"/>
    <d v="2024-06-21T00:00:00"/>
    <s v="12:36:32"/>
    <n v="5"/>
    <x v="1"/>
  </r>
  <r>
    <x v="6"/>
    <s v="Marcus"/>
    <s v="Valenzuela"/>
    <s v="Marcus Valenzuela"/>
    <n v="39"/>
    <x v="0"/>
    <x v="0"/>
    <x v="6"/>
    <x v="3"/>
    <s v="694 Graham Prairie Apt. 887, Jimenezfurt, MI 33044"/>
    <s v="OID3528"/>
    <x v="8"/>
    <s v="12:07:00"/>
    <x v="6"/>
    <n v="275.44"/>
    <n v="1"/>
    <n v="275.44"/>
    <x v="0"/>
    <n v="0.08"/>
    <n v="7"/>
    <n v="63"/>
    <n v="338.44"/>
    <n v="27.075199999999999"/>
    <n v="311.3648"/>
    <d v="2023-04-26T00:00:00"/>
    <s v="23:05:41"/>
    <n v="2"/>
    <x v="0"/>
  </r>
  <r>
    <x v="7"/>
    <s v="Debra"/>
    <s v="Rodriguez"/>
    <s v="Debra Rodriguez"/>
    <n v="48"/>
    <x v="2"/>
    <x v="1"/>
    <x v="7"/>
    <x v="1"/>
    <s v="Unit 5964 Box 0721, DPO AP 01840"/>
    <s v="OID9634"/>
    <x v="9"/>
    <s v="13:46:47"/>
    <x v="7"/>
    <n v="48.45"/>
    <n v="1"/>
    <n v="48.45"/>
    <x v="1"/>
    <n v="0.15"/>
    <n v="7"/>
    <n v="59"/>
    <n v="107.45"/>
    <n v="16.1175"/>
    <n v="91.33250000000001"/>
    <d v="2023-12-27T00:00:00"/>
    <s v="19:57:06"/>
    <n v="5"/>
    <x v="0"/>
  </r>
  <r>
    <x v="2"/>
    <s v="Karl"/>
    <s v="Gallagher"/>
    <s v="Karl Gallagher"/>
    <n v="60"/>
    <x v="2"/>
    <x v="0"/>
    <x v="2"/>
    <x v="1"/>
    <s v="5016 Snow Mountains Apt. 063, New Seanport, WY 41492"/>
    <s v="OID1905"/>
    <x v="10"/>
    <s v="17:21:43"/>
    <x v="5"/>
    <n v="363.64"/>
    <n v="4"/>
    <n v="1454.56"/>
    <x v="2"/>
    <n v="0"/>
    <n v="2"/>
    <n v="35"/>
    <n v="1454.56"/>
    <n v="0"/>
    <n v="1454.56"/>
    <d v="2024-10-25T00:00:00"/>
    <s v="08:00:35"/>
    <n v="2"/>
    <x v="2"/>
  </r>
  <r>
    <x v="8"/>
    <s v="Bobby"/>
    <s v="Forbes"/>
    <s v="Bobby Forbes"/>
    <n v="20"/>
    <x v="0"/>
    <x v="3"/>
    <x v="8"/>
    <x v="2"/>
    <s v="3079 John Parkway Suite 961, Port Kristaview, MT 91019"/>
    <s v="OID3136"/>
    <x v="11"/>
    <s v="15:09:49"/>
    <x v="8"/>
    <n v="257.06"/>
    <n v="3"/>
    <n v="771.18000000000006"/>
    <x v="2"/>
    <n v="0"/>
    <n v="7"/>
    <n v="62"/>
    <n v="771.18000000000006"/>
    <n v="0"/>
    <n v="771.18000000000006"/>
    <d v="2024-07-26T00:00:00"/>
    <s v="22:54:40"/>
    <n v="1"/>
    <x v="0"/>
  </r>
  <r>
    <x v="9"/>
    <s v="Joseph"/>
    <s v="Stewart"/>
    <s v="Joseph Stewart"/>
    <n v="30"/>
    <x v="1"/>
    <x v="1"/>
    <x v="9"/>
    <x v="3"/>
    <s v="4082 Wang Terrace Suite 040, Victorialand, ME 41532"/>
    <s v="OID6886"/>
    <x v="12"/>
    <s v="22:42:51"/>
    <x v="9"/>
    <n v="175.93"/>
    <n v="4"/>
    <n v="703.72"/>
    <x v="0"/>
    <n v="0.08"/>
    <n v="3"/>
    <n v="65"/>
    <n v="768.72"/>
    <n v="61.497600000000006"/>
    <n v="707.22239999999999"/>
    <d v="2023-03-14T00:00:00"/>
    <s v="13:19:45"/>
    <n v="2"/>
    <x v="0"/>
  </r>
  <r>
    <x v="10"/>
    <s v="Kara"/>
    <s v="Brennan"/>
    <s v="Kara Brennan"/>
    <n v="25"/>
    <x v="2"/>
    <x v="4"/>
    <x v="10"/>
    <x v="0"/>
    <s v="2174 Thomas Avenue, Maciasborough, NJ 41465"/>
    <s v="OID3509"/>
    <x v="13"/>
    <s v="14:52:54"/>
    <x v="10"/>
    <n v="190.1"/>
    <n v="1"/>
    <n v="190.1"/>
    <x v="2"/>
    <n v="0"/>
    <n v="1"/>
    <n v="70"/>
    <n v="190.1"/>
    <n v="0"/>
    <n v="190.1"/>
    <d v="2023-12-10T00:00:00"/>
    <s v="15:16:54"/>
    <n v="3"/>
    <x v="1"/>
  </r>
  <r>
    <x v="11"/>
    <s v="Amy"/>
    <s v="Reid"/>
    <s v="Amy Reid"/>
    <n v="44"/>
    <x v="1"/>
    <x v="3"/>
    <x v="11"/>
    <x v="1"/>
    <s v="6262 Simpson Village, North Danielle, RI 76074"/>
    <s v="OID3689"/>
    <x v="14"/>
    <s v="01:19:56"/>
    <x v="11"/>
    <n v="220.27"/>
    <n v="2"/>
    <n v="440.54"/>
    <x v="2"/>
    <n v="0"/>
    <n v="3"/>
    <n v="39"/>
    <n v="440.54"/>
    <n v="0"/>
    <n v="440.54"/>
    <d v="2024-03-31T00:00:00"/>
    <s v="21:47:03"/>
    <n v="5"/>
    <x v="1"/>
  </r>
  <r>
    <x v="12"/>
    <s v="Joshua"/>
    <s v="Campbell"/>
    <s v="Joshua Campbell"/>
    <n v="24"/>
    <x v="0"/>
    <x v="5"/>
    <x v="12"/>
    <x v="2"/>
    <s v="70426 Lindsey Overpass Apt. 030, Jessicafurt, AR 46269"/>
    <s v="OID1911"/>
    <x v="15"/>
    <s v="04:13:27"/>
    <x v="4"/>
    <n v="330.11"/>
    <n v="4"/>
    <n v="1320.44"/>
    <x v="2"/>
    <n v="0"/>
    <n v="1"/>
    <n v="58"/>
    <n v="1320.44"/>
    <n v="0"/>
    <n v="1320.44"/>
    <d v="2023-06-03T00:00:00"/>
    <s v="11:25:46"/>
    <n v="1"/>
    <x v="2"/>
  </r>
  <r>
    <x v="13"/>
    <s v="Erin"/>
    <s v="Miller"/>
    <s v="Erin Miller"/>
    <n v="46"/>
    <x v="0"/>
    <x v="6"/>
    <x v="13"/>
    <x v="2"/>
    <s v="65972 Peterson Route, Port Andrewfurt, SD 32892"/>
    <s v="OID6520"/>
    <x v="16"/>
    <s v="23:53:21"/>
    <x v="12"/>
    <n v="272.51"/>
    <n v="4"/>
    <n v="1090.04"/>
    <x v="4"/>
    <n v="0.1"/>
    <n v="5"/>
    <n v="40"/>
    <n v="1130.04"/>
    <n v="113.004"/>
    <n v="1017.0359999999999"/>
    <d v="2023-02-13T00:00:00"/>
    <s v="12:55:59"/>
    <n v="4"/>
    <x v="0"/>
  </r>
  <r>
    <x v="14"/>
    <s v="Gina"/>
    <s v="Moreno"/>
    <s v="Gina Moreno"/>
    <n v="36"/>
    <x v="2"/>
    <x v="4"/>
    <x v="14"/>
    <x v="1"/>
    <s v="USS Murray, FPO AP 66559"/>
    <s v="OID6123"/>
    <x v="17"/>
    <s v="19:16:28"/>
    <x v="13"/>
    <n v="104.18"/>
    <n v="2"/>
    <n v="208.36"/>
    <x v="2"/>
    <n v="0"/>
    <n v="4"/>
    <n v="44"/>
    <n v="208.36"/>
    <n v="0"/>
    <n v="208.36"/>
    <d v="2024-09-10T00:00:00"/>
    <s v="03:46:23"/>
    <n v="3"/>
    <x v="0"/>
  </r>
  <r>
    <x v="15"/>
    <s v="Mallory"/>
    <s v="Mitchell"/>
    <s v="Mallory Mitchell"/>
    <n v="42"/>
    <x v="1"/>
    <x v="6"/>
    <x v="15"/>
    <x v="3"/>
    <s v="710 Anthony Wall Suite 137, East Davidstad, NV 61494"/>
    <s v="OID1699"/>
    <x v="18"/>
    <s v="11:48:17"/>
    <x v="7"/>
    <n v="48.45"/>
    <n v="4"/>
    <n v="193.8"/>
    <x v="4"/>
    <n v="0.1"/>
    <n v="1"/>
    <n v="70"/>
    <n v="263.8"/>
    <n v="26.380000000000003"/>
    <n v="237.42000000000002"/>
    <d v="2025-01-13T00:00:00"/>
    <s v="10:08:54"/>
    <n v="5"/>
    <x v="1"/>
  </r>
  <r>
    <x v="16"/>
    <s v="Traci"/>
    <s v="Jones"/>
    <s v="Traci Jones"/>
    <n v="34"/>
    <x v="0"/>
    <x v="3"/>
    <x v="16"/>
    <x v="3"/>
    <s v="4016 Ryan Passage, Collinsside, PA 88777"/>
    <s v="OID3792"/>
    <x v="19"/>
    <s v="06:34:00"/>
    <x v="14"/>
    <n v="20.7"/>
    <n v="5"/>
    <n v="103.5"/>
    <x v="2"/>
    <n v="0"/>
    <n v="7"/>
    <n v="38"/>
    <n v="103.5"/>
    <n v="0"/>
    <n v="103.5"/>
    <d v="2024-09-26T00:00:00"/>
    <s v="14:05:20"/>
    <n v="5"/>
    <x v="0"/>
  </r>
  <r>
    <x v="17"/>
    <s v="Deborah"/>
    <s v="Bates"/>
    <s v="Deborah Bates"/>
    <n v="23"/>
    <x v="0"/>
    <x v="3"/>
    <x v="17"/>
    <x v="3"/>
    <s v="278 Kathy Estate, Saraville, OH 77292"/>
    <s v="OID7663"/>
    <x v="20"/>
    <s v="04:06:55"/>
    <x v="0"/>
    <n v="308.88"/>
    <n v="3"/>
    <n v="926.64"/>
    <x v="4"/>
    <n v="0.1"/>
    <n v="7"/>
    <n v="43"/>
    <n v="969.64"/>
    <n v="96.963999999999999"/>
    <n v="872.67599999999993"/>
    <d v="2024-08-17T00:00:00"/>
    <s v="13:39:21"/>
    <n v="1"/>
    <x v="0"/>
  </r>
  <r>
    <x v="18"/>
    <s v="Christian"/>
    <s v="Clayton"/>
    <s v="Christian Clayton"/>
    <n v="39"/>
    <x v="1"/>
    <x v="5"/>
    <x v="18"/>
    <x v="3"/>
    <s v="065 Madison Way, Smithstad, CT 68011"/>
    <s v="OID7609"/>
    <x v="21"/>
    <s v="10:38:12"/>
    <x v="13"/>
    <n v="104.18"/>
    <n v="5"/>
    <n v="520.90000000000009"/>
    <x v="0"/>
    <n v="0.08"/>
    <n v="5"/>
    <n v="58"/>
    <n v="578.90000000000009"/>
    <n v="46.312000000000005"/>
    <n v="532.58800000000008"/>
    <d v="2024-03-05T00:00:00"/>
    <s v="13:23:35"/>
    <n v="4"/>
    <x v="0"/>
  </r>
  <r>
    <x v="19"/>
    <s v="Mark"/>
    <s v="Henderson"/>
    <s v="Mark Henderson"/>
    <n v="33"/>
    <x v="2"/>
    <x v="7"/>
    <x v="19"/>
    <x v="3"/>
    <s v="90155 Hines Spring, North Theresafurt, ME 31920"/>
    <s v="OID8875"/>
    <x v="22"/>
    <s v="20:47:13"/>
    <x v="15"/>
    <n v="461.07"/>
    <n v="1"/>
    <n v="461.07"/>
    <x v="0"/>
    <n v="0.08"/>
    <n v="1"/>
    <n v="56"/>
    <n v="517.06999999999994"/>
    <n v="41.365599999999993"/>
    <n v="475.70439999999996"/>
    <d v="2023-07-19T00:00:00"/>
    <s v="16:23:04"/>
    <n v="1"/>
    <x v="2"/>
  </r>
  <r>
    <x v="20"/>
    <s v="John"/>
    <s v="Herrera"/>
    <s v="John Herrera"/>
    <n v="64"/>
    <x v="1"/>
    <x v="1"/>
    <x v="20"/>
    <x v="0"/>
    <s v="61263 Jacob Isle, Amandatown, TN 34321"/>
    <s v="OID4032"/>
    <x v="23"/>
    <s v="08:09:52"/>
    <x v="16"/>
    <n v="132.97"/>
    <n v="1"/>
    <n v="132.97"/>
    <x v="1"/>
    <n v="0.15"/>
    <n v="4"/>
    <n v="55"/>
    <n v="187.97"/>
    <n v="28.195499999999999"/>
    <n v="159.77449999999999"/>
    <d v="2023-09-29T00:00:00"/>
    <s v="00:57:21"/>
    <n v="4"/>
    <x v="2"/>
  </r>
  <r>
    <x v="21"/>
    <s v="Angela"/>
    <s v="Evans"/>
    <s v="Angela Evans"/>
    <n v="52"/>
    <x v="2"/>
    <x v="1"/>
    <x v="21"/>
    <x v="0"/>
    <s v="16031 David Mountain Suite 431, Susanborough, PA 01910"/>
    <s v="OID9964"/>
    <x v="24"/>
    <s v="19:13:06"/>
    <x v="17"/>
    <n v="126.19"/>
    <n v="2"/>
    <n v="252.38"/>
    <x v="2"/>
    <n v="0"/>
    <n v="3"/>
    <n v="63"/>
    <n v="252.38"/>
    <n v="0"/>
    <n v="252.38"/>
    <d v="2023-08-12T00:00:00"/>
    <s v="04:38:19"/>
    <n v="4"/>
    <x v="1"/>
  </r>
  <r>
    <x v="21"/>
    <s v="Angela"/>
    <s v="Evans"/>
    <s v="Angela Evans"/>
    <n v="52"/>
    <x v="2"/>
    <x v="1"/>
    <x v="21"/>
    <x v="0"/>
    <s v="16031 David Mountain Suite 431, Susanborough, PA 01910"/>
    <s v="OID2121"/>
    <x v="25"/>
    <s v="06:04:50"/>
    <x v="18"/>
    <n v="282.63"/>
    <n v="3"/>
    <n v="847.89"/>
    <x v="2"/>
    <n v="0"/>
    <n v="2"/>
    <n v="40"/>
    <n v="847.89"/>
    <n v="0"/>
    <n v="847.89"/>
    <d v="2023-08-04T00:00:00"/>
    <s v="20:36:00"/>
    <n v="4"/>
    <x v="1"/>
  </r>
  <r>
    <x v="8"/>
    <s v="Bobby"/>
    <s v="Forbes"/>
    <s v="Bobby Forbes"/>
    <n v="20"/>
    <x v="0"/>
    <x v="3"/>
    <x v="8"/>
    <x v="2"/>
    <s v="3079 John Parkway Suite 961, Port Kristaview, MT 91019"/>
    <s v="OID4710"/>
    <x v="26"/>
    <s v="17:44:17"/>
    <x v="19"/>
    <n v="128.13999999999999"/>
    <n v="3"/>
    <n v="384.41999999999996"/>
    <x v="0"/>
    <n v="0.08"/>
    <n v="4"/>
    <n v="70"/>
    <n v="454.41999999999996"/>
    <n v="36.3536"/>
    <n v="418.06639999999993"/>
    <d v="2023-05-23T00:00:00"/>
    <s v="09:53:18"/>
    <n v="3"/>
    <x v="0"/>
  </r>
  <r>
    <x v="8"/>
    <s v="Bobby"/>
    <s v="Forbes"/>
    <s v="Bobby Forbes"/>
    <n v="20"/>
    <x v="0"/>
    <x v="3"/>
    <x v="8"/>
    <x v="2"/>
    <s v="3079 John Parkway Suite 961, Port Kristaview, MT 91019"/>
    <s v="OID4295"/>
    <x v="27"/>
    <s v="18:58:15"/>
    <x v="5"/>
    <n v="363.64"/>
    <n v="3"/>
    <n v="1090.92"/>
    <x v="3"/>
    <n v="0.2"/>
    <n v="5"/>
    <n v="39"/>
    <n v="1129.92"/>
    <n v="225.98400000000004"/>
    <n v="903.93600000000004"/>
    <d v="2023-09-20T00:00:00"/>
    <s v="02:21:23"/>
    <n v="4"/>
    <x v="0"/>
  </r>
  <r>
    <x v="22"/>
    <s v="Ashley"/>
    <s v="Rose"/>
    <s v="Ashley Rose"/>
    <n v="60"/>
    <x v="2"/>
    <x v="0"/>
    <x v="22"/>
    <x v="2"/>
    <s v="424 Nichols Curve Suite 177, Lake Brianview, TX 17289"/>
    <s v="OID2817"/>
    <x v="28"/>
    <s v="12:22:52"/>
    <x v="5"/>
    <n v="363.64"/>
    <n v="2"/>
    <n v="727.28"/>
    <x v="1"/>
    <n v="0.15"/>
    <n v="1"/>
    <n v="43"/>
    <n v="770.28"/>
    <n v="115.54199999999999"/>
    <n v="654.73799999999994"/>
    <d v="2023-03-03T00:00:00"/>
    <s v="08:01:21"/>
    <n v="1"/>
    <x v="2"/>
  </r>
  <r>
    <x v="23"/>
    <s v="Taylor"/>
    <s v="Davis"/>
    <s v="Taylor Davis"/>
    <n v="54"/>
    <x v="1"/>
    <x v="0"/>
    <x v="23"/>
    <x v="3"/>
    <s v="USCGC Simmons, FPO AA 60167"/>
    <s v="OID4643"/>
    <x v="29"/>
    <s v="00:40:20"/>
    <x v="20"/>
    <n v="62.42"/>
    <n v="1"/>
    <n v="62.42"/>
    <x v="2"/>
    <n v="0"/>
    <n v="3"/>
    <n v="58"/>
    <n v="62.42"/>
    <n v="0"/>
    <n v="62.42"/>
    <d v="2023-10-30T00:00:00"/>
    <s v="20:26:25"/>
    <n v="5"/>
    <x v="1"/>
  </r>
  <r>
    <x v="24"/>
    <s v="Lauren"/>
    <s v="Long"/>
    <s v="Lauren Long"/>
    <n v="44"/>
    <x v="0"/>
    <x v="7"/>
    <x v="24"/>
    <x v="2"/>
    <s v="258 Michael Brooks Suite 363, Arnoldview, PA 49438"/>
    <s v="OID4558"/>
    <x v="30"/>
    <s v="21:19:14"/>
    <x v="16"/>
    <n v="132.97"/>
    <n v="1"/>
    <n v="132.97"/>
    <x v="2"/>
    <n v="0"/>
    <n v="6"/>
    <n v="57"/>
    <n v="132.97"/>
    <n v="0"/>
    <n v="132.97"/>
    <d v="2024-04-14T00:00:00"/>
    <s v="17:27:57"/>
    <n v="7"/>
    <x v="1"/>
  </r>
  <r>
    <x v="25"/>
    <s v="Teresa"/>
    <s v="Harvey"/>
    <s v="Teresa Harvey"/>
    <n v="64"/>
    <x v="2"/>
    <x v="0"/>
    <x v="25"/>
    <x v="2"/>
    <s v="02669 Kirk Squares, Davisville, VA 51272"/>
    <s v="OID9577"/>
    <x v="31"/>
    <s v="10:35:41"/>
    <x v="21"/>
    <n v="157.63999999999999"/>
    <n v="4"/>
    <n v="630.55999999999995"/>
    <x v="3"/>
    <n v="0.2"/>
    <n v="7"/>
    <n v="59"/>
    <n v="689.56"/>
    <n v="137.91200000000001"/>
    <n v="551.64799999999991"/>
    <d v="2023-04-30T00:00:00"/>
    <s v="09:28:47"/>
    <n v="7"/>
    <x v="2"/>
  </r>
  <r>
    <x v="24"/>
    <s v="Lauren"/>
    <s v="Long"/>
    <s v="Lauren Long"/>
    <n v="44"/>
    <x v="0"/>
    <x v="7"/>
    <x v="24"/>
    <x v="2"/>
    <s v="258 Michael Brooks Suite 363, Arnoldview, PA 49438"/>
    <s v="OID5502"/>
    <x v="32"/>
    <s v="13:50:14"/>
    <x v="22"/>
    <n v="158.53"/>
    <n v="5"/>
    <n v="792.65"/>
    <x v="3"/>
    <n v="0.2"/>
    <n v="3"/>
    <n v="42"/>
    <n v="834.65"/>
    <n v="166.93"/>
    <n v="667.72"/>
    <d v="2024-09-18T00:00:00"/>
    <s v="08:49:03"/>
    <n v="5"/>
    <x v="1"/>
  </r>
  <r>
    <x v="26"/>
    <s v="Heather"/>
    <s v="Schneider"/>
    <s v="Heather Schneider"/>
    <n v="48"/>
    <x v="1"/>
    <x v="3"/>
    <x v="26"/>
    <x v="0"/>
    <s v="57940 Susan Creek Apt. 541, Port Aliciamouth, OR 90221"/>
    <s v="OID6974"/>
    <x v="33"/>
    <s v="01:48:02"/>
    <x v="20"/>
    <n v="62.42"/>
    <n v="3"/>
    <n v="187.26"/>
    <x v="0"/>
    <n v="0.08"/>
    <n v="4"/>
    <n v="36"/>
    <n v="223.26"/>
    <n v="17.860800000000001"/>
    <n v="205.39919999999998"/>
    <d v="2024-05-02T00:00:00"/>
    <s v="09:55:32"/>
    <n v="7"/>
    <x v="1"/>
  </r>
  <r>
    <x v="27"/>
    <s v="Valerie"/>
    <s v="Carr"/>
    <s v="Valerie Carr"/>
    <n v="26"/>
    <x v="2"/>
    <x v="6"/>
    <x v="27"/>
    <x v="1"/>
    <s v="981 Emily Stream, South Brianna, CO 98063"/>
    <s v="OID2701"/>
    <x v="34"/>
    <s v="14:37:48"/>
    <x v="23"/>
    <n v="129.75"/>
    <n v="1"/>
    <n v="129.75"/>
    <x v="4"/>
    <n v="0.1"/>
    <n v="5"/>
    <n v="70"/>
    <n v="199.75"/>
    <n v="19.975000000000001"/>
    <n v="179.77500000000001"/>
    <d v="2023-09-03T00:00:00"/>
    <s v="09:09:46"/>
    <n v="4"/>
    <x v="0"/>
  </r>
  <r>
    <x v="21"/>
    <s v="Angela"/>
    <s v="Evans"/>
    <s v="Angela Evans"/>
    <n v="52"/>
    <x v="2"/>
    <x v="1"/>
    <x v="21"/>
    <x v="0"/>
    <s v="16031 David Mountain Suite 431, Susanborough, PA 01910"/>
    <s v="OID4432"/>
    <x v="35"/>
    <s v="05:01:37"/>
    <x v="21"/>
    <n v="157.63999999999999"/>
    <n v="5"/>
    <n v="788.19999999999993"/>
    <x v="0"/>
    <n v="0.08"/>
    <n v="4"/>
    <n v="53"/>
    <n v="841.19999999999993"/>
    <n v="67.295999999999992"/>
    <n v="773.904"/>
    <d v="2023-11-16T00:00:00"/>
    <s v="14:14:46"/>
    <n v="2"/>
    <x v="0"/>
  </r>
  <r>
    <x v="3"/>
    <s v="Angela"/>
    <s v="Horne"/>
    <s v="Angela Horne"/>
    <n v="49"/>
    <x v="2"/>
    <x v="0"/>
    <x v="3"/>
    <x v="0"/>
    <s v="USNV Mueller, FPO AP 54648"/>
    <s v="OID3502"/>
    <x v="36"/>
    <s v="12:35:46"/>
    <x v="14"/>
    <n v="20.7"/>
    <n v="5"/>
    <n v="103.5"/>
    <x v="2"/>
    <n v="0"/>
    <n v="2"/>
    <n v="64"/>
    <n v="103.5"/>
    <n v="0"/>
    <n v="103.5"/>
    <d v="2023-11-18T00:00:00"/>
    <s v="00:00:51"/>
    <n v="6"/>
    <x v="1"/>
  </r>
  <r>
    <x v="28"/>
    <s v="Jenny"/>
    <s v="Estrada"/>
    <s v="Jenny Estrada"/>
    <n v="45"/>
    <x v="0"/>
    <x v="1"/>
    <x v="28"/>
    <x v="3"/>
    <s v="792 Carlos Islands, West David, CT 16522"/>
    <s v="OID4411"/>
    <x v="37"/>
    <s v="23:34:14"/>
    <x v="24"/>
    <n v="481.48"/>
    <n v="2"/>
    <n v="962.96"/>
    <x v="1"/>
    <n v="0.15"/>
    <n v="3"/>
    <n v="50"/>
    <n v="1012.96"/>
    <n v="151.94399999999999"/>
    <n v="861.01600000000008"/>
    <d v="2023-09-27T00:00:00"/>
    <s v="16:46:20"/>
    <n v="3"/>
    <x v="2"/>
  </r>
  <r>
    <x v="29"/>
    <s v="Courtney"/>
    <s v="Parker"/>
    <s v="Courtney Parker"/>
    <n v="29"/>
    <x v="2"/>
    <x v="3"/>
    <x v="29"/>
    <x v="3"/>
    <s v="087 Jacqueline Rue Apt. 694, East Tasha, SC 04859"/>
    <s v="OID6304"/>
    <x v="38"/>
    <s v="04:09:40"/>
    <x v="3"/>
    <n v="405"/>
    <n v="1"/>
    <n v="405"/>
    <x v="2"/>
    <n v="0"/>
    <n v="7"/>
    <n v="36"/>
    <n v="405"/>
    <n v="0"/>
    <n v="405"/>
    <d v="2025-01-04T00:00:00"/>
    <s v="01:56:00"/>
    <n v="5"/>
    <x v="0"/>
  </r>
  <r>
    <x v="30"/>
    <s v="Julie"/>
    <s v="Meyer"/>
    <s v="Julie Meyer"/>
    <n v="23"/>
    <x v="0"/>
    <x v="0"/>
    <x v="30"/>
    <x v="3"/>
    <s v="17381 Smith Ramp Suite 398, Courtneyville, AL 17756"/>
    <s v="OID5126"/>
    <x v="39"/>
    <s v="04:03:43"/>
    <x v="25"/>
    <n v="77.84"/>
    <n v="5"/>
    <n v="389.20000000000005"/>
    <x v="2"/>
    <n v="0"/>
    <n v="4"/>
    <n v="47"/>
    <n v="389.20000000000005"/>
    <n v="0"/>
    <n v="389.20000000000005"/>
    <d v="2024-10-10T00:00:00"/>
    <s v="18:12:43"/>
    <n v="1"/>
    <x v="0"/>
  </r>
  <r>
    <x v="3"/>
    <s v="Angela"/>
    <s v="Horne"/>
    <s v="Angela Horne"/>
    <n v="49"/>
    <x v="2"/>
    <x v="0"/>
    <x v="3"/>
    <x v="0"/>
    <s v="USNV Mueller, FPO AP 54648"/>
    <s v="OID8577"/>
    <x v="40"/>
    <s v="00:47:19"/>
    <x v="26"/>
    <n v="372.62"/>
    <n v="3"/>
    <n v="1117.8600000000001"/>
    <x v="0"/>
    <n v="0.08"/>
    <n v="3"/>
    <n v="59"/>
    <n v="1176.8600000000001"/>
    <n v="94.148800000000008"/>
    <n v="1082.7112000000002"/>
    <d v="2024-09-29T00:00:00"/>
    <s v="11:25:58"/>
    <n v="7"/>
    <x v="1"/>
  </r>
  <r>
    <x v="11"/>
    <s v="Amy"/>
    <s v="Reid"/>
    <s v="Amy Reid"/>
    <n v="44"/>
    <x v="1"/>
    <x v="3"/>
    <x v="11"/>
    <x v="1"/>
    <s v="6262 Simpson Village, North Danielle, RI 76074"/>
    <s v="OID7688"/>
    <x v="41"/>
    <s v="12:37:23"/>
    <x v="26"/>
    <n v="372.62"/>
    <n v="3"/>
    <n v="1117.8600000000001"/>
    <x v="0"/>
    <n v="0.08"/>
    <n v="1"/>
    <n v="52"/>
    <n v="1169.8600000000001"/>
    <n v="93.588800000000006"/>
    <n v="1076.2712000000001"/>
    <d v="2024-10-10T00:00:00"/>
    <s v="09:02:09"/>
    <n v="7"/>
    <x v="1"/>
  </r>
  <r>
    <x v="31"/>
    <s v="Donna"/>
    <s v="Oneill"/>
    <s v="Donna Oneill"/>
    <n v="70"/>
    <x v="0"/>
    <x v="6"/>
    <x v="31"/>
    <x v="3"/>
    <s v="464 Carolyn Crest Suite 738, Lake Isaiah, CA 66153"/>
    <s v="OID4670"/>
    <x v="42"/>
    <s v="17:27:33"/>
    <x v="27"/>
    <n v="496.59"/>
    <n v="3"/>
    <n v="1489.77"/>
    <x v="1"/>
    <n v="0.15"/>
    <n v="4"/>
    <n v="49"/>
    <n v="1538.77"/>
    <n v="230.81549999999999"/>
    <n v="1307.9545000000001"/>
    <d v="2023-08-14T00:00:00"/>
    <s v="15:28:39"/>
    <n v="1"/>
    <x v="0"/>
  </r>
  <r>
    <x v="32"/>
    <s v="Robert"/>
    <s v="Castillo"/>
    <s v="Robert Castillo"/>
    <n v="32"/>
    <x v="1"/>
    <x v="6"/>
    <x v="32"/>
    <x v="2"/>
    <s v="7143 Brandon Skyway Suite 899, Tylerton, IA 21756"/>
    <s v="OID3319"/>
    <x v="43"/>
    <s v="01:59:03"/>
    <x v="23"/>
    <n v="129.75"/>
    <n v="1"/>
    <n v="129.75"/>
    <x v="4"/>
    <n v="0.1"/>
    <n v="6"/>
    <n v="43"/>
    <n v="172.75"/>
    <n v="17.275000000000002"/>
    <n v="155.47499999999999"/>
    <d v="2023-04-10T00:00:00"/>
    <s v="12:37:05"/>
    <n v="6"/>
    <x v="2"/>
  </r>
  <r>
    <x v="33"/>
    <s v="Timothy"/>
    <s v="Hicks"/>
    <s v="Timothy Hicks"/>
    <n v="31"/>
    <x v="2"/>
    <x v="4"/>
    <x v="33"/>
    <x v="2"/>
    <s v="140 Tracy Fields, Lake Cynthiaton, TX 57190"/>
    <s v="OID6911"/>
    <x v="44"/>
    <s v="21:46:52"/>
    <x v="10"/>
    <n v="190.1"/>
    <n v="5"/>
    <n v="950.5"/>
    <x v="0"/>
    <n v="0.08"/>
    <n v="5"/>
    <n v="35"/>
    <n v="985.5"/>
    <n v="78.84"/>
    <n v="906.66"/>
    <d v="2024-02-19T00:00:00"/>
    <s v="16:09:29"/>
    <n v="5"/>
    <x v="2"/>
  </r>
  <r>
    <x v="34"/>
    <s v="Thomas"/>
    <s v="Andersen"/>
    <s v="Thomas Andersen"/>
    <n v="50"/>
    <x v="2"/>
    <x v="4"/>
    <x v="34"/>
    <x v="3"/>
    <s v="480 Summers Lock Suite 819, Sarahborough, IA 59863"/>
    <s v="OID8494"/>
    <x v="28"/>
    <s v="18:49:59"/>
    <x v="10"/>
    <n v="190.1"/>
    <n v="1"/>
    <n v="190.1"/>
    <x v="3"/>
    <n v="0.2"/>
    <n v="4"/>
    <n v="63"/>
    <n v="253.1"/>
    <n v="50.620000000000005"/>
    <n v="202.48"/>
    <d v="2023-03-07T00:00:00"/>
    <s v="00:31:21"/>
    <n v="5"/>
    <x v="1"/>
  </r>
  <r>
    <x v="27"/>
    <s v="Valerie"/>
    <s v="Carr"/>
    <s v="Valerie Carr"/>
    <n v="26"/>
    <x v="2"/>
    <x v="6"/>
    <x v="27"/>
    <x v="1"/>
    <s v="981 Emily Stream, South Brianna, CO 98063"/>
    <s v="OID6898"/>
    <x v="45"/>
    <s v="22:08:17"/>
    <x v="28"/>
    <n v="431.44"/>
    <n v="5"/>
    <n v="2157.1999999999998"/>
    <x v="0"/>
    <n v="0.08"/>
    <n v="2"/>
    <n v="57"/>
    <n v="2214.1999999999998"/>
    <n v="177.136"/>
    <n v="2037.0639999999999"/>
    <d v="2024-01-27T00:00:00"/>
    <s v="06:23:07"/>
    <n v="5"/>
    <x v="1"/>
  </r>
  <r>
    <x v="35"/>
    <s v="Aaron"/>
    <s v="Thompson"/>
    <s v="Aaron Thompson"/>
    <n v="47"/>
    <x v="1"/>
    <x v="3"/>
    <x v="35"/>
    <x v="2"/>
    <s v="PSC 0550, Box 2737, APO AE 75772"/>
    <s v="OID7606"/>
    <x v="46"/>
    <s v="19:20:51"/>
    <x v="21"/>
    <n v="157.63999999999999"/>
    <n v="4"/>
    <n v="630.55999999999995"/>
    <x v="0"/>
    <n v="0.08"/>
    <n v="4"/>
    <n v="44"/>
    <n v="674.56"/>
    <n v="53.964799999999997"/>
    <n v="620.59519999999998"/>
    <d v="2023-05-15T00:00:00"/>
    <s v="07:23:46"/>
    <n v="7"/>
    <x v="1"/>
  </r>
  <r>
    <x v="36"/>
    <s v="Jason"/>
    <s v="Lopez"/>
    <s v="Jason Lopez"/>
    <n v="40"/>
    <x v="2"/>
    <x v="6"/>
    <x v="36"/>
    <x v="0"/>
    <s v="934 Levine View, Brentport, NE 38210"/>
    <s v="OID6503"/>
    <x v="47"/>
    <s v="00:57:17"/>
    <x v="1"/>
    <n v="166.28"/>
    <n v="4"/>
    <n v="665.12"/>
    <x v="2"/>
    <n v="0"/>
    <n v="3"/>
    <n v="41"/>
    <n v="665.12"/>
    <n v="0"/>
    <n v="665.12"/>
    <d v="2024-11-30T00:00:00"/>
    <s v="09:51:58"/>
    <n v="6"/>
    <x v="1"/>
  </r>
  <r>
    <x v="37"/>
    <s v="Alexandra"/>
    <s v="Smith"/>
    <s v="Alexandra Smith"/>
    <n v="70"/>
    <x v="0"/>
    <x v="0"/>
    <x v="37"/>
    <x v="1"/>
    <s v="48611 Clark Village, West Anne, GA 92865"/>
    <s v="OID3616"/>
    <x v="48"/>
    <s v="04:25:34"/>
    <x v="14"/>
    <n v="20.7"/>
    <n v="2"/>
    <n v="41.4"/>
    <x v="4"/>
    <n v="0.1"/>
    <n v="2"/>
    <n v="50"/>
    <n v="91.4"/>
    <n v="9.14"/>
    <n v="82.26"/>
    <d v="2024-09-12T00:00:00"/>
    <s v="00:47:31"/>
    <n v="2"/>
    <x v="2"/>
  </r>
  <r>
    <x v="31"/>
    <s v="Donna"/>
    <s v="Oneill"/>
    <s v="Donna Oneill"/>
    <n v="70"/>
    <x v="0"/>
    <x v="6"/>
    <x v="31"/>
    <x v="3"/>
    <s v="464 Carolyn Crest Suite 738, Lake Isaiah, CA 66153"/>
    <s v="OID2170"/>
    <x v="29"/>
    <s v="07:52:23"/>
    <x v="23"/>
    <n v="129.75"/>
    <n v="2"/>
    <n v="259.5"/>
    <x v="3"/>
    <n v="0.2"/>
    <n v="5"/>
    <n v="42"/>
    <n v="301.5"/>
    <n v="60.300000000000004"/>
    <n v="241.2"/>
    <d v="2023-10-28T00:00:00"/>
    <s v="17:14:10"/>
    <n v="3"/>
    <x v="0"/>
  </r>
  <r>
    <x v="38"/>
    <s v="John"/>
    <s v="Ramirez"/>
    <s v="John Ramirez"/>
    <n v="28"/>
    <x v="2"/>
    <x v="4"/>
    <x v="38"/>
    <x v="0"/>
    <s v="02797 Martin Landing, South Michelle, VT 98781"/>
    <s v="OID1956"/>
    <x v="49"/>
    <s v="15:34:34"/>
    <x v="29"/>
    <n v="44.5"/>
    <n v="4"/>
    <n v="178"/>
    <x v="0"/>
    <n v="0.08"/>
    <n v="2"/>
    <n v="40"/>
    <n v="218"/>
    <n v="17.440000000000001"/>
    <n v="200.56"/>
    <d v="2024-03-17T00:00:00"/>
    <s v="01:12:58"/>
    <n v="3"/>
    <x v="1"/>
  </r>
  <r>
    <x v="39"/>
    <s v="Amanda"/>
    <s v="Howard"/>
    <s v="Amanda Howard"/>
    <n v="52"/>
    <x v="2"/>
    <x v="7"/>
    <x v="39"/>
    <x v="0"/>
    <s v="56908 Sydney Park Suite 632, West Anthonyport, NC 15954"/>
    <s v="OID8620"/>
    <x v="50"/>
    <s v="01:45:28"/>
    <x v="19"/>
    <n v="128.13999999999999"/>
    <n v="5"/>
    <n v="640.69999999999993"/>
    <x v="1"/>
    <n v="0.15"/>
    <n v="2"/>
    <n v="57"/>
    <n v="697.69999999999993"/>
    <n v="104.65499999999999"/>
    <n v="593.04499999999996"/>
    <d v="2023-08-09T00:00:00"/>
    <s v="07:09:53"/>
    <n v="2"/>
    <x v="2"/>
  </r>
  <r>
    <x v="27"/>
    <s v="Valerie"/>
    <s v="Carr"/>
    <s v="Valerie Carr"/>
    <n v="26"/>
    <x v="2"/>
    <x v="6"/>
    <x v="27"/>
    <x v="1"/>
    <s v="981 Emily Stream, South Brianna, CO 98063"/>
    <s v="OID4770"/>
    <x v="51"/>
    <s v="12:30:02"/>
    <x v="30"/>
    <n v="369.03"/>
    <n v="2"/>
    <n v="738.06"/>
    <x v="4"/>
    <n v="0.1"/>
    <n v="4"/>
    <n v="46"/>
    <n v="784.06"/>
    <n v="78.406000000000006"/>
    <n v="705.654"/>
    <d v="2024-01-27T00:00:00"/>
    <s v="07:53:31"/>
    <n v="6"/>
    <x v="1"/>
  </r>
  <r>
    <x v="38"/>
    <s v="John"/>
    <s v="Ramirez"/>
    <s v="John Ramirez"/>
    <n v="28"/>
    <x v="2"/>
    <x v="4"/>
    <x v="38"/>
    <x v="0"/>
    <s v="02797 Martin Landing, South Michelle, VT 98781"/>
    <s v="OID9880"/>
    <x v="52"/>
    <s v="04:32:42"/>
    <x v="5"/>
    <n v="363.64"/>
    <n v="1"/>
    <n v="363.64"/>
    <x v="4"/>
    <n v="0.1"/>
    <n v="3"/>
    <n v="70"/>
    <n v="433.64"/>
    <n v="43.364000000000004"/>
    <n v="390.27599999999995"/>
    <d v="2024-11-10T00:00:00"/>
    <s v="08:48:02"/>
    <n v="7"/>
    <x v="1"/>
  </r>
  <r>
    <x v="40"/>
    <s v="Mary"/>
    <s v="Knight"/>
    <s v="Mary Knight"/>
    <n v="28"/>
    <x v="2"/>
    <x v="2"/>
    <x v="40"/>
    <x v="3"/>
    <s v="907 Kimberly Hill, Murrayfort, NH 88384"/>
    <s v="OID2152"/>
    <x v="53"/>
    <s v="14:13:38"/>
    <x v="3"/>
    <n v="405"/>
    <n v="1"/>
    <n v="405"/>
    <x v="2"/>
    <n v="0"/>
    <n v="5"/>
    <n v="44"/>
    <n v="405"/>
    <n v="0"/>
    <n v="405"/>
    <d v="2023-11-03T00:00:00"/>
    <s v="16:08:19"/>
    <n v="4"/>
    <x v="0"/>
  </r>
  <r>
    <x v="41"/>
    <s v="Marcus"/>
    <s v="Rogers"/>
    <s v="Marcus Rogers"/>
    <n v="36"/>
    <x v="1"/>
    <x v="0"/>
    <x v="41"/>
    <x v="0"/>
    <s v="06912 Brown Pine Apt. 763, Teresamouth, HI 24377"/>
    <s v="OID2991"/>
    <x v="54"/>
    <s v="02:09:48"/>
    <x v="20"/>
    <n v="62.42"/>
    <n v="2"/>
    <n v="124.84"/>
    <x v="1"/>
    <n v="0.15"/>
    <n v="1"/>
    <n v="53"/>
    <n v="177.84"/>
    <n v="26.675999999999998"/>
    <n v="151.16400000000002"/>
    <d v="2023-08-16T00:00:00"/>
    <s v="03:08:52"/>
    <n v="5"/>
    <x v="1"/>
  </r>
  <r>
    <x v="42"/>
    <s v="Brian"/>
    <s v="Kennedy"/>
    <s v="Brian Kennedy"/>
    <n v="69"/>
    <x v="0"/>
    <x v="0"/>
    <x v="42"/>
    <x v="0"/>
    <s v="25126 Nancy Fort Suite 568, Alexandrachester, AZ 44823"/>
    <s v="OID5607"/>
    <x v="55"/>
    <s v="16:10:50"/>
    <x v="14"/>
    <n v="20.7"/>
    <n v="5"/>
    <n v="103.5"/>
    <x v="1"/>
    <n v="0.15"/>
    <n v="7"/>
    <n v="57"/>
    <n v="160.5"/>
    <n v="24.074999999999999"/>
    <n v="136.42500000000001"/>
    <d v="2023-10-19T00:00:00"/>
    <s v="15:21:29"/>
    <n v="5"/>
    <x v="0"/>
  </r>
  <r>
    <x v="43"/>
    <s v="Rebecca"/>
    <s v="Figueroa"/>
    <s v="Rebecca Figueroa"/>
    <n v="63"/>
    <x v="0"/>
    <x v="4"/>
    <x v="43"/>
    <x v="0"/>
    <s v="3959 Bell Dale, North Jacob, LA 07934"/>
    <s v="OID8169"/>
    <x v="56"/>
    <s v="09:43:27"/>
    <x v="5"/>
    <n v="363.64"/>
    <n v="3"/>
    <n v="1090.92"/>
    <x v="4"/>
    <n v="0.1"/>
    <n v="6"/>
    <n v="69"/>
    <n v="1159.92"/>
    <n v="115.99200000000002"/>
    <n v="1043.9280000000001"/>
    <d v="2025-01-05T00:00:00"/>
    <s v="00:00:42"/>
    <n v="7"/>
    <x v="1"/>
  </r>
  <r>
    <x v="44"/>
    <s v="Lori"/>
    <s v="Cook"/>
    <s v="Lori Cook"/>
    <n v="18"/>
    <x v="1"/>
    <x v="1"/>
    <x v="44"/>
    <x v="1"/>
    <s v="86837 Bell Meadows, North Jasonshire, UT 51354"/>
    <s v="OID5832"/>
    <x v="57"/>
    <s v="02:34:25"/>
    <x v="31"/>
    <n v="286.07"/>
    <n v="3"/>
    <n v="858.21"/>
    <x v="3"/>
    <n v="0.2"/>
    <n v="2"/>
    <n v="54"/>
    <n v="912.21"/>
    <n v="182.44200000000001"/>
    <n v="729.76800000000003"/>
    <d v="2023-02-20T00:00:00"/>
    <s v="13:09:47"/>
    <n v="5"/>
    <x v="1"/>
  </r>
  <r>
    <x v="45"/>
    <s v="Debra"/>
    <s v="Hayes"/>
    <s v="Debra Hayes"/>
    <n v="33"/>
    <x v="0"/>
    <x v="6"/>
    <x v="45"/>
    <x v="3"/>
    <s v="4601 Miller Lock, Williamsbury, IA 10943"/>
    <s v="OID7806"/>
    <x v="58"/>
    <s v="02:46:19"/>
    <x v="32"/>
    <n v="87.09"/>
    <n v="4"/>
    <n v="348.36"/>
    <x v="2"/>
    <n v="0"/>
    <n v="6"/>
    <n v="63"/>
    <n v="348.36"/>
    <n v="0"/>
    <n v="348.36"/>
    <d v="2024-05-27T00:00:00"/>
    <s v="20:00:32"/>
    <n v="4"/>
    <x v="0"/>
  </r>
  <r>
    <x v="46"/>
    <s v="Brittany"/>
    <s v="Stewart"/>
    <s v="Brittany Stewart"/>
    <n v="68"/>
    <x v="2"/>
    <x v="7"/>
    <x v="46"/>
    <x v="2"/>
    <s v="6250 David Loaf Suite 561, North Pamelaberg, WV 63652"/>
    <s v="OID4875"/>
    <x v="59"/>
    <s v="18:25:37"/>
    <x v="6"/>
    <n v="275.44"/>
    <n v="4"/>
    <n v="1101.76"/>
    <x v="0"/>
    <n v="0.08"/>
    <n v="4"/>
    <n v="40"/>
    <n v="1141.76"/>
    <n v="91.340800000000002"/>
    <n v="1050.4192"/>
    <d v="2023-03-22T00:00:00"/>
    <s v="15:52:25"/>
    <n v="5"/>
    <x v="1"/>
  </r>
  <r>
    <x v="47"/>
    <s v="Mitchell"/>
    <s v="Parker"/>
    <s v="Mitchell Parker"/>
    <n v="39"/>
    <x v="2"/>
    <x v="1"/>
    <x v="47"/>
    <x v="3"/>
    <s v="PSC 3316, Box 9303, APO AE 29513"/>
    <s v="OID4070"/>
    <x v="60"/>
    <s v="19:18:19"/>
    <x v="33"/>
    <n v="421.7"/>
    <n v="1"/>
    <n v="421.7"/>
    <x v="4"/>
    <n v="0.1"/>
    <n v="3"/>
    <n v="59"/>
    <n v="480.7"/>
    <n v="48.07"/>
    <n v="432.63"/>
    <d v="2025-01-27T00:00:00"/>
    <s v="02:44:55"/>
    <n v="4"/>
    <x v="1"/>
  </r>
  <r>
    <x v="20"/>
    <s v="John"/>
    <s v="Herrera"/>
    <s v="John Herrera"/>
    <n v="64"/>
    <x v="1"/>
    <x v="1"/>
    <x v="20"/>
    <x v="0"/>
    <s v="61263 Jacob Isle, Amandatown, TN 34321"/>
    <s v="OID7679"/>
    <x v="61"/>
    <s v="09:15:50"/>
    <x v="12"/>
    <n v="272.51"/>
    <n v="1"/>
    <n v="272.51"/>
    <x v="3"/>
    <n v="0.2"/>
    <n v="4"/>
    <n v="43"/>
    <n v="315.51"/>
    <n v="63.102000000000004"/>
    <n v="252.40799999999999"/>
    <d v="2024-12-04T00:00:00"/>
    <s v="09:05:06"/>
    <n v="1"/>
    <x v="0"/>
  </r>
  <r>
    <x v="48"/>
    <s v="Sharon"/>
    <s v="Thompson"/>
    <s v="Sharon Thompson"/>
    <n v="57"/>
    <x v="1"/>
    <x v="7"/>
    <x v="48"/>
    <x v="3"/>
    <s v="598 Jasmine Harbor, Turnerberg, SD 02371"/>
    <s v="OID3097"/>
    <x v="62"/>
    <s v="02:51:35"/>
    <x v="9"/>
    <n v="175.93"/>
    <n v="3"/>
    <n v="527.79"/>
    <x v="0"/>
    <n v="0.08"/>
    <n v="4"/>
    <n v="46"/>
    <n v="573.79"/>
    <n v="45.903199999999998"/>
    <n v="527.88679999999999"/>
    <d v="2024-02-29T00:00:00"/>
    <s v="05:56:26"/>
    <n v="5"/>
    <x v="1"/>
  </r>
  <r>
    <x v="49"/>
    <s v="Sarah"/>
    <s v="Butler"/>
    <s v="Sarah Butler"/>
    <n v="64"/>
    <x v="0"/>
    <x v="0"/>
    <x v="49"/>
    <x v="1"/>
    <s v="14131 Edwin Shore Apt. 190, Deniseberg, MD 90905"/>
    <s v="OID8869"/>
    <x v="63"/>
    <s v="20:59:40"/>
    <x v="34"/>
    <n v="136.30000000000001"/>
    <n v="5"/>
    <n v="681.5"/>
    <x v="1"/>
    <n v="0.15"/>
    <n v="6"/>
    <n v="39"/>
    <n v="720.5"/>
    <n v="108.075"/>
    <n v="612.42499999999995"/>
    <d v="2024-08-06T00:00:00"/>
    <s v="23:33:51"/>
    <n v="7"/>
    <x v="1"/>
  </r>
  <r>
    <x v="22"/>
    <s v="Ashley"/>
    <s v="Rose"/>
    <s v="Ashley Rose"/>
    <n v="60"/>
    <x v="2"/>
    <x v="0"/>
    <x v="22"/>
    <x v="2"/>
    <s v="424 Nichols Curve Suite 177, Lake Brianview, TX 17289"/>
    <s v="OID2686"/>
    <x v="64"/>
    <s v="17:00:22"/>
    <x v="35"/>
    <n v="441.03"/>
    <n v="2"/>
    <n v="882.06"/>
    <x v="4"/>
    <n v="0.1"/>
    <n v="3"/>
    <n v="49"/>
    <n v="931.06"/>
    <n v="93.105999999999995"/>
    <n v="837.95399999999995"/>
    <d v="2024-06-15T00:00:00"/>
    <s v="12:18:47"/>
    <n v="7"/>
    <x v="1"/>
  </r>
  <r>
    <x v="50"/>
    <s v="Katherine"/>
    <s v="Weber"/>
    <s v="Katherine Weber"/>
    <n v="42"/>
    <x v="2"/>
    <x v="2"/>
    <x v="50"/>
    <x v="0"/>
    <s v="04887 Kimberly Union Apt. 645, Port Laura, IL 97219"/>
    <s v="OID1046"/>
    <x v="65"/>
    <s v="22:51:56"/>
    <x v="30"/>
    <n v="369.03"/>
    <n v="4"/>
    <n v="1476.12"/>
    <x v="3"/>
    <n v="0.2"/>
    <n v="7"/>
    <n v="52"/>
    <n v="1528.12"/>
    <n v="305.62399999999997"/>
    <n v="1222.4959999999999"/>
    <d v="2024-02-05T00:00:00"/>
    <s v="07:24:20"/>
    <n v="5"/>
    <x v="0"/>
  </r>
  <r>
    <x v="51"/>
    <s v="Jason"/>
    <s v="Nguyen"/>
    <s v="Jason Nguyen"/>
    <n v="51"/>
    <x v="2"/>
    <x v="4"/>
    <x v="51"/>
    <x v="3"/>
    <s v="7112 Travis Glens Suite 790, Crystalland, WV 38373"/>
    <s v="OID8953"/>
    <x v="66"/>
    <s v="12:19:34"/>
    <x v="27"/>
    <n v="496.59"/>
    <n v="4"/>
    <n v="1986.36"/>
    <x v="1"/>
    <n v="0.15"/>
    <n v="7"/>
    <n v="36"/>
    <n v="2022.36"/>
    <n v="303.35399999999998"/>
    <n v="1719.0059999999999"/>
    <d v="2023-12-20T00:00:00"/>
    <s v="10:04:54"/>
    <n v="3"/>
    <x v="0"/>
  </r>
  <r>
    <x v="52"/>
    <s v="Brandon"/>
    <s v="Cruz"/>
    <s v="Brandon Cruz"/>
    <n v="32"/>
    <x v="2"/>
    <x v="3"/>
    <x v="52"/>
    <x v="2"/>
    <s v="9296 Villanueva Branch, East Kevin, CO 93912"/>
    <s v="OID1157"/>
    <x v="67"/>
    <s v="15:26:04"/>
    <x v="27"/>
    <n v="496.59"/>
    <n v="2"/>
    <n v="993.18"/>
    <x v="0"/>
    <n v="0.08"/>
    <n v="5"/>
    <n v="41"/>
    <n v="1034.1799999999998"/>
    <n v="82.734399999999994"/>
    <n v="951.44559999999979"/>
    <d v="2024-10-23T00:00:00"/>
    <s v="08:17:58"/>
    <n v="2"/>
    <x v="0"/>
  </r>
  <r>
    <x v="0"/>
    <s v="Anne"/>
    <s v="Oconnell"/>
    <s v="Anne Oconnell"/>
    <n v="37"/>
    <x v="0"/>
    <x v="0"/>
    <x v="0"/>
    <x v="0"/>
    <s v="2850 Matthew Ford, North Yolandachester, FL 67488"/>
    <s v="OID7358"/>
    <x v="68"/>
    <s v="19:49:32"/>
    <x v="0"/>
    <n v="308.88"/>
    <n v="1"/>
    <n v="308.88"/>
    <x v="2"/>
    <n v="0"/>
    <n v="6"/>
    <n v="62"/>
    <n v="308.88"/>
    <n v="0"/>
    <n v="308.88"/>
    <d v="2024-10-04T00:00:00"/>
    <s v="22:41:33"/>
    <n v="2"/>
    <x v="0"/>
  </r>
  <r>
    <x v="53"/>
    <s v="Jodi"/>
    <s v="Whitney"/>
    <s v="Jodi Whitney"/>
    <n v="33"/>
    <x v="2"/>
    <x v="6"/>
    <x v="53"/>
    <x v="3"/>
    <s v="72876 Lara Key Suite 383, Gutierrezton, OR 71683"/>
    <s v="OID7453"/>
    <x v="69"/>
    <s v="21:08:59"/>
    <x v="36"/>
    <n v="425.59"/>
    <n v="4"/>
    <n v="1702.36"/>
    <x v="2"/>
    <n v="0"/>
    <n v="6"/>
    <n v="53"/>
    <n v="1702.36"/>
    <n v="0"/>
    <n v="1702.36"/>
    <d v="2024-07-23T00:00:00"/>
    <s v="10:39:08"/>
    <n v="1"/>
    <x v="0"/>
  </r>
  <r>
    <x v="19"/>
    <s v="Mark"/>
    <s v="Henderson"/>
    <s v="Mark Henderson"/>
    <n v="33"/>
    <x v="2"/>
    <x v="7"/>
    <x v="19"/>
    <x v="3"/>
    <s v="90155 Hines Spring, North Theresafurt, ME 31920"/>
    <s v="OID1573"/>
    <x v="70"/>
    <s v="05:40:38"/>
    <x v="0"/>
    <n v="308.88"/>
    <n v="1"/>
    <n v="308.88"/>
    <x v="4"/>
    <n v="0.1"/>
    <n v="1"/>
    <n v="56"/>
    <n v="364.88"/>
    <n v="36.488"/>
    <n v="328.392"/>
    <d v="2024-03-09T00:00:00"/>
    <s v="05:38:59"/>
    <n v="5"/>
    <x v="1"/>
  </r>
  <r>
    <x v="42"/>
    <s v="Brian"/>
    <s v="Kennedy"/>
    <s v="Brian Kennedy"/>
    <n v="69"/>
    <x v="0"/>
    <x v="0"/>
    <x v="42"/>
    <x v="0"/>
    <s v="25126 Nancy Fort Suite 568, Alexandrachester, AZ 44823"/>
    <s v="OID5696"/>
    <x v="71"/>
    <s v="17:56:01"/>
    <x v="28"/>
    <n v="431.44"/>
    <n v="5"/>
    <n v="2157.1999999999998"/>
    <x v="1"/>
    <n v="0.15"/>
    <n v="6"/>
    <n v="59"/>
    <n v="2216.1999999999998"/>
    <n v="332.42999999999995"/>
    <n v="1883.77"/>
    <d v="2023-08-01T00:00:00"/>
    <s v="15:52:42"/>
    <n v="7"/>
    <x v="1"/>
  </r>
  <r>
    <x v="42"/>
    <s v="Brian"/>
    <s v="Kennedy"/>
    <s v="Brian Kennedy"/>
    <n v="69"/>
    <x v="0"/>
    <x v="0"/>
    <x v="42"/>
    <x v="0"/>
    <s v="25126 Nancy Fort Suite 568, Alexandrachester, AZ 44823"/>
    <s v="OID3467"/>
    <x v="72"/>
    <s v="23:34:28"/>
    <x v="37"/>
    <n v="133.62"/>
    <n v="2"/>
    <n v="267.24"/>
    <x v="4"/>
    <n v="0.1"/>
    <n v="4"/>
    <n v="50"/>
    <n v="317.24"/>
    <n v="31.724000000000004"/>
    <n v="285.51600000000002"/>
    <d v="2024-12-25T00:00:00"/>
    <s v="02:05:20"/>
    <n v="1"/>
    <x v="0"/>
  </r>
  <r>
    <x v="25"/>
    <s v="Teresa"/>
    <s v="Harvey"/>
    <s v="Teresa Harvey"/>
    <n v="64"/>
    <x v="2"/>
    <x v="0"/>
    <x v="25"/>
    <x v="2"/>
    <s v="02669 Kirk Squares, Davisville, VA 51272"/>
    <s v="OID8542"/>
    <x v="7"/>
    <s v="03:04:26"/>
    <x v="5"/>
    <n v="363.64"/>
    <n v="3"/>
    <n v="1090.92"/>
    <x v="2"/>
    <n v="0"/>
    <n v="7"/>
    <n v="41"/>
    <n v="1090.92"/>
    <n v="0"/>
    <n v="1090.92"/>
    <d v="2024-06-18T00:00:00"/>
    <s v="16:05:07"/>
    <n v="2"/>
    <x v="0"/>
  </r>
  <r>
    <x v="1"/>
    <s v="Anthony"/>
    <s v="Thomas"/>
    <s v="Anthony Thomas"/>
    <n v="53"/>
    <x v="1"/>
    <x v="1"/>
    <x v="1"/>
    <x v="1"/>
    <s v="931 Christopher Ways Suite 833, North Michelle, IN 53484"/>
    <s v="OID1520"/>
    <x v="73"/>
    <s v="04:27:04"/>
    <x v="19"/>
    <n v="128.13999999999999"/>
    <n v="1"/>
    <n v="128.13999999999999"/>
    <x v="0"/>
    <n v="0.08"/>
    <n v="7"/>
    <n v="70"/>
    <n v="198.14"/>
    <n v="15.851199999999999"/>
    <n v="182.28879999999998"/>
    <d v="2023-04-29T00:00:00"/>
    <s v="07:38:34"/>
    <n v="4"/>
    <x v="0"/>
  </r>
  <r>
    <x v="35"/>
    <s v="Aaron"/>
    <s v="Thompson"/>
    <s v="Aaron Thompson"/>
    <n v="47"/>
    <x v="1"/>
    <x v="3"/>
    <x v="35"/>
    <x v="2"/>
    <s v="PSC 0550, Box 2737, APO AE 75772"/>
    <s v="OID2157"/>
    <x v="74"/>
    <s v="23:24:39"/>
    <x v="38"/>
    <n v="477.52"/>
    <n v="2"/>
    <n v="955.04"/>
    <x v="0"/>
    <n v="0.08"/>
    <n v="6"/>
    <n v="55"/>
    <n v="1010.04"/>
    <n v="80.803200000000004"/>
    <n v="929.2367999999999"/>
    <d v="2025-01-28T00:00:00"/>
    <s v="01:07:36"/>
    <n v="2"/>
    <x v="0"/>
  </r>
  <r>
    <x v="54"/>
    <s v="Ashley"/>
    <s v="Romero"/>
    <s v="Ashley Romero"/>
    <n v="35"/>
    <x v="0"/>
    <x v="0"/>
    <x v="54"/>
    <x v="3"/>
    <s v="547 Kerry Expressway, Lake Amanda, AR 20321"/>
    <s v="OID6374"/>
    <x v="46"/>
    <s v="18:54:33"/>
    <x v="17"/>
    <n v="126.19"/>
    <n v="3"/>
    <n v="378.57"/>
    <x v="2"/>
    <n v="0"/>
    <n v="5"/>
    <n v="40"/>
    <n v="378.57"/>
    <n v="0"/>
    <n v="378.57"/>
    <d v="2023-05-12T00:00:00"/>
    <s v="16:14:09"/>
    <n v="4"/>
    <x v="0"/>
  </r>
  <r>
    <x v="38"/>
    <s v="John"/>
    <s v="Ramirez"/>
    <s v="John Ramirez"/>
    <n v="28"/>
    <x v="2"/>
    <x v="4"/>
    <x v="38"/>
    <x v="0"/>
    <s v="02797 Martin Landing, South Michelle, VT 98781"/>
    <s v="OID6555"/>
    <x v="75"/>
    <s v="10:55:08"/>
    <x v="24"/>
    <n v="481.48"/>
    <n v="4"/>
    <n v="1925.92"/>
    <x v="4"/>
    <n v="0.1"/>
    <n v="1"/>
    <n v="36"/>
    <n v="1961.92"/>
    <n v="196.19200000000001"/>
    <n v="1765.7280000000001"/>
    <d v="2024-06-04T00:00:00"/>
    <s v="10:56:05"/>
    <n v="4"/>
    <x v="1"/>
  </r>
  <r>
    <x v="45"/>
    <s v="Debra"/>
    <s v="Hayes"/>
    <s v="Debra Hayes"/>
    <n v="33"/>
    <x v="0"/>
    <x v="6"/>
    <x v="45"/>
    <x v="3"/>
    <s v="4601 Miller Lock, Williamsbury, IA 10943"/>
    <s v="OID5850"/>
    <x v="76"/>
    <s v="19:40:45"/>
    <x v="0"/>
    <n v="308.88"/>
    <n v="3"/>
    <n v="926.64"/>
    <x v="1"/>
    <n v="0.15"/>
    <n v="4"/>
    <n v="48"/>
    <n v="974.64"/>
    <n v="146.196"/>
    <n v="828.44399999999996"/>
    <d v="2025-01-21T00:00:00"/>
    <s v="20:24:13"/>
    <n v="3"/>
    <x v="0"/>
  </r>
  <r>
    <x v="18"/>
    <s v="Christian"/>
    <s v="Clayton"/>
    <s v="Christian Clayton"/>
    <n v="39"/>
    <x v="1"/>
    <x v="5"/>
    <x v="18"/>
    <x v="3"/>
    <s v="065 Madison Way, Smithstad, CT 68011"/>
    <s v="OID8041"/>
    <x v="77"/>
    <s v="02:08:49"/>
    <x v="39"/>
    <n v="403.03"/>
    <n v="1"/>
    <n v="403.03"/>
    <x v="3"/>
    <n v="0.2"/>
    <n v="3"/>
    <n v="52"/>
    <n v="455.03"/>
    <n v="91.006"/>
    <n v="364.024"/>
    <d v="2024-08-22T00:00:00"/>
    <s v="15:38:07"/>
    <n v="1"/>
    <x v="0"/>
  </r>
  <r>
    <x v="55"/>
    <s v="William"/>
    <s v="Mann"/>
    <s v="William Mann"/>
    <n v="21"/>
    <x v="0"/>
    <x v="1"/>
    <x v="55"/>
    <x v="3"/>
    <s v="849 Tran Wells, New Lindsayville, WI 22669"/>
    <s v="OID5605"/>
    <x v="73"/>
    <s v="01:05:15"/>
    <x v="4"/>
    <n v="330.11"/>
    <n v="2"/>
    <n v="660.22"/>
    <x v="0"/>
    <n v="0.08"/>
    <n v="3"/>
    <n v="64"/>
    <n v="724.22"/>
    <n v="57.937600000000003"/>
    <n v="666.28240000000005"/>
    <d v="2023-04-30T00:00:00"/>
    <s v="13:48:26"/>
    <n v="5"/>
    <x v="1"/>
  </r>
  <r>
    <x v="38"/>
    <s v="John"/>
    <s v="Ramirez"/>
    <s v="John Ramirez"/>
    <n v="28"/>
    <x v="2"/>
    <x v="4"/>
    <x v="38"/>
    <x v="0"/>
    <s v="02797 Martin Landing, South Michelle, VT 98781"/>
    <s v="OID8388"/>
    <x v="65"/>
    <s v="04:27:02"/>
    <x v="20"/>
    <n v="62.42"/>
    <n v="1"/>
    <n v="62.42"/>
    <x v="3"/>
    <n v="0.2"/>
    <n v="6"/>
    <n v="53"/>
    <n v="115.42"/>
    <n v="23.084000000000003"/>
    <n v="92.335999999999999"/>
    <d v="2024-02-07T00:00:00"/>
    <s v="09:07:52"/>
    <n v="7"/>
    <x v="1"/>
  </r>
  <r>
    <x v="56"/>
    <s v="Kelli"/>
    <s v="Smith"/>
    <s v="Kelli Smith"/>
    <n v="18"/>
    <x v="1"/>
    <x v="1"/>
    <x v="56"/>
    <x v="1"/>
    <s v="788 Kristina Lane, Montoyaside, VA 90756"/>
    <s v="OID5787"/>
    <x v="78"/>
    <s v="15:22:10"/>
    <x v="4"/>
    <n v="330.11"/>
    <n v="1"/>
    <n v="330.11"/>
    <x v="3"/>
    <n v="0.2"/>
    <n v="4"/>
    <n v="67"/>
    <n v="397.11"/>
    <n v="79.422000000000011"/>
    <n v="317.68799999999999"/>
    <d v="2024-12-01T00:00:00"/>
    <s v="13:15:51"/>
    <n v="2"/>
    <x v="0"/>
  </r>
  <r>
    <x v="26"/>
    <s v="Heather"/>
    <s v="Schneider"/>
    <s v="Heather Schneider"/>
    <n v="48"/>
    <x v="1"/>
    <x v="3"/>
    <x v="26"/>
    <x v="0"/>
    <s v="57940 Susan Creek Apt. 541, Port Aliciamouth, OR 90221"/>
    <s v="OID3140"/>
    <x v="79"/>
    <s v="19:45:13"/>
    <x v="7"/>
    <n v="48.45"/>
    <n v="1"/>
    <n v="48.45"/>
    <x v="1"/>
    <n v="0.15"/>
    <n v="6"/>
    <n v="66"/>
    <n v="114.45"/>
    <n v="17.1675"/>
    <n v="97.282499999999999"/>
    <d v="2024-08-08T00:00:00"/>
    <s v="13:53:47"/>
    <n v="7"/>
    <x v="1"/>
  </r>
  <r>
    <x v="48"/>
    <s v="Sharon"/>
    <s v="Thompson"/>
    <s v="Sharon Thompson"/>
    <n v="57"/>
    <x v="1"/>
    <x v="7"/>
    <x v="48"/>
    <x v="3"/>
    <s v="598 Jasmine Harbor, Turnerberg, SD 02371"/>
    <s v="OID6771"/>
    <x v="80"/>
    <s v="01:09:33"/>
    <x v="3"/>
    <n v="405"/>
    <n v="2"/>
    <n v="810"/>
    <x v="2"/>
    <n v="0"/>
    <n v="4"/>
    <n v="70"/>
    <n v="810"/>
    <n v="0"/>
    <n v="810"/>
    <d v="2023-11-27T00:00:00"/>
    <s v="21:18:20"/>
    <n v="5"/>
    <x v="1"/>
  </r>
  <r>
    <x v="48"/>
    <s v="Sharon"/>
    <s v="Thompson"/>
    <s v="Sharon Thompson"/>
    <n v="57"/>
    <x v="1"/>
    <x v="7"/>
    <x v="48"/>
    <x v="3"/>
    <s v="598 Jasmine Harbor, Turnerberg, SD 02371"/>
    <s v="OID8988"/>
    <x v="81"/>
    <s v="07:05:58"/>
    <x v="27"/>
    <n v="496.59"/>
    <n v="2"/>
    <n v="993.18"/>
    <x v="4"/>
    <n v="0.1"/>
    <n v="1"/>
    <n v="46"/>
    <n v="1039.1799999999998"/>
    <n v="103.91799999999999"/>
    <n v="935.26199999999983"/>
    <d v="2024-11-02T00:00:00"/>
    <s v="17:13:41"/>
    <n v="3"/>
    <x v="1"/>
  </r>
  <r>
    <x v="6"/>
    <s v="Marcus"/>
    <s v="Valenzuela"/>
    <s v="Marcus Valenzuela"/>
    <n v="39"/>
    <x v="0"/>
    <x v="0"/>
    <x v="6"/>
    <x v="3"/>
    <s v="694 Graham Prairie Apt. 887, Jimenezfurt, MI 33044"/>
    <s v="OID9398"/>
    <x v="82"/>
    <s v="07:48:29"/>
    <x v="7"/>
    <n v="48.45"/>
    <n v="1"/>
    <n v="48.45"/>
    <x v="3"/>
    <n v="0.2"/>
    <n v="4"/>
    <n v="66"/>
    <n v="114.45"/>
    <n v="22.89"/>
    <n v="91.56"/>
    <d v="2023-10-29T00:00:00"/>
    <s v="23:09:43"/>
    <n v="1"/>
    <x v="0"/>
  </r>
  <r>
    <x v="57"/>
    <s v="Joseph"/>
    <s v="Gaines"/>
    <s v="Joseph Gaines"/>
    <n v="47"/>
    <x v="2"/>
    <x v="2"/>
    <x v="57"/>
    <x v="0"/>
    <s v="37549 Pope Isle Apt. 202, Tylerborough, MO 60042"/>
    <s v="OID9822"/>
    <x v="83"/>
    <s v="12:17:34"/>
    <x v="28"/>
    <n v="431.44"/>
    <n v="1"/>
    <n v="431.44"/>
    <x v="2"/>
    <n v="0"/>
    <n v="7"/>
    <n v="35"/>
    <n v="431.44"/>
    <n v="0"/>
    <n v="431.44"/>
    <d v="2023-06-03T00:00:00"/>
    <s v="11:02:15"/>
    <n v="4"/>
    <x v="0"/>
  </r>
  <r>
    <x v="12"/>
    <s v="Joshua"/>
    <s v="Campbell"/>
    <s v="Joshua Campbell"/>
    <n v="24"/>
    <x v="0"/>
    <x v="5"/>
    <x v="12"/>
    <x v="2"/>
    <s v="70426 Lindsey Overpass Apt. 030, Jessicafurt, AR 46269"/>
    <s v="OID1269"/>
    <x v="84"/>
    <s v="19:02:37"/>
    <x v="31"/>
    <n v="286.07"/>
    <n v="5"/>
    <n v="1430.35"/>
    <x v="1"/>
    <n v="0.15"/>
    <n v="5"/>
    <n v="65"/>
    <n v="1495.35"/>
    <n v="224.30249999999998"/>
    <n v="1271.0474999999999"/>
    <d v="2024-09-23T00:00:00"/>
    <s v="00:56:16"/>
    <n v="3"/>
    <x v="0"/>
  </r>
  <r>
    <x v="38"/>
    <s v="John"/>
    <s v="Ramirez"/>
    <s v="John Ramirez"/>
    <n v="28"/>
    <x v="2"/>
    <x v="4"/>
    <x v="38"/>
    <x v="0"/>
    <s v="02797 Martin Landing, South Michelle, VT 98781"/>
    <s v="OID9915"/>
    <x v="69"/>
    <s v="03:34:35"/>
    <x v="17"/>
    <n v="126.19"/>
    <n v="2"/>
    <n v="252.38"/>
    <x v="0"/>
    <n v="0.08"/>
    <n v="7"/>
    <n v="48"/>
    <n v="300.38"/>
    <n v="24.0304"/>
    <n v="276.34960000000001"/>
    <d v="2024-07-23T00:00:00"/>
    <s v="00:26:45"/>
    <n v="1"/>
    <x v="0"/>
  </r>
  <r>
    <x v="24"/>
    <s v="Lauren"/>
    <s v="Long"/>
    <s v="Lauren Long"/>
    <n v="44"/>
    <x v="0"/>
    <x v="7"/>
    <x v="24"/>
    <x v="2"/>
    <s v="258 Michael Brooks Suite 363, Arnoldview, PA 49438"/>
    <s v="OID3348"/>
    <x v="85"/>
    <s v="17:05:21"/>
    <x v="40"/>
    <n v="445.81"/>
    <n v="5"/>
    <n v="2229.0500000000002"/>
    <x v="1"/>
    <n v="0.15"/>
    <n v="1"/>
    <n v="56"/>
    <n v="2285.0500000000002"/>
    <n v="342.75749999999999"/>
    <n v="1942.2925000000002"/>
    <d v="2024-01-22T00:00:00"/>
    <s v="06:56:06"/>
    <n v="6"/>
    <x v="1"/>
  </r>
  <r>
    <x v="58"/>
    <s v="Amy"/>
    <s v="Ellis"/>
    <s v="Amy Ellis"/>
    <n v="44"/>
    <x v="2"/>
    <x v="3"/>
    <x v="58"/>
    <x v="2"/>
    <s v="217 Scott Ville, Christophermouth, NH 83776"/>
    <s v="OID8431"/>
    <x v="78"/>
    <s v="23:41:08"/>
    <x v="30"/>
    <n v="369.03"/>
    <n v="4"/>
    <n v="1476.12"/>
    <x v="3"/>
    <n v="0.2"/>
    <n v="4"/>
    <n v="56"/>
    <n v="1532.12"/>
    <n v="306.42399999999998"/>
    <n v="1225.6959999999999"/>
    <d v="2024-12-04T00:00:00"/>
    <s v="01:56:42"/>
    <n v="5"/>
    <x v="1"/>
  </r>
  <r>
    <x v="59"/>
    <s v="Beth"/>
    <s v="Mason"/>
    <s v="Beth Mason"/>
    <n v="45"/>
    <x v="2"/>
    <x v="3"/>
    <x v="59"/>
    <x v="0"/>
    <s v="58998 Sherry Haven, East Richard, FL 90775"/>
    <s v="OID6943"/>
    <x v="86"/>
    <s v="04:48:30"/>
    <x v="41"/>
    <n v="433.62"/>
    <n v="2"/>
    <n v="867.24"/>
    <x v="3"/>
    <n v="0.2"/>
    <n v="1"/>
    <n v="41"/>
    <n v="908.24"/>
    <n v="181.64800000000002"/>
    <n v="726.59199999999998"/>
    <d v="2024-08-06T00:00:00"/>
    <s v="10:01:40"/>
    <n v="6"/>
    <x v="1"/>
  </r>
  <r>
    <x v="49"/>
    <s v="Sarah"/>
    <s v="Butler"/>
    <s v="Sarah Butler"/>
    <n v="64"/>
    <x v="0"/>
    <x v="0"/>
    <x v="49"/>
    <x v="1"/>
    <s v="14131 Edwin Shore Apt. 190, Deniseberg, MD 90905"/>
    <s v="OID6229"/>
    <x v="87"/>
    <s v="17:09:49"/>
    <x v="42"/>
    <n v="235.63"/>
    <n v="4"/>
    <n v="942.52"/>
    <x v="3"/>
    <n v="0.2"/>
    <n v="2"/>
    <n v="60"/>
    <n v="1002.52"/>
    <n v="200.50400000000002"/>
    <n v="802.01599999999996"/>
    <d v="2024-07-22T00:00:00"/>
    <s v="22:15:50"/>
    <n v="7"/>
    <x v="1"/>
  </r>
  <r>
    <x v="20"/>
    <s v="John"/>
    <s v="Herrera"/>
    <s v="John Herrera"/>
    <n v="64"/>
    <x v="1"/>
    <x v="1"/>
    <x v="20"/>
    <x v="0"/>
    <s v="61263 Jacob Isle, Amandatown, TN 34321"/>
    <s v="OID6912"/>
    <x v="88"/>
    <s v="07:51:16"/>
    <x v="22"/>
    <n v="158.53"/>
    <n v="5"/>
    <n v="792.65"/>
    <x v="3"/>
    <n v="0.2"/>
    <n v="1"/>
    <n v="57"/>
    <n v="849.65"/>
    <n v="169.93"/>
    <n v="679.72"/>
    <d v="2023-07-18T00:00:00"/>
    <s v="06:23:31"/>
    <n v="7"/>
    <x v="1"/>
  </r>
  <r>
    <x v="20"/>
    <s v="John"/>
    <s v="Herrera"/>
    <s v="John Herrera"/>
    <n v="64"/>
    <x v="1"/>
    <x v="1"/>
    <x v="20"/>
    <x v="0"/>
    <s v="61263 Jacob Isle, Amandatown, TN 34321"/>
    <s v="OID5081"/>
    <x v="89"/>
    <s v="21:43:03"/>
    <x v="4"/>
    <n v="330.11"/>
    <n v="3"/>
    <n v="990.33"/>
    <x v="1"/>
    <n v="0.15"/>
    <n v="3"/>
    <n v="65"/>
    <n v="1055.33"/>
    <n v="158.29949999999999"/>
    <n v="897.03049999999996"/>
    <d v="2023-09-17T00:00:00"/>
    <s v="01:29:42"/>
    <n v="3"/>
    <x v="2"/>
  </r>
  <r>
    <x v="59"/>
    <s v="Beth"/>
    <s v="Mason"/>
    <s v="Beth Mason"/>
    <n v="45"/>
    <x v="2"/>
    <x v="3"/>
    <x v="59"/>
    <x v="0"/>
    <s v="58998 Sherry Haven, East Richard, FL 90775"/>
    <s v="OID5610"/>
    <x v="90"/>
    <s v="07:53:58"/>
    <x v="11"/>
    <n v="220.27"/>
    <n v="2"/>
    <n v="440.54"/>
    <x v="3"/>
    <n v="0.2"/>
    <n v="1"/>
    <n v="63"/>
    <n v="503.54"/>
    <n v="100.70800000000001"/>
    <n v="402.83199999999999"/>
    <d v="2025-01-18T00:00:00"/>
    <s v="10:10:26"/>
    <n v="2"/>
    <x v="1"/>
  </r>
  <r>
    <x v="55"/>
    <s v="William"/>
    <s v="Mann"/>
    <s v="William Mann"/>
    <n v="21"/>
    <x v="0"/>
    <x v="1"/>
    <x v="55"/>
    <x v="3"/>
    <s v="849 Tran Wells, New Lindsayville, WI 22669"/>
    <s v="OID7759"/>
    <x v="91"/>
    <s v="01:16:21"/>
    <x v="6"/>
    <n v="275.44"/>
    <n v="3"/>
    <n v="826.31999999999994"/>
    <x v="1"/>
    <n v="0.15"/>
    <n v="7"/>
    <n v="47"/>
    <n v="873.31999999999994"/>
    <n v="130.99799999999999"/>
    <n v="742.32199999999989"/>
    <d v="2024-01-31T00:00:00"/>
    <s v="17:07:06"/>
    <n v="1"/>
    <x v="0"/>
  </r>
  <r>
    <x v="60"/>
    <s v="Christy"/>
    <s v="Chang"/>
    <s v="Christy Chang"/>
    <n v="38"/>
    <x v="1"/>
    <x v="7"/>
    <x v="60"/>
    <x v="0"/>
    <s v="4647 Hannah Centers, Rhodesburgh, NH 89363"/>
    <s v="OID4481"/>
    <x v="92"/>
    <s v="02:43:38"/>
    <x v="38"/>
    <n v="477.52"/>
    <n v="3"/>
    <n v="1432.56"/>
    <x v="0"/>
    <n v="0.08"/>
    <n v="7"/>
    <n v="66"/>
    <n v="1498.56"/>
    <n v="119.8848"/>
    <n v="1378.6751999999999"/>
    <d v="2023-10-09T00:00:00"/>
    <s v="02:45:47"/>
    <n v="5"/>
    <x v="0"/>
  </r>
  <r>
    <x v="61"/>
    <s v="Troy"/>
    <s v="Gomez"/>
    <s v="Troy Gomez"/>
    <n v="68"/>
    <x v="0"/>
    <x v="7"/>
    <x v="61"/>
    <x v="0"/>
    <s v="7510 Jose Knolls, Candicechester, LA 62815"/>
    <s v="OID6749"/>
    <x v="93"/>
    <s v="13:25:18"/>
    <x v="43"/>
    <n v="424.82"/>
    <n v="1"/>
    <n v="424.82"/>
    <x v="2"/>
    <n v="0"/>
    <n v="6"/>
    <n v="44"/>
    <n v="424.82"/>
    <n v="0"/>
    <n v="424.82"/>
    <d v="2024-12-12T00:00:00"/>
    <s v="14:51:25"/>
    <n v="2"/>
    <x v="0"/>
  </r>
  <r>
    <x v="62"/>
    <s v="Kim"/>
    <s v="Blevins"/>
    <s v="Kim Blevins"/>
    <n v="65"/>
    <x v="1"/>
    <x v="3"/>
    <x v="62"/>
    <x v="0"/>
    <s v="089 Rice Shoal Suite 491, Juarezmouth, MI 88715"/>
    <s v="OID8681"/>
    <x v="94"/>
    <s v="18:32:14"/>
    <x v="30"/>
    <n v="369.03"/>
    <n v="4"/>
    <n v="1476.12"/>
    <x v="0"/>
    <n v="0.08"/>
    <n v="3"/>
    <n v="56"/>
    <n v="1532.12"/>
    <n v="122.56959999999999"/>
    <n v="1409.5503999999999"/>
    <d v="2023-08-31T00:00:00"/>
    <s v="06:09:27"/>
    <n v="4"/>
    <x v="1"/>
  </r>
  <r>
    <x v="42"/>
    <s v="Brian"/>
    <s v="Kennedy"/>
    <s v="Brian Kennedy"/>
    <n v="69"/>
    <x v="0"/>
    <x v="0"/>
    <x v="42"/>
    <x v="0"/>
    <s v="25126 Nancy Fort Suite 568, Alexandrachester, AZ 44823"/>
    <s v="OID9693"/>
    <x v="95"/>
    <s v="21:12:50"/>
    <x v="34"/>
    <n v="136.30000000000001"/>
    <n v="2"/>
    <n v="272.60000000000002"/>
    <x v="4"/>
    <n v="0.1"/>
    <n v="1"/>
    <n v="54"/>
    <n v="326.60000000000002"/>
    <n v="32.660000000000004"/>
    <n v="293.94"/>
    <d v="2024-07-12T00:00:00"/>
    <s v="09:07:45"/>
    <n v="1"/>
    <x v="2"/>
  </r>
  <r>
    <x v="38"/>
    <s v="John"/>
    <s v="Ramirez"/>
    <s v="John Ramirez"/>
    <n v="28"/>
    <x v="2"/>
    <x v="4"/>
    <x v="38"/>
    <x v="0"/>
    <s v="02797 Martin Landing, South Michelle, VT 98781"/>
    <s v="OID3607"/>
    <x v="96"/>
    <s v="17:19:09"/>
    <x v="11"/>
    <n v="220.27"/>
    <n v="4"/>
    <n v="881.08"/>
    <x v="3"/>
    <n v="0.2"/>
    <n v="4"/>
    <n v="65"/>
    <n v="946.08"/>
    <n v="189.21600000000001"/>
    <n v="756.86400000000003"/>
    <d v="2023-07-10T00:00:00"/>
    <s v="09:03:23"/>
    <n v="4"/>
    <x v="2"/>
  </r>
  <r>
    <x v="55"/>
    <s v="William"/>
    <s v="Mann"/>
    <s v="William Mann"/>
    <n v="21"/>
    <x v="0"/>
    <x v="1"/>
    <x v="55"/>
    <x v="3"/>
    <s v="849 Tran Wells, New Lindsayville, WI 22669"/>
    <s v="OID9743"/>
    <x v="97"/>
    <s v="15:04:45"/>
    <x v="37"/>
    <n v="133.62"/>
    <n v="5"/>
    <n v="668.1"/>
    <x v="1"/>
    <n v="0.15"/>
    <n v="6"/>
    <n v="64"/>
    <n v="732.1"/>
    <n v="109.815"/>
    <n v="622.28500000000008"/>
    <d v="2024-08-28T00:00:00"/>
    <s v="19:43:27"/>
    <n v="2"/>
    <x v="0"/>
  </r>
  <r>
    <x v="63"/>
    <s v="Gregory"/>
    <s v="Lee"/>
    <s v="Gregory Lee"/>
    <n v="26"/>
    <x v="2"/>
    <x v="2"/>
    <x v="63"/>
    <x v="1"/>
    <s v="619 Parker Turnpike Apt. 025, West Brucehaven, ID 48437"/>
    <s v="OID7866"/>
    <x v="98"/>
    <s v="18:15:56"/>
    <x v="0"/>
    <n v="308.88"/>
    <n v="2"/>
    <n v="617.76"/>
    <x v="3"/>
    <n v="0.2"/>
    <n v="4"/>
    <n v="61"/>
    <n v="678.76"/>
    <n v="135.75200000000001"/>
    <n v="543.00800000000004"/>
    <d v="2024-05-24T00:00:00"/>
    <s v="04:57:03"/>
    <n v="4"/>
    <x v="2"/>
  </r>
  <r>
    <x v="21"/>
    <s v="Angela"/>
    <s v="Evans"/>
    <s v="Angela Evans"/>
    <n v="52"/>
    <x v="2"/>
    <x v="1"/>
    <x v="21"/>
    <x v="0"/>
    <s v="16031 David Mountain Suite 431, Susanborough, PA 01910"/>
    <s v="OID1137"/>
    <x v="99"/>
    <s v="00:17:47"/>
    <x v="15"/>
    <n v="461.07"/>
    <n v="1"/>
    <n v="461.07"/>
    <x v="3"/>
    <n v="0.2"/>
    <n v="7"/>
    <n v="57"/>
    <n v="518.06999999999994"/>
    <n v="103.61399999999999"/>
    <n v="414.45599999999996"/>
    <d v="2024-05-22T00:00:00"/>
    <s v="21:42:51"/>
    <n v="7"/>
    <x v="2"/>
  </r>
  <r>
    <x v="64"/>
    <s v="Bruce"/>
    <s v="Allen"/>
    <s v="Bruce Allen"/>
    <n v="32"/>
    <x v="1"/>
    <x v="0"/>
    <x v="64"/>
    <x v="1"/>
    <s v="2417 Brown Ford, West Timothyside, RI 45629"/>
    <s v="OID4685"/>
    <x v="100"/>
    <s v="01:46:15"/>
    <x v="27"/>
    <n v="496.59"/>
    <n v="5"/>
    <n v="2482.9499999999998"/>
    <x v="3"/>
    <n v="0.2"/>
    <n v="1"/>
    <n v="40"/>
    <n v="2522.9499999999998"/>
    <n v="504.59"/>
    <n v="2018.36"/>
    <d v="2023-04-09T00:00:00"/>
    <s v="22:28:20"/>
    <n v="4"/>
    <x v="1"/>
  </r>
  <r>
    <x v="65"/>
    <s v="Lisa"/>
    <s v="Miller"/>
    <s v="Lisa Miller"/>
    <n v="70"/>
    <x v="1"/>
    <x v="3"/>
    <x v="65"/>
    <x v="2"/>
    <s v="89748 Campbell Drive, South Tannerland, WI 13143"/>
    <s v="OID9584"/>
    <x v="101"/>
    <s v="09:44:25"/>
    <x v="13"/>
    <n v="104.18"/>
    <n v="2"/>
    <n v="208.36"/>
    <x v="0"/>
    <n v="0.08"/>
    <n v="2"/>
    <n v="40"/>
    <n v="248.36"/>
    <n v="19.8688"/>
    <n v="228.49120000000002"/>
    <d v="2023-03-25T00:00:00"/>
    <s v="09:50:58"/>
    <n v="5"/>
    <x v="1"/>
  </r>
  <r>
    <x v="66"/>
    <s v="Melissa"/>
    <s v="Levy"/>
    <s v="Melissa Levy"/>
    <n v="30"/>
    <x v="0"/>
    <x v="5"/>
    <x v="66"/>
    <x v="1"/>
    <s v="3303 Kennedy Springs Suite 830, East Amybury, MI 95595"/>
    <s v="OID1686"/>
    <x v="102"/>
    <s v="20:32:03"/>
    <x v="44"/>
    <n v="110.95"/>
    <n v="2"/>
    <n v="221.9"/>
    <x v="0"/>
    <n v="0.08"/>
    <n v="4"/>
    <n v="68"/>
    <n v="289.89999999999998"/>
    <n v="23.192"/>
    <n v="266.70799999999997"/>
    <d v="2024-04-26T00:00:00"/>
    <s v="16:26:05"/>
    <n v="2"/>
    <x v="0"/>
  </r>
  <r>
    <x v="59"/>
    <s v="Beth"/>
    <s v="Mason"/>
    <s v="Beth Mason"/>
    <n v="45"/>
    <x v="2"/>
    <x v="3"/>
    <x v="59"/>
    <x v="0"/>
    <s v="58998 Sherry Haven, East Richard, FL 90775"/>
    <s v="OID5272"/>
    <x v="18"/>
    <s v="12:57:10"/>
    <x v="27"/>
    <n v="496.59"/>
    <n v="2"/>
    <n v="993.18"/>
    <x v="2"/>
    <n v="0"/>
    <n v="5"/>
    <n v="40"/>
    <n v="993.18"/>
    <n v="0"/>
    <n v="993.18"/>
    <d v="2025-01-10T00:00:00"/>
    <s v="19:04:22"/>
    <n v="2"/>
    <x v="0"/>
  </r>
  <r>
    <x v="47"/>
    <s v="Mitchell"/>
    <s v="Parker"/>
    <s v="Mitchell Parker"/>
    <n v="39"/>
    <x v="2"/>
    <x v="1"/>
    <x v="47"/>
    <x v="3"/>
    <s v="PSC 3316, Box 9303, APO AE 29513"/>
    <s v="OID7359"/>
    <x v="103"/>
    <s v="14:16:13"/>
    <x v="8"/>
    <n v="257.06"/>
    <n v="4"/>
    <n v="1028.24"/>
    <x v="3"/>
    <n v="0.2"/>
    <n v="3"/>
    <n v="50"/>
    <n v="1078.24"/>
    <n v="215.64800000000002"/>
    <n v="862.59199999999998"/>
    <d v="2024-04-19T00:00:00"/>
    <s v="11:54:49"/>
    <n v="4"/>
    <x v="1"/>
  </r>
  <r>
    <x v="57"/>
    <s v="Joseph"/>
    <s v="Gaines"/>
    <s v="Joseph Gaines"/>
    <n v="47"/>
    <x v="2"/>
    <x v="2"/>
    <x v="57"/>
    <x v="0"/>
    <s v="37549 Pope Isle Apt. 202, Tylerborough, MO 60042"/>
    <s v="OID3570"/>
    <x v="103"/>
    <s v="05:44:11"/>
    <x v="45"/>
    <n v="381.73"/>
    <n v="4"/>
    <n v="1526.92"/>
    <x v="4"/>
    <n v="0.1"/>
    <n v="1"/>
    <n v="66"/>
    <n v="1592.92"/>
    <n v="159.29200000000003"/>
    <n v="1433.6280000000002"/>
    <d v="2024-04-18T00:00:00"/>
    <s v="18:54:47"/>
    <n v="3"/>
    <x v="1"/>
  </r>
  <r>
    <x v="67"/>
    <s v="Barbara"/>
    <s v="Fuller"/>
    <s v="Barbara Fuller"/>
    <n v="43"/>
    <x v="2"/>
    <x v="5"/>
    <x v="67"/>
    <x v="1"/>
    <s v="134 Mcintosh Unions Suite 574, Lake Laura, DE 96577"/>
    <s v="OID2519"/>
    <x v="104"/>
    <s v="19:28:31"/>
    <x v="28"/>
    <n v="431.44"/>
    <n v="5"/>
    <n v="2157.1999999999998"/>
    <x v="1"/>
    <n v="0.15"/>
    <n v="4"/>
    <n v="42"/>
    <n v="2199.1999999999998"/>
    <n v="329.87999999999994"/>
    <n v="1869.32"/>
    <d v="2023-12-20T00:00:00"/>
    <s v="16:45:09"/>
    <n v="4"/>
    <x v="2"/>
  </r>
  <r>
    <x v="52"/>
    <s v="Brandon"/>
    <s v="Cruz"/>
    <s v="Brandon Cruz"/>
    <n v="32"/>
    <x v="2"/>
    <x v="3"/>
    <x v="52"/>
    <x v="2"/>
    <s v="9296 Villanueva Branch, East Kevin, CO 93912"/>
    <s v="OID1134"/>
    <x v="105"/>
    <s v="06:22:42"/>
    <x v="9"/>
    <n v="175.93"/>
    <n v="5"/>
    <n v="879.65000000000009"/>
    <x v="2"/>
    <n v="0"/>
    <n v="5"/>
    <n v="63"/>
    <n v="879.65000000000009"/>
    <n v="0"/>
    <n v="879.65000000000009"/>
    <d v="2023-07-31T00:00:00"/>
    <s v="11:58:32"/>
    <n v="7"/>
    <x v="1"/>
  </r>
  <r>
    <x v="8"/>
    <s v="Bobby"/>
    <s v="Forbes"/>
    <s v="Bobby Forbes"/>
    <n v="20"/>
    <x v="0"/>
    <x v="3"/>
    <x v="8"/>
    <x v="2"/>
    <s v="3079 John Parkway Suite 961, Port Kristaview, MT 91019"/>
    <s v="OID8270"/>
    <x v="106"/>
    <s v="03:53:04"/>
    <x v="2"/>
    <n v="202.54"/>
    <n v="5"/>
    <n v="1012.6999999999999"/>
    <x v="0"/>
    <n v="0.08"/>
    <n v="2"/>
    <n v="68"/>
    <n v="1080.6999999999998"/>
    <n v="86.455999999999989"/>
    <n v="994.2439999999998"/>
    <d v="2023-08-21T00:00:00"/>
    <s v="15:27:26"/>
    <n v="3"/>
    <x v="1"/>
  </r>
  <r>
    <x v="56"/>
    <s v="Kelli"/>
    <s v="Smith"/>
    <s v="Kelli Smith"/>
    <n v="18"/>
    <x v="1"/>
    <x v="1"/>
    <x v="56"/>
    <x v="1"/>
    <s v="788 Kristina Lane, Montoyaside, VA 90756"/>
    <s v="OID9515"/>
    <x v="107"/>
    <s v="13:06:48"/>
    <x v="8"/>
    <n v="257.06"/>
    <n v="4"/>
    <n v="1028.24"/>
    <x v="4"/>
    <n v="0.1"/>
    <n v="1"/>
    <n v="65"/>
    <n v="1093.24"/>
    <n v="109.32400000000001"/>
    <n v="983.91599999999994"/>
    <d v="2023-04-09T00:00:00"/>
    <s v="01:22:23"/>
    <n v="2"/>
    <x v="1"/>
  </r>
  <r>
    <x v="68"/>
    <s v="Kristina"/>
    <s v="Haynes"/>
    <s v="Kristina Haynes"/>
    <n v="27"/>
    <x v="0"/>
    <x v="1"/>
    <x v="68"/>
    <x v="3"/>
    <s v="18295 Thomas River, Kochville, NH 80868"/>
    <s v="OID6608"/>
    <x v="89"/>
    <s v="10:28:03"/>
    <x v="46"/>
    <n v="20"/>
    <n v="1"/>
    <n v="20"/>
    <x v="4"/>
    <n v="0.1"/>
    <n v="4"/>
    <n v="68"/>
    <n v="88"/>
    <n v="8.8000000000000007"/>
    <n v="79.2"/>
    <d v="2023-09-16T00:00:00"/>
    <s v="23:08:52"/>
    <n v="2"/>
    <x v="0"/>
  </r>
  <r>
    <x v="69"/>
    <s v="Lindsey"/>
    <s v="Byrd"/>
    <s v="Lindsey Byrd"/>
    <n v="32"/>
    <x v="0"/>
    <x v="5"/>
    <x v="69"/>
    <x v="1"/>
    <s v="USCGC Harper, FPO AA 38349"/>
    <s v="OID3035"/>
    <x v="108"/>
    <s v="22:11:06"/>
    <x v="14"/>
    <n v="20.7"/>
    <n v="2"/>
    <n v="41.4"/>
    <x v="2"/>
    <n v="0"/>
    <n v="7"/>
    <n v="43"/>
    <n v="41.4"/>
    <n v="0"/>
    <n v="41.4"/>
    <d v="2023-06-30T00:00:00"/>
    <s v="11:35:56"/>
    <n v="1"/>
    <x v="0"/>
  </r>
  <r>
    <x v="12"/>
    <s v="Joshua"/>
    <s v="Campbell"/>
    <s v="Joshua Campbell"/>
    <n v="24"/>
    <x v="0"/>
    <x v="5"/>
    <x v="12"/>
    <x v="2"/>
    <s v="70426 Lindsey Overpass Apt. 030, Jessicafurt, AR 46269"/>
    <s v="OID4548"/>
    <x v="109"/>
    <s v="14:00:52"/>
    <x v="45"/>
    <n v="381.73"/>
    <n v="2"/>
    <n v="763.46"/>
    <x v="2"/>
    <n v="0"/>
    <n v="6"/>
    <n v="41"/>
    <n v="763.46"/>
    <n v="0"/>
    <n v="763.46"/>
    <d v="2023-03-23T00:00:00"/>
    <s v="04:39:06"/>
    <n v="5"/>
    <x v="0"/>
  </r>
  <r>
    <x v="26"/>
    <s v="Heather"/>
    <s v="Schneider"/>
    <s v="Heather Schneider"/>
    <n v="48"/>
    <x v="1"/>
    <x v="3"/>
    <x v="26"/>
    <x v="0"/>
    <s v="57940 Susan Creek Apt. 541, Port Aliciamouth, OR 90221"/>
    <s v="OID5978"/>
    <x v="110"/>
    <s v="07:11:09"/>
    <x v="24"/>
    <n v="481.48"/>
    <n v="1"/>
    <n v="481.48"/>
    <x v="0"/>
    <n v="0.08"/>
    <n v="1"/>
    <n v="69"/>
    <n v="550.48"/>
    <n v="44.038400000000003"/>
    <n v="506.44159999999999"/>
    <d v="2024-07-30T00:00:00"/>
    <s v="14:05:53"/>
    <n v="4"/>
    <x v="1"/>
  </r>
  <r>
    <x v="51"/>
    <s v="Jason"/>
    <s v="Nguyen"/>
    <s v="Jason Nguyen"/>
    <n v="51"/>
    <x v="2"/>
    <x v="4"/>
    <x v="51"/>
    <x v="3"/>
    <s v="7112 Travis Glens Suite 790, Crystalland, WV 38373"/>
    <s v="OID6297"/>
    <x v="111"/>
    <s v="12:09:51"/>
    <x v="25"/>
    <n v="77.84"/>
    <n v="2"/>
    <n v="155.68"/>
    <x v="0"/>
    <n v="0.08"/>
    <n v="6"/>
    <n v="36"/>
    <n v="191.68"/>
    <n v="15.3344"/>
    <n v="176.34560000000002"/>
    <d v="2024-02-19T00:00:00"/>
    <s v="05:11:05"/>
    <n v="6"/>
    <x v="2"/>
  </r>
  <r>
    <x v="36"/>
    <s v="Jason"/>
    <s v="Lopez"/>
    <s v="Jason Lopez"/>
    <n v="40"/>
    <x v="2"/>
    <x v="6"/>
    <x v="36"/>
    <x v="0"/>
    <s v="934 Levine View, Brentport, NE 38210"/>
    <s v="OID5108"/>
    <x v="112"/>
    <s v="10:51:20"/>
    <x v="34"/>
    <n v="136.30000000000001"/>
    <n v="1"/>
    <n v="136.30000000000001"/>
    <x v="3"/>
    <n v="0.2"/>
    <n v="4"/>
    <n v="41"/>
    <n v="177.3"/>
    <n v="35.46"/>
    <n v="141.84"/>
    <d v="2023-09-20T00:00:00"/>
    <s v="23:53:27"/>
    <n v="3"/>
    <x v="0"/>
  </r>
  <r>
    <x v="38"/>
    <s v="John"/>
    <s v="Ramirez"/>
    <s v="John Ramirez"/>
    <n v="28"/>
    <x v="2"/>
    <x v="4"/>
    <x v="38"/>
    <x v="0"/>
    <s v="02797 Martin Landing, South Michelle, VT 98781"/>
    <s v="OID4599"/>
    <x v="55"/>
    <s v="23:40:15"/>
    <x v="43"/>
    <n v="424.82"/>
    <n v="3"/>
    <n v="1274.46"/>
    <x v="0"/>
    <n v="0.08"/>
    <n v="2"/>
    <n v="67"/>
    <n v="1341.46"/>
    <n v="107.3168"/>
    <n v="1234.1432"/>
    <d v="2023-10-16T00:00:00"/>
    <s v="20:14:00"/>
    <n v="2"/>
    <x v="2"/>
  </r>
  <r>
    <x v="16"/>
    <s v="Traci"/>
    <s v="Jones"/>
    <s v="Traci Jones"/>
    <n v="34"/>
    <x v="0"/>
    <x v="3"/>
    <x v="16"/>
    <x v="3"/>
    <s v="4016 Ryan Passage, Collinsside, PA 88777"/>
    <s v="OID1418"/>
    <x v="113"/>
    <s v="01:24:01"/>
    <x v="34"/>
    <n v="136.30000000000001"/>
    <n v="2"/>
    <n v="272.60000000000002"/>
    <x v="4"/>
    <n v="0.1"/>
    <n v="3"/>
    <n v="68"/>
    <n v="340.6"/>
    <n v="34.06"/>
    <n v="306.54000000000002"/>
    <d v="2025-01-17T00:00:00"/>
    <s v="16:29:02"/>
    <n v="7"/>
    <x v="1"/>
  </r>
  <r>
    <x v="11"/>
    <s v="Amy"/>
    <s v="Reid"/>
    <s v="Amy Reid"/>
    <n v="44"/>
    <x v="1"/>
    <x v="3"/>
    <x v="11"/>
    <x v="1"/>
    <s v="6262 Simpson Village, North Danielle, RI 76074"/>
    <s v="OID1411"/>
    <x v="93"/>
    <s v="11:34:01"/>
    <x v="28"/>
    <n v="431.44"/>
    <n v="4"/>
    <n v="1725.76"/>
    <x v="1"/>
    <n v="0.15"/>
    <n v="2"/>
    <n v="66"/>
    <n v="1791.76"/>
    <n v="268.76400000000001"/>
    <n v="1522.9960000000001"/>
    <d v="2024-12-11T00:00:00"/>
    <s v="11:25:35"/>
    <n v="1"/>
    <x v="0"/>
  </r>
  <r>
    <x v="63"/>
    <s v="Gregory"/>
    <s v="Lee"/>
    <s v="Gregory Lee"/>
    <n v="26"/>
    <x v="2"/>
    <x v="2"/>
    <x v="63"/>
    <x v="1"/>
    <s v="619 Parker Turnpike Apt. 025, West Brucehaven, ID 48437"/>
    <s v="OID8692"/>
    <x v="114"/>
    <s v="02:04:13"/>
    <x v="16"/>
    <n v="132.97"/>
    <n v="5"/>
    <n v="664.85"/>
    <x v="3"/>
    <n v="0.2"/>
    <n v="3"/>
    <n v="45"/>
    <n v="709.85"/>
    <n v="141.97"/>
    <n v="567.88"/>
    <d v="2024-06-09T00:00:00"/>
    <s v="19:20:55"/>
    <n v="2"/>
    <x v="0"/>
  </r>
  <r>
    <x v="51"/>
    <s v="Jason"/>
    <s v="Nguyen"/>
    <s v="Jason Nguyen"/>
    <n v="51"/>
    <x v="2"/>
    <x v="4"/>
    <x v="51"/>
    <x v="3"/>
    <s v="7112 Travis Glens Suite 790, Crystalland, WV 38373"/>
    <s v="OID4402"/>
    <x v="115"/>
    <s v="22:18:21"/>
    <x v="12"/>
    <n v="272.51"/>
    <n v="4"/>
    <n v="1090.04"/>
    <x v="2"/>
    <n v="0"/>
    <n v="2"/>
    <n v="42"/>
    <n v="1090.04"/>
    <n v="0"/>
    <n v="1090.04"/>
    <d v="2024-11-03T00:00:00"/>
    <s v="12:35:14"/>
    <n v="1"/>
    <x v="0"/>
  </r>
  <r>
    <x v="1"/>
    <s v="Anthony"/>
    <s v="Thomas"/>
    <s v="Anthony Thomas"/>
    <n v="53"/>
    <x v="1"/>
    <x v="1"/>
    <x v="1"/>
    <x v="1"/>
    <s v="931 Christopher Ways Suite 833, North Michelle, IN 53484"/>
    <s v="OID1309"/>
    <x v="116"/>
    <s v="08:18:11"/>
    <x v="2"/>
    <n v="202.54"/>
    <n v="2"/>
    <n v="405.08"/>
    <x v="3"/>
    <n v="0.2"/>
    <n v="6"/>
    <n v="70"/>
    <n v="475.08"/>
    <n v="95.016000000000005"/>
    <n v="380.06399999999996"/>
    <d v="2024-10-29T00:00:00"/>
    <s v="13:38:46"/>
    <n v="5"/>
    <x v="0"/>
  </r>
  <r>
    <x v="6"/>
    <s v="Marcus"/>
    <s v="Valenzuela"/>
    <s v="Marcus Valenzuela"/>
    <n v="39"/>
    <x v="0"/>
    <x v="0"/>
    <x v="6"/>
    <x v="3"/>
    <s v="694 Graham Prairie Apt. 887, Jimenezfurt, MI 33044"/>
    <s v="OID2746"/>
    <x v="117"/>
    <s v="10:44:36"/>
    <x v="34"/>
    <n v="136.30000000000001"/>
    <n v="2"/>
    <n v="272.60000000000002"/>
    <x v="4"/>
    <n v="0.1"/>
    <n v="2"/>
    <n v="51"/>
    <n v="323.60000000000002"/>
    <n v="32.360000000000007"/>
    <n v="291.24"/>
    <d v="2025-02-06T00:00:00"/>
    <s v="23:51:56"/>
    <n v="5"/>
    <x v="1"/>
  </r>
  <r>
    <x v="20"/>
    <s v="John"/>
    <s v="Herrera"/>
    <s v="John Herrera"/>
    <n v="64"/>
    <x v="1"/>
    <x v="1"/>
    <x v="20"/>
    <x v="0"/>
    <s v="61263 Jacob Isle, Amandatown, TN 34321"/>
    <s v="OID9360"/>
    <x v="118"/>
    <s v="17:09:22"/>
    <x v="39"/>
    <n v="403.03"/>
    <n v="5"/>
    <n v="2015.1499999999999"/>
    <x v="2"/>
    <n v="0"/>
    <n v="7"/>
    <n v="52"/>
    <n v="2015.1499999999999"/>
    <n v="0"/>
    <n v="2015.1499999999999"/>
    <d v="2023-06-20T00:00:00"/>
    <s v="16:24:38"/>
    <n v="3"/>
    <x v="0"/>
  </r>
  <r>
    <x v="31"/>
    <s v="Donna"/>
    <s v="Oneill"/>
    <s v="Donna Oneill"/>
    <n v="70"/>
    <x v="0"/>
    <x v="6"/>
    <x v="31"/>
    <x v="3"/>
    <s v="464 Carolyn Crest Suite 738, Lake Isaiah, CA 66153"/>
    <s v="OID6453"/>
    <x v="119"/>
    <s v="07:07:24"/>
    <x v="39"/>
    <n v="403.03"/>
    <n v="4"/>
    <n v="1612.12"/>
    <x v="4"/>
    <n v="0.1"/>
    <n v="6"/>
    <n v="47"/>
    <n v="1659.12"/>
    <n v="165.91200000000001"/>
    <n v="1493.2079999999999"/>
    <d v="2023-12-23T00:00:00"/>
    <s v="01:21:39"/>
    <n v="2"/>
    <x v="0"/>
  </r>
  <r>
    <x v="70"/>
    <s v="Edward"/>
    <s v="Black"/>
    <s v="Edward Black"/>
    <n v="42"/>
    <x v="0"/>
    <x v="2"/>
    <x v="70"/>
    <x v="2"/>
    <s v="5879 Susan Via Apt. 886, Sandovalbury, WV 61449"/>
    <s v="OID9745"/>
    <x v="120"/>
    <s v="07:27:27"/>
    <x v="10"/>
    <n v="190.1"/>
    <n v="5"/>
    <n v="950.5"/>
    <x v="3"/>
    <n v="0.2"/>
    <n v="4"/>
    <n v="37"/>
    <n v="987.5"/>
    <n v="197.5"/>
    <n v="790"/>
    <d v="2023-02-27T00:00:00"/>
    <s v="14:08:36"/>
    <n v="5"/>
    <x v="1"/>
  </r>
  <r>
    <x v="71"/>
    <s v="James"/>
    <s v="Brown"/>
    <s v="James Brown"/>
    <n v="60"/>
    <x v="0"/>
    <x v="4"/>
    <x v="71"/>
    <x v="3"/>
    <s v="221 Frey Crossing Suite 192, South Taylorland, HI 72875"/>
    <s v="OID4081"/>
    <x v="121"/>
    <s v="00:30:57"/>
    <x v="34"/>
    <n v="136.30000000000001"/>
    <n v="4"/>
    <n v="545.20000000000005"/>
    <x v="2"/>
    <n v="0"/>
    <n v="5"/>
    <n v="61"/>
    <n v="545.20000000000005"/>
    <n v="0"/>
    <n v="545.20000000000005"/>
    <d v="2025-01-11T00:00:00"/>
    <s v="15:41:07"/>
    <n v="5"/>
    <x v="2"/>
  </r>
  <r>
    <x v="72"/>
    <s v="Leslie"/>
    <s v="Montgomery"/>
    <s v="Leslie Montgomery"/>
    <n v="26"/>
    <x v="1"/>
    <x v="5"/>
    <x v="72"/>
    <x v="2"/>
    <s v="135 Teresa Oval Apt. 825, East Katherineport, WY 13714"/>
    <s v="OID3967"/>
    <x v="122"/>
    <s v="20:10:38"/>
    <x v="42"/>
    <n v="235.63"/>
    <n v="1"/>
    <n v="235.63"/>
    <x v="3"/>
    <n v="0.2"/>
    <n v="2"/>
    <n v="66"/>
    <n v="301.63"/>
    <n v="60.326000000000001"/>
    <n v="241.304"/>
    <d v="2023-11-03T00:00:00"/>
    <s v="03:43:44"/>
    <n v="7"/>
    <x v="1"/>
  </r>
  <r>
    <x v="73"/>
    <s v="Susan"/>
    <s v="Thompson"/>
    <s v="Susan Thompson"/>
    <n v="37"/>
    <x v="2"/>
    <x v="7"/>
    <x v="73"/>
    <x v="0"/>
    <s v="47821 William Station, East Ashleymouth, FL 20562"/>
    <s v="OID9112"/>
    <x v="123"/>
    <s v="14:57:06"/>
    <x v="41"/>
    <n v="433.62"/>
    <n v="4"/>
    <n v="1734.48"/>
    <x v="3"/>
    <n v="0.2"/>
    <n v="3"/>
    <n v="36"/>
    <n v="1770.48"/>
    <n v="354.096"/>
    <n v="1416.384"/>
    <d v="2023-11-22T00:00:00"/>
    <s v="21:20:28"/>
    <n v="3"/>
    <x v="2"/>
  </r>
  <r>
    <x v="67"/>
    <s v="Barbara"/>
    <s v="Fuller"/>
    <s v="Barbara Fuller"/>
    <n v="43"/>
    <x v="2"/>
    <x v="5"/>
    <x v="67"/>
    <x v="1"/>
    <s v="134 Mcintosh Unions Suite 574, Lake Laura, DE 96577"/>
    <s v="OID8628"/>
    <x v="124"/>
    <s v="10:20:44"/>
    <x v="21"/>
    <n v="157.63999999999999"/>
    <n v="5"/>
    <n v="788.19999999999993"/>
    <x v="2"/>
    <n v="0"/>
    <n v="7"/>
    <n v="36"/>
    <n v="788.19999999999993"/>
    <n v="0"/>
    <n v="788.19999999999993"/>
    <d v="2024-02-10T00:00:00"/>
    <s v="23:29:03"/>
    <n v="1"/>
    <x v="0"/>
  </r>
  <r>
    <x v="5"/>
    <s v="David"/>
    <s v="Delacruz"/>
    <s v="David Delacruz"/>
    <n v="26"/>
    <x v="1"/>
    <x v="3"/>
    <x v="5"/>
    <x v="1"/>
    <s v="USNS Ray, FPO AE 20238"/>
    <s v="OID5996"/>
    <x v="125"/>
    <s v="14:09:23"/>
    <x v="22"/>
    <n v="158.53"/>
    <n v="5"/>
    <n v="792.65"/>
    <x v="2"/>
    <n v="0"/>
    <n v="4"/>
    <n v="66"/>
    <n v="792.65"/>
    <n v="0"/>
    <n v="792.65"/>
    <d v="2023-07-04T00:00:00"/>
    <s v="10:17:52"/>
    <n v="3"/>
    <x v="0"/>
  </r>
  <r>
    <x v="15"/>
    <s v="Mallory"/>
    <s v="Mitchell"/>
    <s v="Mallory Mitchell"/>
    <n v="42"/>
    <x v="1"/>
    <x v="6"/>
    <x v="15"/>
    <x v="3"/>
    <s v="710 Anthony Wall Suite 137, East Davidstad, NV 61494"/>
    <s v="OID5210"/>
    <x v="126"/>
    <s v="10:48:56"/>
    <x v="8"/>
    <n v="257.06"/>
    <n v="3"/>
    <n v="771.18000000000006"/>
    <x v="0"/>
    <n v="0.08"/>
    <n v="6"/>
    <n v="65"/>
    <n v="836.18000000000006"/>
    <n v="66.894400000000005"/>
    <n v="769.28560000000004"/>
    <d v="2023-12-29T00:00:00"/>
    <s v="05:48:39"/>
    <n v="6"/>
    <x v="2"/>
  </r>
  <r>
    <x v="69"/>
    <s v="Lindsey"/>
    <s v="Byrd"/>
    <s v="Lindsey Byrd"/>
    <n v="32"/>
    <x v="0"/>
    <x v="5"/>
    <x v="69"/>
    <x v="1"/>
    <s v="USCGC Harper, FPO AA 38349"/>
    <s v="OID4415"/>
    <x v="127"/>
    <s v="10:33:35"/>
    <x v="44"/>
    <n v="110.95"/>
    <n v="4"/>
    <n v="443.8"/>
    <x v="1"/>
    <n v="0.15"/>
    <n v="1"/>
    <n v="60"/>
    <n v="503.8"/>
    <n v="75.569999999999993"/>
    <n v="428.23"/>
    <d v="2024-09-06T00:00:00"/>
    <s v="05:24:44"/>
    <n v="4"/>
    <x v="1"/>
  </r>
  <r>
    <x v="53"/>
    <s v="Jodi"/>
    <s v="Whitney"/>
    <s v="Jodi Whitney"/>
    <n v="33"/>
    <x v="2"/>
    <x v="6"/>
    <x v="53"/>
    <x v="3"/>
    <s v="72876 Lara Key Suite 383, Gutierrezton, OR 71683"/>
    <s v="OID6716"/>
    <x v="128"/>
    <s v="22:34:39"/>
    <x v="24"/>
    <n v="481.48"/>
    <n v="5"/>
    <n v="2407.4"/>
    <x v="0"/>
    <n v="0.08"/>
    <n v="6"/>
    <n v="44"/>
    <n v="2451.4"/>
    <n v="196.11200000000002"/>
    <n v="2255.288"/>
    <d v="2024-11-16T00:00:00"/>
    <s v="02:59:45"/>
    <n v="3"/>
    <x v="0"/>
  </r>
  <r>
    <x v="49"/>
    <s v="Sarah"/>
    <s v="Butler"/>
    <s v="Sarah Butler"/>
    <n v="64"/>
    <x v="0"/>
    <x v="0"/>
    <x v="49"/>
    <x v="1"/>
    <s v="14131 Edwin Shore Apt. 190, Deniseberg, MD 90905"/>
    <s v="OID9804"/>
    <x v="129"/>
    <s v="19:56:54"/>
    <x v="47"/>
    <n v="292.14999999999998"/>
    <n v="4"/>
    <n v="1168.5999999999999"/>
    <x v="3"/>
    <n v="0.2"/>
    <n v="1"/>
    <n v="58"/>
    <n v="1226.5999999999999"/>
    <n v="245.32"/>
    <n v="981.28"/>
    <d v="2024-10-12T00:00:00"/>
    <s v="02:22:56"/>
    <n v="1"/>
    <x v="2"/>
  </r>
  <r>
    <x v="32"/>
    <s v="Robert"/>
    <s v="Castillo"/>
    <s v="Robert Castillo"/>
    <n v="32"/>
    <x v="1"/>
    <x v="6"/>
    <x v="32"/>
    <x v="2"/>
    <s v="7143 Brandon Skyway Suite 899, Tylerton, IA 21756"/>
    <s v="OID9798"/>
    <x v="130"/>
    <s v="19:28:23"/>
    <x v="46"/>
    <n v="20"/>
    <n v="5"/>
    <n v="100"/>
    <x v="1"/>
    <n v="0.15"/>
    <n v="7"/>
    <n v="40"/>
    <n v="140"/>
    <n v="21"/>
    <n v="119"/>
    <d v="2023-10-04T00:00:00"/>
    <s v="11:32:19"/>
    <n v="4"/>
    <x v="0"/>
  </r>
  <r>
    <x v="32"/>
    <s v="Robert"/>
    <s v="Castillo"/>
    <s v="Robert Castillo"/>
    <n v="32"/>
    <x v="1"/>
    <x v="6"/>
    <x v="32"/>
    <x v="2"/>
    <s v="7143 Brandon Skyway Suite 899, Tylerton, IA 21756"/>
    <s v="OID4965"/>
    <x v="131"/>
    <s v="09:43:17"/>
    <x v="3"/>
    <n v="405"/>
    <n v="2"/>
    <n v="810"/>
    <x v="1"/>
    <n v="0.15"/>
    <n v="7"/>
    <n v="55"/>
    <n v="865"/>
    <n v="129.75"/>
    <n v="735.25"/>
    <d v="2025-01-23T00:00:00"/>
    <s v="16:27:25"/>
    <n v="3"/>
    <x v="0"/>
  </r>
  <r>
    <x v="54"/>
    <s v="Ashley"/>
    <s v="Romero"/>
    <s v="Ashley Romero"/>
    <n v="35"/>
    <x v="0"/>
    <x v="0"/>
    <x v="54"/>
    <x v="3"/>
    <s v="547 Kerry Expressway, Lake Amanda, AR 20321"/>
    <s v="OID3209"/>
    <x v="132"/>
    <s v="06:49:56"/>
    <x v="7"/>
    <n v="48.45"/>
    <n v="5"/>
    <n v="242.25"/>
    <x v="4"/>
    <n v="0.1"/>
    <n v="7"/>
    <n v="53"/>
    <n v="295.25"/>
    <n v="29.525000000000002"/>
    <n v="265.72500000000002"/>
    <d v="2024-10-23T00:00:00"/>
    <s v="22:10:44"/>
    <n v="7"/>
    <x v="2"/>
  </r>
  <r>
    <x v="47"/>
    <s v="Mitchell"/>
    <s v="Parker"/>
    <s v="Mitchell Parker"/>
    <n v="39"/>
    <x v="2"/>
    <x v="1"/>
    <x v="47"/>
    <x v="3"/>
    <s v="PSC 3316, Box 9303, APO AE 29513"/>
    <s v="OID6103"/>
    <x v="128"/>
    <s v="00:43:57"/>
    <x v="2"/>
    <n v="202.54"/>
    <n v="1"/>
    <n v="202.54"/>
    <x v="0"/>
    <n v="0.08"/>
    <n v="4"/>
    <n v="48"/>
    <n v="250.54"/>
    <n v="20.043199999999999"/>
    <n v="230.49680000000001"/>
    <d v="2024-11-15T00:00:00"/>
    <s v="04:56:51"/>
    <n v="2"/>
    <x v="0"/>
  </r>
  <r>
    <x v="68"/>
    <s v="Kristina"/>
    <s v="Haynes"/>
    <s v="Kristina Haynes"/>
    <n v="27"/>
    <x v="0"/>
    <x v="1"/>
    <x v="68"/>
    <x v="3"/>
    <s v="18295 Thomas River, Kochville, NH 80868"/>
    <s v="OID4368"/>
    <x v="133"/>
    <s v="15:45:08"/>
    <x v="31"/>
    <n v="286.07"/>
    <n v="5"/>
    <n v="1430.35"/>
    <x v="3"/>
    <n v="0.2"/>
    <n v="1"/>
    <n v="52"/>
    <n v="1482.35"/>
    <n v="296.46999999999997"/>
    <n v="1185.8799999999999"/>
    <d v="2023-03-01T00:00:00"/>
    <s v="19:53:01"/>
    <n v="3"/>
    <x v="1"/>
  </r>
  <r>
    <x v="44"/>
    <s v="Lori"/>
    <s v="Cook"/>
    <s v="Lori Cook"/>
    <n v="18"/>
    <x v="1"/>
    <x v="1"/>
    <x v="44"/>
    <x v="1"/>
    <s v="86837 Bell Meadows, North Jasonshire, UT 51354"/>
    <s v="OID1692"/>
    <x v="1"/>
    <s v="03:06:30"/>
    <x v="2"/>
    <n v="202.54"/>
    <n v="4"/>
    <n v="810.16"/>
    <x v="4"/>
    <n v="0.1"/>
    <n v="1"/>
    <n v="36"/>
    <n v="846.16"/>
    <n v="84.616"/>
    <n v="761.54399999999998"/>
    <d v="2024-03-29T00:00:00"/>
    <s v="06:57:51"/>
    <n v="2"/>
    <x v="1"/>
  </r>
  <r>
    <x v="25"/>
    <s v="Teresa"/>
    <s v="Harvey"/>
    <s v="Teresa Harvey"/>
    <n v="64"/>
    <x v="2"/>
    <x v="0"/>
    <x v="25"/>
    <x v="2"/>
    <s v="02669 Kirk Squares, Davisville, VA 51272"/>
    <s v="OID9808"/>
    <x v="134"/>
    <s v="13:02:42"/>
    <x v="29"/>
    <n v="44.5"/>
    <n v="3"/>
    <n v="133.5"/>
    <x v="0"/>
    <n v="0.08"/>
    <n v="6"/>
    <n v="46"/>
    <n v="179.5"/>
    <n v="14.36"/>
    <n v="165.14"/>
    <d v="2023-03-06T00:00:00"/>
    <s v="06:40:28"/>
    <n v="2"/>
    <x v="0"/>
  </r>
  <r>
    <x v="74"/>
    <s v="Amy"/>
    <s v="Griffin"/>
    <s v="Amy Griffin"/>
    <n v="29"/>
    <x v="0"/>
    <x v="1"/>
    <x v="74"/>
    <x v="1"/>
    <s v="07350 Aaron Meadow Suite 138, Kiaraberg, AL 79545"/>
    <s v="OID3568"/>
    <x v="135"/>
    <s v="10:25:49"/>
    <x v="24"/>
    <n v="481.48"/>
    <n v="4"/>
    <n v="1925.92"/>
    <x v="2"/>
    <n v="0"/>
    <n v="3"/>
    <n v="54"/>
    <n v="1925.92"/>
    <n v="0"/>
    <n v="1925.92"/>
    <d v="2023-11-26T00:00:00"/>
    <s v="08:21:37"/>
    <n v="5"/>
    <x v="1"/>
  </r>
  <r>
    <x v="53"/>
    <s v="Jodi"/>
    <s v="Whitney"/>
    <s v="Jodi Whitney"/>
    <n v="33"/>
    <x v="2"/>
    <x v="6"/>
    <x v="53"/>
    <x v="3"/>
    <s v="72876 Lara Key Suite 383, Gutierrezton, OR 71683"/>
    <s v="OID3469"/>
    <x v="136"/>
    <s v="04:33:43"/>
    <x v="25"/>
    <n v="77.84"/>
    <n v="5"/>
    <n v="389.20000000000005"/>
    <x v="4"/>
    <n v="0.1"/>
    <n v="1"/>
    <n v="41"/>
    <n v="430.20000000000005"/>
    <n v="43.02000000000001"/>
    <n v="387.18000000000006"/>
    <d v="2023-10-07T00:00:00"/>
    <s v="01:47:49"/>
    <n v="6"/>
    <x v="1"/>
  </r>
  <r>
    <x v="45"/>
    <s v="Debra"/>
    <s v="Hayes"/>
    <s v="Debra Hayes"/>
    <n v="33"/>
    <x v="0"/>
    <x v="6"/>
    <x v="45"/>
    <x v="3"/>
    <s v="4601 Miller Lock, Williamsbury, IA 10943"/>
    <s v="OID6217"/>
    <x v="137"/>
    <s v="15:45:02"/>
    <x v="27"/>
    <n v="496.59"/>
    <n v="2"/>
    <n v="993.18"/>
    <x v="4"/>
    <n v="0.1"/>
    <n v="5"/>
    <n v="40"/>
    <n v="1033.1799999999998"/>
    <n v="103.31799999999998"/>
    <n v="929.86199999999985"/>
    <d v="2024-02-09T00:00:00"/>
    <s v="19:16:06"/>
    <n v="1"/>
    <x v="0"/>
  </r>
  <r>
    <x v="25"/>
    <s v="Teresa"/>
    <s v="Harvey"/>
    <s v="Teresa Harvey"/>
    <n v="64"/>
    <x v="2"/>
    <x v="0"/>
    <x v="25"/>
    <x v="2"/>
    <s v="02669 Kirk Squares, Davisville, VA 51272"/>
    <s v="OID9257"/>
    <x v="138"/>
    <s v="18:37:45"/>
    <x v="11"/>
    <n v="220.27"/>
    <n v="3"/>
    <n v="660.81000000000006"/>
    <x v="0"/>
    <n v="0.08"/>
    <n v="6"/>
    <n v="48"/>
    <n v="708.81000000000006"/>
    <n v="56.704800000000006"/>
    <n v="652.10520000000008"/>
    <d v="2023-07-25T00:00:00"/>
    <s v="02:32:24"/>
    <n v="3"/>
    <x v="0"/>
  </r>
  <r>
    <x v="24"/>
    <s v="Lauren"/>
    <s v="Long"/>
    <s v="Lauren Long"/>
    <n v="44"/>
    <x v="0"/>
    <x v="7"/>
    <x v="24"/>
    <x v="2"/>
    <s v="258 Michael Brooks Suite 363, Arnoldview, PA 49438"/>
    <s v="OID7258"/>
    <x v="139"/>
    <s v="20:25:23"/>
    <x v="23"/>
    <n v="129.75"/>
    <n v="1"/>
    <n v="129.75"/>
    <x v="2"/>
    <n v="0"/>
    <n v="7"/>
    <n v="44"/>
    <n v="129.75"/>
    <n v="0"/>
    <n v="129.75"/>
    <d v="2024-10-26T00:00:00"/>
    <s v="11:54:10"/>
    <n v="7"/>
    <x v="2"/>
  </r>
  <r>
    <x v="67"/>
    <s v="Barbara"/>
    <s v="Fuller"/>
    <s v="Barbara Fuller"/>
    <n v="43"/>
    <x v="2"/>
    <x v="5"/>
    <x v="67"/>
    <x v="1"/>
    <s v="134 Mcintosh Unions Suite 574, Lake Laura, DE 96577"/>
    <s v="OID8380"/>
    <x v="140"/>
    <s v="10:35:10"/>
    <x v="34"/>
    <n v="136.30000000000001"/>
    <n v="1"/>
    <n v="136.30000000000001"/>
    <x v="1"/>
    <n v="0.15"/>
    <n v="1"/>
    <n v="64"/>
    <n v="200.3"/>
    <n v="30.045000000000002"/>
    <n v="170.255"/>
    <d v="2024-01-05T00:00:00"/>
    <s v="00:12:03"/>
    <n v="5"/>
    <x v="1"/>
  </r>
  <r>
    <x v="40"/>
    <s v="Mary"/>
    <s v="Knight"/>
    <s v="Mary Knight"/>
    <n v="28"/>
    <x v="2"/>
    <x v="2"/>
    <x v="40"/>
    <x v="3"/>
    <s v="907 Kimberly Hill, Murrayfort, NH 88384"/>
    <s v="OID9224"/>
    <x v="141"/>
    <s v="21:35:45"/>
    <x v="31"/>
    <n v="286.07"/>
    <n v="2"/>
    <n v="572.14"/>
    <x v="0"/>
    <n v="0.08"/>
    <n v="3"/>
    <n v="54"/>
    <n v="626.14"/>
    <n v="50.091200000000001"/>
    <n v="576.04880000000003"/>
    <d v="2024-07-12T00:00:00"/>
    <s v="09:34:31"/>
    <n v="3"/>
    <x v="2"/>
  </r>
  <r>
    <x v="49"/>
    <s v="Sarah"/>
    <s v="Butler"/>
    <s v="Sarah Butler"/>
    <n v="64"/>
    <x v="0"/>
    <x v="0"/>
    <x v="49"/>
    <x v="1"/>
    <s v="14131 Edwin Shore Apt. 190, Deniseberg, MD 90905"/>
    <s v="OID4506"/>
    <x v="142"/>
    <s v="16:54:11"/>
    <x v="5"/>
    <n v="363.64"/>
    <n v="2"/>
    <n v="727.28"/>
    <x v="2"/>
    <n v="0"/>
    <n v="4"/>
    <n v="40"/>
    <n v="727.28"/>
    <n v="0"/>
    <n v="727.28"/>
    <d v="2023-06-14T00:00:00"/>
    <s v="18:09:14"/>
    <n v="2"/>
    <x v="0"/>
  </r>
  <r>
    <x v="40"/>
    <s v="Mary"/>
    <s v="Knight"/>
    <s v="Mary Knight"/>
    <n v="28"/>
    <x v="2"/>
    <x v="2"/>
    <x v="40"/>
    <x v="3"/>
    <s v="907 Kimberly Hill, Murrayfort, NH 88384"/>
    <s v="OID7689"/>
    <x v="143"/>
    <s v="10:04:46"/>
    <x v="40"/>
    <n v="445.81"/>
    <n v="5"/>
    <n v="2229.0500000000002"/>
    <x v="0"/>
    <n v="0.08"/>
    <n v="6"/>
    <n v="70"/>
    <n v="2299.0500000000002"/>
    <n v="183.92400000000001"/>
    <n v="2115.1260000000002"/>
    <d v="2024-11-17T00:00:00"/>
    <s v="22:23:04"/>
    <n v="3"/>
    <x v="0"/>
  </r>
  <r>
    <x v="75"/>
    <s v="Rachael"/>
    <s v="Robinson"/>
    <s v="Rachael Robinson"/>
    <n v="24"/>
    <x v="2"/>
    <x v="7"/>
    <x v="75"/>
    <x v="1"/>
    <s v="0889 Brady Points, Port Meganhaven, NM 26553"/>
    <s v="OID8699"/>
    <x v="144"/>
    <s v="02:22:40"/>
    <x v="44"/>
    <n v="110.95"/>
    <n v="5"/>
    <n v="554.75"/>
    <x v="3"/>
    <n v="0.2"/>
    <n v="5"/>
    <n v="62"/>
    <n v="616.75"/>
    <n v="123.35000000000001"/>
    <n v="493.4"/>
    <d v="2023-05-01T00:00:00"/>
    <s v="00:47:16"/>
    <n v="2"/>
    <x v="0"/>
  </r>
  <r>
    <x v="46"/>
    <s v="Brittany"/>
    <s v="Stewart"/>
    <s v="Brittany Stewart"/>
    <n v="68"/>
    <x v="2"/>
    <x v="7"/>
    <x v="46"/>
    <x v="2"/>
    <s v="6250 David Loaf Suite 561, North Pamelaberg, WV 63652"/>
    <s v="OID1317"/>
    <x v="145"/>
    <s v="21:52:14"/>
    <x v="13"/>
    <n v="104.18"/>
    <n v="4"/>
    <n v="416.72"/>
    <x v="0"/>
    <n v="0.08"/>
    <n v="4"/>
    <n v="45"/>
    <n v="461.72"/>
    <n v="36.937600000000003"/>
    <n v="424.78240000000005"/>
    <d v="2024-09-01T00:00:00"/>
    <s v="10:43:13"/>
    <n v="7"/>
    <x v="1"/>
  </r>
  <r>
    <x v="44"/>
    <s v="Lori"/>
    <s v="Cook"/>
    <s v="Lori Cook"/>
    <n v="18"/>
    <x v="1"/>
    <x v="1"/>
    <x v="44"/>
    <x v="1"/>
    <s v="86837 Bell Meadows, North Jasonshire, UT 51354"/>
    <s v="OID2429"/>
    <x v="146"/>
    <s v="08:31:11"/>
    <x v="27"/>
    <n v="496.59"/>
    <n v="4"/>
    <n v="1986.36"/>
    <x v="3"/>
    <n v="0.2"/>
    <n v="1"/>
    <n v="59"/>
    <n v="2045.36"/>
    <n v="409.072"/>
    <n v="1636.288"/>
    <d v="2024-09-06T00:00:00"/>
    <s v="09:56:25"/>
    <n v="6"/>
    <x v="1"/>
  </r>
  <r>
    <x v="8"/>
    <s v="Bobby"/>
    <s v="Forbes"/>
    <s v="Bobby Forbes"/>
    <n v="20"/>
    <x v="0"/>
    <x v="3"/>
    <x v="8"/>
    <x v="2"/>
    <s v="3079 John Parkway Suite 961, Port Kristaview, MT 91019"/>
    <s v="OID4514"/>
    <x v="147"/>
    <s v="20:48:48"/>
    <x v="48"/>
    <n v="107.47"/>
    <n v="5"/>
    <n v="537.35"/>
    <x v="3"/>
    <n v="0.2"/>
    <n v="6"/>
    <n v="48"/>
    <n v="585.35"/>
    <n v="117.07000000000001"/>
    <n v="468.28000000000003"/>
    <d v="2023-03-02T00:00:00"/>
    <s v="15:06:55"/>
    <n v="6"/>
    <x v="2"/>
  </r>
  <r>
    <x v="75"/>
    <s v="Rachael"/>
    <s v="Robinson"/>
    <s v="Rachael Robinson"/>
    <n v="24"/>
    <x v="2"/>
    <x v="7"/>
    <x v="75"/>
    <x v="1"/>
    <s v="0889 Brady Points, Port Meganhaven, NM 26553"/>
    <s v="OID6237"/>
    <x v="148"/>
    <s v="18:41:53"/>
    <x v="18"/>
    <n v="282.63"/>
    <n v="1"/>
    <n v="282.63"/>
    <x v="2"/>
    <n v="0"/>
    <n v="5"/>
    <n v="45"/>
    <n v="282.63"/>
    <n v="0"/>
    <n v="282.63"/>
    <d v="2023-10-15T00:00:00"/>
    <s v="19:58:13"/>
    <n v="7"/>
    <x v="1"/>
  </r>
  <r>
    <x v="9"/>
    <s v="Joseph"/>
    <s v="Stewart"/>
    <s v="Joseph Stewart"/>
    <n v="30"/>
    <x v="1"/>
    <x v="1"/>
    <x v="9"/>
    <x v="3"/>
    <s v="4082 Wang Terrace Suite 040, Victorialand, ME 41532"/>
    <s v="OID6752"/>
    <x v="27"/>
    <s v="05:35:11"/>
    <x v="30"/>
    <n v="369.03"/>
    <n v="1"/>
    <n v="369.03"/>
    <x v="3"/>
    <n v="0.2"/>
    <n v="1"/>
    <n v="48"/>
    <n v="417.03"/>
    <n v="83.406000000000006"/>
    <n v="333.62399999999997"/>
    <d v="2023-09-23T00:00:00"/>
    <s v="04:56:02"/>
    <n v="7"/>
    <x v="1"/>
  </r>
  <r>
    <x v="11"/>
    <s v="Amy"/>
    <s v="Reid"/>
    <s v="Amy Reid"/>
    <n v="44"/>
    <x v="1"/>
    <x v="3"/>
    <x v="11"/>
    <x v="1"/>
    <s v="6262 Simpson Village, North Danielle, RI 76074"/>
    <s v="OID7059"/>
    <x v="149"/>
    <s v="11:01:20"/>
    <x v="13"/>
    <n v="104.18"/>
    <n v="2"/>
    <n v="208.36"/>
    <x v="2"/>
    <n v="0"/>
    <n v="2"/>
    <n v="57"/>
    <n v="208.36"/>
    <n v="0"/>
    <n v="208.36"/>
    <d v="2024-08-11T00:00:00"/>
    <s v="12:21:09"/>
    <n v="2"/>
    <x v="2"/>
  </r>
  <r>
    <x v="38"/>
    <s v="John"/>
    <s v="Ramirez"/>
    <s v="John Ramirez"/>
    <n v="28"/>
    <x v="2"/>
    <x v="4"/>
    <x v="38"/>
    <x v="0"/>
    <s v="02797 Martin Landing, South Michelle, VT 98781"/>
    <s v="OID6264"/>
    <x v="150"/>
    <s v="08:29:32"/>
    <x v="11"/>
    <n v="220.27"/>
    <n v="2"/>
    <n v="440.54"/>
    <x v="3"/>
    <n v="0.2"/>
    <n v="1"/>
    <n v="42"/>
    <n v="482.54"/>
    <n v="96.50800000000001"/>
    <n v="386.03200000000004"/>
    <d v="2024-09-17T00:00:00"/>
    <s v="12:32:31"/>
    <n v="2"/>
    <x v="1"/>
  </r>
  <r>
    <x v="52"/>
    <s v="Brandon"/>
    <s v="Cruz"/>
    <s v="Brandon Cruz"/>
    <n v="32"/>
    <x v="2"/>
    <x v="3"/>
    <x v="52"/>
    <x v="2"/>
    <s v="9296 Villanueva Branch, East Kevin, CO 93912"/>
    <s v="OID5366"/>
    <x v="22"/>
    <s v="02:56:50"/>
    <x v="42"/>
    <n v="235.63"/>
    <n v="5"/>
    <n v="1178.1500000000001"/>
    <x v="0"/>
    <n v="0.08"/>
    <n v="4"/>
    <n v="52"/>
    <n v="1230.1500000000001"/>
    <n v="98.412000000000006"/>
    <n v="1131.7380000000001"/>
    <d v="2023-07-22T00:00:00"/>
    <s v="05:26:37"/>
    <n v="4"/>
    <x v="2"/>
  </r>
  <r>
    <x v="58"/>
    <s v="Amy"/>
    <s v="Ellis"/>
    <s v="Amy Ellis"/>
    <n v="44"/>
    <x v="2"/>
    <x v="3"/>
    <x v="58"/>
    <x v="2"/>
    <s v="217 Scott Ville, Christophermouth, NH 83776"/>
    <s v="OID1663"/>
    <x v="112"/>
    <s v="11:18:01"/>
    <x v="1"/>
    <n v="166.28"/>
    <n v="4"/>
    <n v="665.12"/>
    <x v="3"/>
    <n v="0.2"/>
    <n v="6"/>
    <n v="36"/>
    <n v="701.12"/>
    <n v="140.22400000000002"/>
    <n v="560.89599999999996"/>
    <d v="2023-09-24T00:00:00"/>
    <s v="06:56:11"/>
    <n v="7"/>
    <x v="1"/>
  </r>
  <r>
    <x v="9"/>
    <s v="Joseph"/>
    <s v="Stewart"/>
    <s v="Joseph Stewart"/>
    <n v="30"/>
    <x v="1"/>
    <x v="1"/>
    <x v="9"/>
    <x v="3"/>
    <s v="4082 Wang Terrace Suite 040, Victorialand, ME 41532"/>
    <s v="OID7664"/>
    <x v="151"/>
    <s v="03:11:30"/>
    <x v="3"/>
    <n v="405"/>
    <n v="5"/>
    <n v="2025"/>
    <x v="4"/>
    <n v="0.1"/>
    <n v="6"/>
    <n v="36"/>
    <n v="2061"/>
    <n v="206.10000000000002"/>
    <n v="1854.9"/>
    <d v="2023-07-20T00:00:00"/>
    <s v="18:17:55"/>
    <n v="7"/>
    <x v="1"/>
  </r>
  <r>
    <x v="13"/>
    <s v="Erin"/>
    <s v="Miller"/>
    <s v="Erin Miller"/>
    <n v="46"/>
    <x v="0"/>
    <x v="6"/>
    <x v="13"/>
    <x v="2"/>
    <s v="65972 Peterson Route, Port Andrewfurt, SD 32892"/>
    <s v="OID4364"/>
    <x v="152"/>
    <s v="04:35:15"/>
    <x v="8"/>
    <n v="257.06"/>
    <n v="2"/>
    <n v="514.12"/>
    <x v="1"/>
    <n v="0.15"/>
    <n v="7"/>
    <n v="59"/>
    <n v="573.12"/>
    <n v="85.968000000000004"/>
    <n v="487.15199999999999"/>
    <d v="2024-10-27T00:00:00"/>
    <s v="15:55:56"/>
    <n v="1"/>
    <x v="0"/>
  </r>
  <r>
    <x v="75"/>
    <s v="Rachael"/>
    <s v="Robinson"/>
    <s v="Rachael Robinson"/>
    <n v="24"/>
    <x v="2"/>
    <x v="7"/>
    <x v="75"/>
    <x v="1"/>
    <s v="0889 Brady Points, Port Meganhaven, NM 26553"/>
    <s v="OID1153"/>
    <x v="77"/>
    <s v="08:45:48"/>
    <x v="29"/>
    <n v="44.5"/>
    <n v="4"/>
    <n v="178"/>
    <x v="0"/>
    <n v="0.08"/>
    <n v="5"/>
    <n v="40"/>
    <n v="218"/>
    <n v="17.440000000000001"/>
    <n v="200.56"/>
    <d v="2024-08-27T00:00:00"/>
    <s v="10:48:42"/>
    <n v="6"/>
    <x v="1"/>
  </r>
  <r>
    <x v="58"/>
    <s v="Amy"/>
    <s v="Ellis"/>
    <s v="Amy Ellis"/>
    <n v="44"/>
    <x v="2"/>
    <x v="3"/>
    <x v="58"/>
    <x v="2"/>
    <s v="217 Scott Ville, Christophermouth, NH 83776"/>
    <s v="OID5700"/>
    <x v="153"/>
    <s v="09:39:48"/>
    <x v="29"/>
    <n v="44.5"/>
    <n v="2"/>
    <n v="89"/>
    <x v="1"/>
    <n v="0.15"/>
    <n v="5"/>
    <n v="52"/>
    <n v="141"/>
    <n v="21.15"/>
    <n v="119.85"/>
    <d v="2024-09-28T00:00:00"/>
    <s v="06:37:23"/>
    <n v="2"/>
    <x v="0"/>
  </r>
  <r>
    <x v="57"/>
    <s v="Joseph"/>
    <s v="Gaines"/>
    <s v="Joseph Gaines"/>
    <n v="47"/>
    <x v="2"/>
    <x v="2"/>
    <x v="57"/>
    <x v="0"/>
    <s v="37549 Pope Isle Apt. 202, Tylerborough, MO 60042"/>
    <s v="OID1706"/>
    <x v="154"/>
    <s v="19:48:44"/>
    <x v="23"/>
    <n v="129.75"/>
    <n v="5"/>
    <n v="648.75"/>
    <x v="2"/>
    <n v="0"/>
    <n v="3"/>
    <n v="43"/>
    <n v="648.75"/>
    <n v="0"/>
    <n v="648.75"/>
    <d v="2023-05-11T00:00:00"/>
    <s v="16:27:41"/>
    <n v="6"/>
    <x v="1"/>
  </r>
  <r>
    <x v="60"/>
    <s v="Christy"/>
    <s v="Chang"/>
    <s v="Christy Chang"/>
    <n v="38"/>
    <x v="1"/>
    <x v="7"/>
    <x v="60"/>
    <x v="0"/>
    <s v="4647 Hannah Centers, Rhodesburgh, NH 89363"/>
    <s v="OID6420"/>
    <x v="155"/>
    <s v="18:18:32"/>
    <x v="20"/>
    <n v="62.42"/>
    <n v="4"/>
    <n v="249.68"/>
    <x v="3"/>
    <n v="0.2"/>
    <n v="4"/>
    <n v="37"/>
    <n v="286.68"/>
    <n v="57.336000000000006"/>
    <n v="229.34399999999999"/>
    <d v="2024-01-30T00:00:00"/>
    <s v="10:39:26"/>
    <n v="3"/>
    <x v="0"/>
  </r>
  <r>
    <x v="65"/>
    <s v="Lisa"/>
    <s v="Miller"/>
    <s v="Lisa Miller"/>
    <n v="70"/>
    <x v="1"/>
    <x v="3"/>
    <x v="65"/>
    <x v="2"/>
    <s v="89748 Campbell Drive, South Tannerland, WI 13143"/>
    <s v="OID2659"/>
    <x v="156"/>
    <s v="16:59:55"/>
    <x v="33"/>
    <n v="421.7"/>
    <n v="4"/>
    <n v="1686.8"/>
    <x v="0"/>
    <n v="0.08"/>
    <n v="7"/>
    <n v="69"/>
    <n v="1755.8"/>
    <n v="140.464"/>
    <n v="1615.336"/>
    <d v="2024-08-10T00:00:00"/>
    <s v="01:05:29"/>
    <n v="6"/>
    <x v="0"/>
  </r>
  <r>
    <x v="10"/>
    <s v="Kara"/>
    <s v="Brennan"/>
    <s v="Kara Brennan"/>
    <n v="25"/>
    <x v="2"/>
    <x v="4"/>
    <x v="10"/>
    <x v="0"/>
    <s v="2174 Thomas Avenue, Maciasborough, NJ 41465"/>
    <s v="OID5326"/>
    <x v="157"/>
    <s v="13:40:51"/>
    <x v="49"/>
    <n v="33.49"/>
    <n v="1"/>
    <n v="33.49"/>
    <x v="2"/>
    <n v="0"/>
    <n v="1"/>
    <n v="59"/>
    <n v="33.49"/>
    <n v="0"/>
    <n v="33.49"/>
    <d v="2024-10-20T00:00:00"/>
    <s v="00:35:18"/>
    <n v="5"/>
    <x v="1"/>
  </r>
  <r>
    <x v="76"/>
    <s v="Natasha"/>
    <s v="Michael"/>
    <s v="Natasha Michael"/>
    <n v="49"/>
    <x v="0"/>
    <x v="1"/>
    <x v="76"/>
    <x v="2"/>
    <s v="78992 Justin Estates Suite 226, Floresberg, NM 40797"/>
    <s v="OID4465"/>
    <x v="158"/>
    <s v="08:11:19"/>
    <x v="12"/>
    <n v="272.51"/>
    <n v="4"/>
    <n v="1090.04"/>
    <x v="2"/>
    <n v="0"/>
    <n v="1"/>
    <n v="51"/>
    <n v="1090.04"/>
    <n v="0"/>
    <n v="1090.04"/>
    <d v="2024-07-07T00:00:00"/>
    <s v="18:28:53"/>
    <n v="2"/>
    <x v="1"/>
  </r>
  <r>
    <x v="51"/>
    <s v="Jason"/>
    <s v="Nguyen"/>
    <s v="Jason Nguyen"/>
    <n v="51"/>
    <x v="2"/>
    <x v="4"/>
    <x v="51"/>
    <x v="3"/>
    <s v="7112 Travis Glens Suite 790, Crystalland, WV 38373"/>
    <s v="OID9324"/>
    <x v="159"/>
    <s v="02:27:18"/>
    <x v="37"/>
    <n v="133.62"/>
    <n v="2"/>
    <n v="267.24"/>
    <x v="0"/>
    <n v="0.08"/>
    <n v="1"/>
    <n v="48"/>
    <n v="315.24"/>
    <n v="25.219200000000001"/>
    <n v="290.02080000000001"/>
    <d v="2023-03-30T00:00:00"/>
    <s v="04:48:38"/>
    <n v="5"/>
    <x v="1"/>
  </r>
  <r>
    <x v="68"/>
    <s v="Kristina"/>
    <s v="Haynes"/>
    <s v="Kristina Haynes"/>
    <n v="27"/>
    <x v="0"/>
    <x v="1"/>
    <x v="68"/>
    <x v="3"/>
    <s v="18295 Thomas River, Kochville, NH 80868"/>
    <s v="OID9267"/>
    <x v="71"/>
    <s v="05:33:41"/>
    <x v="8"/>
    <n v="257.06"/>
    <n v="4"/>
    <n v="1028.24"/>
    <x v="2"/>
    <n v="0"/>
    <n v="5"/>
    <n v="52"/>
    <n v="1028.24"/>
    <n v="0"/>
    <n v="1028.24"/>
    <d v="2023-07-29T00:00:00"/>
    <s v="13:20:58"/>
    <n v="4"/>
    <x v="0"/>
  </r>
  <r>
    <x v="10"/>
    <s v="Kara"/>
    <s v="Brennan"/>
    <s v="Kara Brennan"/>
    <n v="25"/>
    <x v="2"/>
    <x v="4"/>
    <x v="10"/>
    <x v="0"/>
    <s v="2174 Thomas Avenue, Maciasborough, NJ 41465"/>
    <s v="OID5402"/>
    <x v="160"/>
    <s v="18:14:45"/>
    <x v="46"/>
    <n v="20"/>
    <n v="5"/>
    <n v="100"/>
    <x v="1"/>
    <n v="0.15"/>
    <n v="6"/>
    <n v="36"/>
    <n v="136"/>
    <n v="20.399999999999999"/>
    <n v="115.6"/>
    <d v="2024-06-20T00:00:00"/>
    <s v="13:20:38"/>
    <n v="6"/>
    <x v="2"/>
  </r>
  <r>
    <x v="64"/>
    <s v="Bruce"/>
    <s v="Allen"/>
    <s v="Bruce Allen"/>
    <n v="32"/>
    <x v="1"/>
    <x v="0"/>
    <x v="64"/>
    <x v="1"/>
    <s v="2417 Brown Ford, West Timothyside, RI 45629"/>
    <s v="OID8716"/>
    <x v="161"/>
    <s v="03:08:05"/>
    <x v="42"/>
    <n v="235.63"/>
    <n v="3"/>
    <n v="706.89"/>
    <x v="4"/>
    <n v="0.1"/>
    <n v="5"/>
    <n v="44"/>
    <n v="750.89"/>
    <n v="75.088999999999999"/>
    <n v="675.80099999999993"/>
    <d v="2024-02-25T00:00:00"/>
    <s v="04:04:13"/>
    <n v="4"/>
    <x v="0"/>
  </r>
  <r>
    <x v="0"/>
    <s v="Anne"/>
    <s v="Oconnell"/>
    <s v="Anne Oconnell"/>
    <n v="37"/>
    <x v="0"/>
    <x v="0"/>
    <x v="0"/>
    <x v="0"/>
    <s v="2850 Matthew Ford, North Yolandachester, FL 67488"/>
    <s v="OID4014"/>
    <x v="162"/>
    <s v="21:06:59"/>
    <x v="37"/>
    <n v="133.62"/>
    <n v="5"/>
    <n v="668.1"/>
    <x v="2"/>
    <n v="0"/>
    <n v="7"/>
    <n v="58"/>
    <n v="668.1"/>
    <n v="0"/>
    <n v="668.1"/>
    <d v="2023-06-21T00:00:00"/>
    <s v="00:33:10"/>
    <n v="3"/>
    <x v="0"/>
  </r>
  <r>
    <x v="47"/>
    <s v="Mitchell"/>
    <s v="Parker"/>
    <s v="Mitchell Parker"/>
    <n v="39"/>
    <x v="2"/>
    <x v="1"/>
    <x v="47"/>
    <x v="3"/>
    <s v="PSC 3316, Box 9303, APO AE 29513"/>
    <s v="OID8569"/>
    <x v="163"/>
    <s v="14:49:31"/>
    <x v="33"/>
    <n v="421.7"/>
    <n v="2"/>
    <n v="843.4"/>
    <x v="0"/>
    <n v="0.08"/>
    <n v="5"/>
    <n v="45"/>
    <n v="888.4"/>
    <n v="71.072000000000003"/>
    <n v="817.32799999999997"/>
    <d v="2024-12-27T00:00:00"/>
    <s v="04:10:37"/>
    <n v="2"/>
    <x v="0"/>
  </r>
  <r>
    <x v="15"/>
    <s v="Mallory"/>
    <s v="Mitchell"/>
    <s v="Mallory Mitchell"/>
    <n v="42"/>
    <x v="1"/>
    <x v="6"/>
    <x v="15"/>
    <x v="3"/>
    <s v="710 Anthony Wall Suite 137, East Davidstad, NV 61494"/>
    <s v="OID6330"/>
    <x v="164"/>
    <s v="19:40:44"/>
    <x v="26"/>
    <n v="372.62"/>
    <n v="1"/>
    <n v="372.62"/>
    <x v="1"/>
    <n v="0.15"/>
    <n v="3"/>
    <n v="35"/>
    <n v="407.62"/>
    <n v="61.143000000000001"/>
    <n v="346.47699999999998"/>
    <d v="2024-06-15T00:00:00"/>
    <s v="16:30:13"/>
    <n v="3"/>
    <x v="2"/>
  </r>
  <r>
    <x v="52"/>
    <s v="Brandon"/>
    <s v="Cruz"/>
    <s v="Brandon Cruz"/>
    <n v="32"/>
    <x v="2"/>
    <x v="3"/>
    <x v="52"/>
    <x v="2"/>
    <s v="9296 Villanueva Branch, East Kevin, CO 93912"/>
    <s v="OID6607"/>
    <x v="164"/>
    <s v="16:25:28"/>
    <x v="5"/>
    <n v="363.64"/>
    <n v="3"/>
    <n v="1090.92"/>
    <x v="2"/>
    <n v="0"/>
    <n v="3"/>
    <n v="70"/>
    <n v="1090.92"/>
    <n v="0"/>
    <n v="1090.92"/>
    <d v="2024-06-18T00:00:00"/>
    <s v="13:33:22"/>
    <n v="6"/>
    <x v="1"/>
  </r>
  <r>
    <x v="4"/>
    <s v="Christine"/>
    <s v="West"/>
    <s v="Christine West"/>
    <n v="53"/>
    <x v="2"/>
    <x v="2"/>
    <x v="4"/>
    <x v="2"/>
    <s v="Unit 1433 Box 0246, DPO AP 94952"/>
    <s v="OID4892"/>
    <x v="153"/>
    <s v="05:57:45"/>
    <x v="4"/>
    <n v="330.11"/>
    <n v="4"/>
    <n v="1320.44"/>
    <x v="3"/>
    <n v="0.2"/>
    <n v="4"/>
    <n v="47"/>
    <n v="1367.44"/>
    <n v="273.488"/>
    <n v="1093.952"/>
    <d v="2024-10-01T00:00:00"/>
    <s v="08:04:55"/>
    <n v="5"/>
    <x v="1"/>
  </r>
  <r>
    <x v="28"/>
    <s v="Jenny"/>
    <s v="Estrada"/>
    <s v="Jenny Estrada"/>
    <n v="45"/>
    <x v="0"/>
    <x v="1"/>
    <x v="28"/>
    <x v="3"/>
    <s v="792 Carlos Islands, West David, CT 16522"/>
    <s v="OID9692"/>
    <x v="165"/>
    <s v="13:16:36"/>
    <x v="48"/>
    <n v="107.47"/>
    <n v="1"/>
    <n v="107.47"/>
    <x v="4"/>
    <n v="0.1"/>
    <n v="5"/>
    <n v="56"/>
    <n v="163.47"/>
    <n v="16.347000000000001"/>
    <n v="147.12299999999999"/>
    <d v="2023-06-27T00:00:00"/>
    <s v="23:44:01"/>
    <n v="5"/>
    <x v="2"/>
  </r>
  <r>
    <x v="13"/>
    <s v="Erin"/>
    <s v="Miller"/>
    <s v="Erin Miller"/>
    <n v="46"/>
    <x v="0"/>
    <x v="6"/>
    <x v="13"/>
    <x v="2"/>
    <s v="65972 Peterson Route, Port Andrewfurt, SD 32892"/>
    <s v="OID4746"/>
    <x v="67"/>
    <s v="07:44:52"/>
    <x v="17"/>
    <n v="126.19"/>
    <n v="1"/>
    <n v="126.19"/>
    <x v="3"/>
    <n v="0.2"/>
    <n v="5"/>
    <n v="68"/>
    <n v="194.19"/>
    <n v="38.838000000000001"/>
    <n v="155.352"/>
    <d v="2024-10-23T00:00:00"/>
    <s v="00:28:50"/>
    <n v="2"/>
    <x v="0"/>
  </r>
  <r>
    <x v="59"/>
    <s v="Beth"/>
    <s v="Mason"/>
    <s v="Beth Mason"/>
    <n v="45"/>
    <x v="2"/>
    <x v="3"/>
    <x v="59"/>
    <x v="0"/>
    <s v="58998 Sherry Haven, East Richard, FL 90775"/>
    <s v="OID6057"/>
    <x v="166"/>
    <s v="12:51:15"/>
    <x v="45"/>
    <n v="381.73"/>
    <n v="2"/>
    <n v="763.46"/>
    <x v="2"/>
    <n v="0"/>
    <n v="5"/>
    <n v="38"/>
    <n v="763.46"/>
    <n v="0"/>
    <n v="763.46"/>
    <d v="2023-05-20T00:00:00"/>
    <s v="23:34:55"/>
    <n v="6"/>
    <x v="1"/>
  </r>
  <r>
    <x v="45"/>
    <s v="Debra"/>
    <s v="Hayes"/>
    <s v="Debra Hayes"/>
    <n v="33"/>
    <x v="0"/>
    <x v="6"/>
    <x v="45"/>
    <x v="3"/>
    <s v="4601 Miller Lock, Williamsbury, IA 10943"/>
    <s v="OID3134"/>
    <x v="167"/>
    <s v="22:55:27"/>
    <x v="47"/>
    <n v="292.14999999999998"/>
    <n v="5"/>
    <n v="1460.75"/>
    <x v="4"/>
    <n v="0.1"/>
    <n v="6"/>
    <n v="68"/>
    <n v="1528.75"/>
    <n v="152.875"/>
    <n v="1375.875"/>
    <d v="2023-05-25T00:00:00"/>
    <s v="22:37:23"/>
    <n v="2"/>
    <x v="0"/>
  </r>
  <r>
    <x v="47"/>
    <s v="Mitchell"/>
    <s v="Parker"/>
    <s v="Mitchell Parker"/>
    <n v="39"/>
    <x v="2"/>
    <x v="1"/>
    <x v="47"/>
    <x v="3"/>
    <s v="PSC 3316, Box 9303, APO AE 29513"/>
    <s v="OID7980"/>
    <x v="168"/>
    <s v="01:31:08"/>
    <x v="34"/>
    <n v="136.30000000000001"/>
    <n v="3"/>
    <n v="408.90000000000003"/>
    <x v="1"/>
    <n v="0.15"/>
    <n v="6"/>
    <n v="42"/>
    <n v="450.90000000000003"/>
    <n v="67.635000000000005"/>
    <n v="383.26500000000004"/>
    <d v="2023-04-27T00:00:00"/>
    <s v="14:39:46"/>
    <n v="7"/>
    <x v="1"/>
  </r>
  <r>
    <x v="58"/>
    <s v="Amy"/>
    <s v="Ellis"/>
    <s v="Amy Ellis"/>
    <n v="44"/>
    <x v="2"/>
    <x v="3"/>
    <x v="58"/>
    <x v="2"/>
    <s v="217 Scott Ville, Christophermouth, NH 83776"/>
    <s v="OID7432"/>
    <x v="169"/>
    <s v="15:02:28"/>
    <x v="39"/>
    <n v="403.03"/>
    <n v="3"/>
    <n v="1209.0899999999999"/>
    <x v="1"/>
    <n v="0.15"/>
    <n v="4"/>
    <n v="67"/>
    <n v="1276.0899999999999"/>
    <n v="191.41349999999997"/>
    <n v="1084.6765"/>
    <d v="2023-10-14T00:00:00"/>
    <s v="04:23:57"/>
    <n v="5"/>
    <x v="1"/>
  </r>
  <r>
    <x v="40"/>
    <s v="Mary"/>
    <s v="Knight"/>
    <s v="Mary Knight"/>
    <n v="28"/>
    <x v="2"/>
    <x v="2"/>
    <x v="40"/>
    <x v="3"/>
    <s v="907 Kimberly Hill, Murrayfort, NH 88384"/>
    <s v="OID9465"/>
    <x v="170"/>
    <s v="06:54:02"/>
    <x v="40"/>
    <n v="445.81"/>
    <n v="2"/>
    <n v="891.62"/>
    <x v="2"/>
    <n v="0"/>
    <n v="7"/>
    <n v="67"/>
    <n v="891.62"/>
    <n v="0"/>
    <n v="891.62"/>
    <d v="2023-11-12T00:00:00"/>
    <s v="12:39:46"/>
    <n v="1"/>
    <x v="0"/>
  </r>
  <r>
    <x v="77"/>
    <s v="Christine"/>
    <s v="Aguilar"/>
    <s v="Christine Aguilar"/>
    <n v="46"/>
    <x v="0"/>
    <x v="0"/>
    <x v="77"/>
    <x v="2"/>
    <s v="3284 Martin Neck, Lopezville, NY 69154"/>
    <s v="OID9872"/>
    <x v="154"/>
    <s v="08:20:59"/>
    <x v="23"/>
    <n v="129.75"/>
    <n v="5"/>
    <n v="648.75"/>
    <x v="3"/>
    <n v="0.2"/>
    <n v="6"/>
    <n v="38"/>
    <n v="686.75"/>
    <n v="137.35"/>
    <n v="549.4"/>
    <d v="2023-05-11T00:00:00"/>
    <s v="17:38:42"/>
    <n v="6"/>
    <x v="2"/>
  </r>
  <r>
    <x v="49"/>
    <s v="Sarah"/>
    <s v="Butler"/>
    <s v="Sarah Butler"/>
    <n v="64"/>
    <x v="0"/>
    <x v="0"/>
    <x v="49"/>
    <x v="1"/>
    <s v="14131 Edwin Shore Apt. 190, Deniseberg, MD 90905"/>
    <s v="OID6856"/>
    <x v="9"/>
    <s v="14:00:27"/>
    <x v="49"/>
    <n v="33.49"/>
    <n v="3"/>
    <n v="100.47"/>
    <x v="1"/>
    <n v="0.15"/>
    <n v="2"/>
    <n v="62"/>
    <n v="162.47"/>
    <n v="24.3705"/>
    <n v="138.09950000000001"/>
    <d v="2023-12-24T00:00:00"/>
    <s v="12:31:34"/>
    <n v="2"/>
    <x v="2"/>
  </r>
  <r>
    <x v="52"/>
    <s v="Brandon"/>
    <s v="Cruz"/>
    <s v="Brandon Cruz"/>
    <n v="32"/>
    <x v="2"/>
    <x v="3"/>
    <x v="52"/>
    <x v="2"/>
    <s v="9296 Villanueva Branch, East Kevin, CO 93912"/>
    <s v="OID1826"/>
    <x v="117"/>
    <s v="15:26:43"/>
    <x v="4"/>
    <n v="330.11"/>
    <n v="4"/>
    <n v="1320.44"/>
    <x v="3"/>
    <n v="0.2"/>
    <n v="2"/>
    <n v="69"/>
    <n v="1389.44"/>
    <n v="277.88800000000003"/>
    <n v="1111.5520000000001"/>
    <d v="2025-02-07T00:00:00"/>
    <s v="23:02:25"/>
    <n v="6"/>
    <x v="1"/>
  </r>
  <r>
    <x v="37"/>
    <s v="Alexandra"/>
    <s v="Smith"/>
    <s v="Alexandra Smith"/>
    <n v="70"/>
    <x v="0"/>
    <x v="0"/>
    <x v="37"/>
    <x v="1"/>
    <s v="48611 Clark Village, West Anne, GA 92865"/>
    <s v="OID3421"/>
    <x v="144"/>
    <s v="22:25:26"/>
    <x v="2"/>
    <n v="202.54"/>
    <n v="5"/>
    <n v="1012.6999999999999"/>
    <x v="1"/>
    <n v="0.15"/>
    <n v="1"/>
    <n v="47"/>
    <n v="1059.6999999999998"/>
    <n v="158.95499999999996"/>
    <n v="900.74499999999989"/>
    <d v="2023-05-05T00:00:00"/>
    <s v="20:52:06"/>
    <n v="6"/>
    <x v="1"/>
  </r>
  <r>
    <x v="54"/>
    <s v="Ashley"/>
    <s v="Romero"/>
    <s v="Ashley Romero"/>
    <n v="35"/>
    <x v="0"/>
    <x v="0"/>
    <x v="54"/>
    <x v="3"/>
    <s v="547 Kerry Expressway, Lake Amanda, AR 20321"/>
    <s v="OID6869"/>
    <x v="171"/>
    <s v="00:02:50"/>
    <x v="1"/>
    <n v="166.28"/>
    <n v="4"/>
    <n v="665.12"/>
    <x v="4"/>
    <n v="0.1"/>
    <n v="4"/>
    <n v="44"/>
    <n v="709.12"/>
    <n v="70.912000000000006"/>
    <n v="638.20799999999997"/>
    <d v="2023-11-27T00:00:00"/>
    <s v="20:49:10"/>
    <n v="4"/>
    <x v="2"/>
  </r>
  <r>
    <x v="40"/>
    <s v="Mary"/>
    <s v="Knight"/>
    <s v="Mary Knight"/>
    <n v="28"/>
    <x v="2"/>
    <x v="2"/>
    <x v="40"/>
    <x v="3"/>
    <s v="907 Kimberly Hill, Murrayfort, NH 88384"/>
    <s v="OID6635"/>
    <x v="172"/>
    <s v="22:46:23"/>
    <x v="47"/>
    <n v="292.14999999999998"/>
    <n v="2"/>
    <n v="584.29999999999995"/>
    <x v="1"/>
    <n v="0.15"/>
    <n v="4"/>
    <n v="58"/>
    <n v="642.29999999999995"/>
    <n v="96.344999999999985"/>
    <n v="545.95499999999993"/>
    <d v="2024-08-22T00:00:00"/>
    <s v="08:30:57"/>
    <n v="3"/>
    <x v="0"/>
  </r>
  <r>
    <x v="77"/>
    <s v="Christine"/>
    <s v="Aguilar"/>
    <s v="Christine Aguilar"/>
    <n v="46"/>
    <x v="0"/>
    <x v="0"/>
    <x v="77"/>
    <x v="2"/>
    <s v="3284 Martin Neck, Lopezville, NY 69154"/>
    <s v="OID8295"/>
    <x v="173"/>
    <s v="08:00:47"/>
    <x v="12"/>
    <n v="272.51"/>
    <n v="4"/>
    <n v="1090.04"/>
    <x v="2"/>
    <n v="0"/>
    <n v="7"/>
    <n v="38"/>
    <n v="1090.04"/>
    <n v="0"/>
    <n v="1090.04"/>
    <d v="2024-07-09T00:00:00"/>
    <s v="17:20:58"/>
    <n v="1"/>
    <x v="0"/>
  </r>
  <r>
    <x v="28"/>
    <s v="Jenny"/>
    <s v="Estrada"/>
    <s v="Jenny Estrada"/>
    <n v="45"/>
    <x v="0"/>
    <x v="1"/>
    <x v="28"/>
    <x v="3"/>
    <s v="792 Carlos Islands, West David, CT 16522"/>
    <s v="OID4642"/>
    <x v="15"/>
    <s v="09:33:35"/>
    <x v="21"/>
    <n v="157.63999999999999"/>
    <n v="3"/>
    <n v="472.91999999999996"/>
    <x v="3"/>
    <n v="0.2"/>
    <n v="2"/>
    <n v="47"/>
    <n v="519.91999999999996"/>
    <n v="103.98399999999999"/>
    <n v="415.93599999999998"/>
    <d v="2023-06-08T00:00:00"/>
    <s v="13:06:14"/>
    <n v="6"/>
    <x v="1"/>
  </r>
  <r>
    <x v="27"/>
    <s v="Valerie"/>
    <s v="Carr"/>
    <s v="Valerie Carr"/>
    <n v="26"/>
    <x v="2"/>
    <x v="6"/>
    <x v="27"/>
    <x v="1"/>
    <s v="981 Emily Stream, South Brianna, CO 98063"/>
    <s v="OID7380"/>
    <x v="174"/>
    <s v="00:13:11"/>
    <x v="20"/>
    <n v="62.42"/>
    <n v="3"/>
    <n v="187.26"/>
    <x v="1"/>
    <n v="0.15"/>
    <n v="5"/>
    <n v="62"/>
    <n v="249.26"/>
    <n v="37.388999999999996"/>
    <n v="211.87099999999998"/>
    <d v="2023-05-12T00:00:00"/>
    <s v="18:31:17"/>
    <n v="5"/>
    <x v="2"/>
  </r>
  <r>
    <x v="50"/>
    <s v="Katherine"/>
    <s v="Weber"/>
    <s v="Katherine Weber"/>
    <n v="42"/>
    <x v="2"/>
    <x v="2"/>
    <x v="50"/>
    <x v="0"/>
    <s v="04887 Kimberly Union Apt. 645, Port Laura, IL 97219"/>
    <s v="OID1086"/>
    <x v="69"/>
    <s v="20:01:38"/>
    <x v="5"/>
    <n v="363.64"/>
    <n v="3"/>
    <n v="1090.92"/>
    <x v="0"/>
    <n v="0.08"/>
    <n v="5"/>
    <n v="53"/>
    <n v="1143.92"/>
    <n v="91.513600000000011"/>
    <n v="1052.4064000000001"/>
    <d v="2024-07-29T00:00:00"/>
    <s v="12:58:48"/>
    <n v="7"/>
    <x v="1"/>
  </r>
  <r>
    <x v="53"/>
    <s v="Jodi"/>
    <s v="Whitney"/>
    <s v="Jodi Whitney"/>
    <n v="33"/>
    <x v="2"/>
    <x v="6"/>
    <x v="53"/>
    <x v="3"/>
    <s v="72876 Lara Key Suite 383, Gutierrezton, OR 71683"/>
    <s v="OID6936"/>
    <x v="22"/>
    <s v="06:33:55"/>
    <x v="38"/>
    <n v="477.52"/>
    <n v="4"/>
    <n v="1910.08"/>
    <x v="3"/>
    <n v="0.2"/>
    <n v="5"/>
    <n v="55"/>
    <n v="1965.08"/>
    <n v="393.01600000000002"/>
    <n v="1572.0639999999999"/>
    <d v="2023-07-20T00:00:00"/>
    <s v="13:05:17"/>
    <n v="2"/>
    <x v="0"/>
  </r>
  <r>
    <x v="78"/>
    <s v="Mark"/>
    <s v="Summers"/>
    <s v="Mark Summers"/>
    <n v="55"/>
    <x v="1"/>
    <x v="5"/>
    <x v="78"/>
    <x v="0"/>
    <s v="08413 Lynch Parkway, Calderonstad, NV 32697"/>
    <s v="OID2938"/>
    <x v="34"/>
    <s v="19:46:32"/>
    <x v="17"/>
    <n v="126.19"/>
    <n v="2"/>
    <n v="252.38"/>
    <x v="2"/>
    <n v="0"/>
    <n v="5"/>
    <n v="59"/>
    <n v="252.38"/>
    <n v="0"/>
    <n v="252.38"/>
    <d v="2023-09-05T00:00:00"/>
    <s v="23:22:12"/>
    <n v="6"/>
    <x v="1"/>
  </r>
  <r>
    <x v="66"/>
    <s v="Melissa"/>
    <s v="Levy"/>
    <s v="Melissa Levy"/>
    <n v="30"/>
    <x v="0"/>
    <x v="5"/>
    <x v="66"/>
    <x v="1"/>
    <s v="3303 Kennedy Springs Suite 830, East Amybury, MI 95595"/>
    <s v="OID8074"/>
    <x v="175"/>
    <s v="20:47:44"/>
    <x v="32"/>
    <n v="87.09"/>
    <n v="1"/>
    <n v="87.09"/>
    <x v="4"/>
    <n v="0.1"/>
    <n v="1"/>
    <n v="61"/>
    <n v="148.09"/>
    <n v="14.809000000000001"/>
    <n v="133.28100000000001"/>
    <d v="2024-01-30T00:00:00"/>
    <s v="00:16:22"/>
    <n v="1"/>
    <x v="2"/>
  </r>
  <r>
    <x v="36"/>
    <s v="Jason"/>
    <s v="Lopez"/>
    <s v="Jason Lopez"/>
    <n v="40"/>
    <x v="2"/>
    <x v="6"/>
    <x v="36"/>
    <x v="0"/>
    <s v="934 Levine View, Brentport, NE 38210"/>
    <s v="OID1076"/>
    <x v="176"/>
    <s v="14:37:23"/>
    <x v="44"/>
    <n v="110.95"/>
    <n v="3"/>
    <n v="332.85"/>
    <x v="4"/>
    <n v="0.1"/>
    <n v="6"/>
    <n v="65"/>
    <n v="397.85"/>
    <n v="39.785000000000004"/>
    <n v="358.065"/>
    <d v="2023-06-02T00:00:00"/>
    <s v="01:58:28"/>
    <n v="5"/>
    <x v="0"/>
  </r>
  <r>
    <x v="58"/>
    <s v="Amy"/>
    <s v="Ellis"/>
    <s v="Amy Ellis"/>
    <n v="44"/>
    <x v="2"/>
    <x v="3"/>
    <x v="58"/>
    <x v="2"/>
    <s v="217 Scott Ville, Christophermouth, NH 83776"/>
    <s v="OID8347"/>
    <x v="177"/>
    <s v="00:08:51"/>
    <x v="49"/>
    <n v="33.49"/>
    <n v="1"/>
    <n v="33.49"/>
    <x v="0"/>
    <n v="0.08"/>
    <n v="2"/>
    <n v="67"/>
    <n v="100.49000000000001"/>
    <n v="8.039200000000001"/>
    <n v="92.450800000000015"/>
    <d v="2023-12-26T00:00:00"/>
    <s v="10:47:50"/>
    <n v="1"/>
    <x v="0"/>
  </r>
  <r>
    <x v="39"/>
    <s v="Amanda"/>
    <s v="Howard"/>
    <s v="Amanda Howard"/>
    <n v="52"/>
    <x v="2"/>
    <x v="7"/>
    <x v="39"/>
    <x v="0"/>
    <s v="56908 Sydney Park Suite 632, West Anthonyport, NC 15954"/>
    <s v="OID6373"/>
    <x v="178"/>
    <s v="09:31:27"/>
    <x v="36"/>
    <n v="425.59"/>
    <n v="3"/>
    <n v="1276.77"/>
    <x v="0"/>
    <n v="0.08"/>
    <n v="7"/>
    <n v="68"/>
    <n v="1344.77"/>
    <n v="107.58159999999999"/>
    <n v="1237.1884"/>
    <d v="2023-03-20T00:00:00"/>
    <s v="22:18:21"/>
    <n v="4"/>
    <x v="0"/>
  </r>
  <r>
    <x v="78"/>
    <s v="Mark"/>
    <s v="Summers"/>
    <s v="Mark Summers"/>
    <n v="55"/>
    <x v="1"/>
    <x v="5"/>
    <x v="78"/>
    <x v="0"/>
    <s v="08413 Lynch Parkway, Calderonstad, NV 32697"/>
    <s v="OID5913"/>
    <x v="31"/>
    <s v="09:46:43"/>
    <x v="35"/>
    <n v="441.03"/>
    <n v="5"/>
    <n v="2205.1499999999996"/>
    <x v="1"/>
    <n v="0.15"/>
    <n v="3"/>
    <n v="37"/>
    <n v="2242.1499999999996"/>
    <n v="336.32249999999993"/>
    <n v="1905.8274999999996"/>
    <d v="2023-04-28T00:00:00"/>
    <s v="06:31:08"/>
    <n v="5"/>
    <x v="1"/>
  </r>
  <r>
    <x v="51"/>
    <s v="Jason"/>
    <s v="Nguyen"/>
    <s v="Jason Nguyen"/>
    <n v="51"/>
    <x v="2"/>
    <x v="4"/>
    <x v="51"/>
    <x v="3"/>
    <s v="7112 Travis Glens Suite 790, Crystalland, WV 38373"/>
    <s v="OID2941"/>
    <x v="179"/>
    <s v="21:17:39"/>
    <x v="23"/>
    <n v="129.75"/>
    <n v="3"/>
    <n v="389.25"/>
    <x v="1"/>
    <n v="0.15"/>
    <n v="5"/>
    <n v="37"/>
    <n v="426.25"/>
    <n v="63.9375"/>
    <n v="362.3125"/>
    <d v="2024-02-19T00:00:00"/>
    <s v="06:07:50"/>
    <n v="2"/>
    <x v="0"/>
  </r>
  <r>
    <x v="79"/>
    <s v="Gary"/>
    <s v="Huff"/>
    <s v="Gary Huff"/>
    <n v="18"/>
    <x v="0"/>
    <x v="2"/>
    <x v="79"/>
    <x v="2"/>
    <s v="58608 Alexander Terrace, South Bryan, SC 85541"/>
    <s v="OID9627"/>
    <x v="180"/>
    <s v="12:28:28"/>
    <x v="42"/>
    <n v="235.63"/>
    <n v="1"/>
    <n v="235.63"/>
    <x v="0"/>
    <n v="0.08"/>
    <n v="6"/>
    <n v="58"/>
    <n v="293.63"/>
    <n v="23.490400000000001"/>
    <n v="270.13959999999997"/>
    <d v="2024-03-03T00:00:00"/>
    <s v="12:21:43"/>
    <n v="5"/>
    <x v="0"/>
  </r>
  <r>
    <x v="14"/>
    <s v="Gina"/>
    <s v="Moreno"/>
    <s v="Gina Moreno"/>
    <n v="36"/>
    <x v="2"/>
    <x v="4"/>
    <x v="14"/>
    <x v="1"/>
    <s v="USS Murray, FPO AP 66559"/>
    <s v="OID9705"/>
    <x v="181"/>
    <s v="03:29:39"/>
    <x v="34"/>
    <n v="136.30000000000001"/>
    <n v="2"/>
    <n v="272.60000000000002"/>
    <x v="3"/>
    <n v="0.2"/>
    <n v="7"/>
    <n v="51"/>
    <n v="323.60000000000002"/>
    <n v="64.720000000000013"/>
    <n v="258.88"/>
    <d v="2024-09-15T00:00:00"/>
    <s v="23:33:34"/>
    <n v="1"/>
    <x v="0"/>
  </r>
  <r>
    <x v="46"/>
    <s v="Brittany"/>
    <s v="Stewart"/>
    <s v="Brittany Stewart"/>
    <n v="68"/>
    <x v="2"/>
    <x v="7"/>
    <x v="46"/>
    <x v="2"/>
    <s v="6250 David Loaf Suite 561, North Pamelaberg, WV 63652"/>
    <s v="OID7486"/>
    <x v="182"/>
    <s v="18:27:23"/>
    <x v="48"/>
    <n v="107.47"/>
    <n v="4"/>
    <n v="429.88"/>
    <x v="3"/>
    <n v="0.2"/>
    <n v="5"/>
    <n v="51"/>
    <n v="480.88"/>
    <n v="96.176000000000002"/>
    <n v="384.70400000000001"/>
    <d v="2023-07-08T00:00:00"/>
    <s v="12:42:53"/>
    <n v="3"/>
    <x v="0"/>
  </r>
  <r>
    <x v="75"/>
    <s v="Rachael"/>
    <s v="Robinson"/>
    <s v="Rachael Robinson"/>
    <n v="24"/>
    <x v="2"/>
    <x v="7"/>
    <x v="75"/>
    <x v="1"/>
    <s v="0889 Brady Points, Port Meganhaven, NM 26553"/>
    <s v="OID4560"/>
    <x v="183"/>
    <s v="14:41:09"/>
    <x v="6"/>
    <n v="275.44"/>
    <n v="2"/>
    <n v="550.88"/>
    <x v="0"/>
    <n v="0.08"/>
    <n v="2"/>
    <n v="36"/>
    <n v="586.88"/>
    <n v="46.950400000000002"/>
    <n v="539.92959999999994"/>
    <d v="2023-12-16T00:00:00"/>
    <s v="07:56:25"/>
    <n v="5"/>
    <x v="1"/>
  </r>
  <r>
    <x v="69"/>
    <s v="Lindsey"/>
    <s v="Byrd"/>
    <s v="Lindsey Byrd"/>
    <n v="32"/>
    <x v="0"/>
    <x v="5"/>
    <x v="69"/>
    <x v="1"/>
    <s v="USCGC Harper, FPO AA 38349"/>
    <s v="OID1379"/>
    <x v="10"/>
    <s v="11:50:19"/>
    <x v="48"/>
    <n v="107.47"/>
    <n v="2"/>
    <n v="214.94"/>
    <x v="1"/>
    <n v="0.15"/>
    <n v="5"/>
    <n v="55"/>
    <n v="269.94"/>
    <n v="40.491"/>
    <n v="229.44900000000001"/>
    <d v="2024-10-27T00:00:00"/>
    <s v="11:48:40"/>
    <n v="4"/>
    <x v="0"/>
  </r>
  <r>
    <x v="3"/>
    <s v="Angela"/>
    <s v="Horne"/>
    <s v="Angela Horne"/>
    <n v="49"/>
    <x v="2"/>
    <x v="0"/>
    <x v="3"/>
    <x v="0"/>
    <s v="USNV Mueller, FPO AP 54648"/>
    <s v="OID8114"/>
    <x v="184"/>
    <s v="10:24:24"/>
    <x v="22"/>
    <n v="158.53"/>
    <n v="5"/>
    <n v="792.65"/>
    <x v="0"/>
    <n v="0.08"/>
    <n v="2"/>
    <n v="64"/>
    <n v="856.65"/>
    <n v="68.531999999999996"/>
    <n v="788.11799999999994"/>
    <d v="2024-10-17T00:00:00"/>
    <s v="20:08:57"/>
    <n v="4"/>
    <x v="1"/>
  </r>
  <r>
    <x v="18"/>
    <s v="Christian"/>
    <s v="Clayton"/>
    <s v="Christian Clayton"/>
    <n v="39"/>
    <x v="1"/>
    <x v="5"/>
    <x v="18"/>
    <x v="3"/>
    <s v="065 Madison Way, Smithstad, CT 68011"/>
    <s v="OID9805"/>
    <x v="185"/>
    <s v="23:35:16"/>
    <x v="5"/>
    <n v="363.64"/>
    <n v="2"/>
    <n v="727.28"/>
    <x v="3"/>
    <n v="0.2"/>
    <n v="6"/>
    <n v="37"/>
    <n v="764.28"/>
    <n v="152.85599999999999"/>
    <n v="611.42399999999998"/>
    <d v="2024-09-09T00:00:00"/>
    <s v="01:46:46"/>
    <n v="3"/>
    <x v="0"/>
  </r>
  <r>
    <x v="30"/>
    <s v="Julie"/>
    <s v="Meyer"/>
    <s v="Julie Meyer"/>
    <n v="23"/>
    <x v="0"/>
    <x v="0"/>
    <x v="30"/>
    <x v="3"/>
    <s v="17381 Smith Ramp Suite 398, Courtneyville, AL 17756"/>
    <s v="OID7003"/>
    <x v="86"/>
    <s v="04:53:37"/>
    <x v="34"/>
    <n v="136.30000000000001"/>
    <n v="2"/>
    <n v="272.60000000000002"/>
    <x v="4"/>
    <n v="0.1"/>
    <n v="3"/>
    <n v="47"/>
    <n v="319.60000000000002"/>
    <n v="31.960000000000004"/>
    <n v="287.64000000000004"/>
    <d v="2024-08-07T00:00:00"/>
    <s v="07:56:46"/>
    <n v="7"/>
    <x v="1"/>
  </r>
  <r>
    <x v="78"/>
    <s v="Mark"/>
    <s v="Summers"/>
    <s v="Mark Summers"/>
    <n v="55"/>
    <x v="1"/>
    <x v="5"/>
    <x v="78"/>
    <x v="0"/>
    <s v="08413 Lynch Parkway, Calderonstad, NV 32697"/>
    <s v="OID5372"/>
    <x v="186"/>
    <s v="21:25:23"/>
    <x v="30"/>
    <n v="369.03"/>
    <n v="3"/>
    <n v="1107.0899999999999"/>
    <x v="3"/>
    <n v="0.2"/>
    <n v="2"/>
    <n v="65"/>
    <n v="1172.0899999999999"/>
    <n v="234.41800000000001"/>
    <n v="937.67199999999991"/>
    <d v="2024-04-30T00:00:00"/>
    <s v="15:58:45"/>
    <n v="4"/>
    <x v="1"/>
  </r>
  <r>
    <x v="23"/>
    <s v="Taylor"/>
    <s v="Davis"/>
    <s v="Taylor Davis"/>
    <n v="54"/>
    <x v="1"/>
    <x v="0"/>
    <x v="23"/>
    <x v="3"/>
    <s v="USCGC Simmons, FPO AA 60167"/>
    <s v="OID4097"/>
    <x v="187"/>
    <s v="18:03:08"/>
    <x v="45"/>
    <n v="381.73"/>
    <n v="2"/>
    <n v="763.46"/>
    <x v="1"/>
    <n v="0.15"/>
    <n v="3"/>
    <n v="70"/>
    <n v="833.46"/>
    <n v="125.01900000000001"/>
    <n v="708.44100000000003"/>
    <d v="2023-07-05T00:00:00"/>
    <s v="10:45:58"/>
    <n v="7"/>
    <x v="1"/>
  </r>
  <r>
    <x v="59"/>
    <s v="Beth"/>
    <s v="Mason"/>
    <s v="Beth Mason"/>
    <n v="45"/>
    <x v="2"/>
    <x v="3"/>
    <x v="59"/>
    <x v="0"/>
    <s v="58998 Sherry Haven, East Richard, FL 90775"/>
    <s v="OID7090"/>
    <x v="131"/>
    <s v="02:55:39"/>
    <x v="33"/>
    <n v="421.7"/>
    <n v="3"/>
    <n v="1265.0999999999999"/>
    <x v="4"/>
    <n v="0.1"/>
    <n v="6"/>
    <n v="38"/>
    <n v="1303.0999999999999"/>
    <n v="130.31"/>
    <n v="1172.79"/>
    <d v="2025-01-23T00:00:00"/>
    <s v="13:12:04"/>
    <n v="3"/>
    <x v="0"/>
  </r>
  <r>
    <x v="78"/>
    <s v="Mark"/>
    <s v="Summers"/>
    <s v="Mark Summers"/>
    <n v="55"/>
    <x v="1"/>
    <x v="5"/>
    <x v="78"/>
    <x v="0"/>
    <s v="08413 Lynch Parkway, Calderonstad, NV 32697"/>
    <s v="OID8741"/>
    <x v="112"/>
    <s v="23:25:51"/>
    <x v="4"/>
    <n v="330.11"/>
    <n v="3"/>
    <n v="990.33"/>
    <x v="0"/>
    <n v="0.08"/>
    <n v="2"/>
    <n v="40"/>
    <n v="1030.33"/>
    <n v="82.426400000000001"/>
    <n v="947.90359999999987"/>
    <d v="2023-09-22T00:00:00"/>
    <s v="09:03:16"/>
    <n v="5"/>
    <x v="1"/>
  </r>
  <r>
    <x v="27"/>
    <s v="Valerie"/>
    <s v="Carr"/>
    <s v="Valerie Carr"/>
    <n v="26"/>
    <x v="2"/>
    <x v="6"/>
    <x v="27"/>
    <x v="1"/>
    <s v="981 Emily Stream, South Brianna, CO 98063"/>
    <s v="OID6002"/>
    <x v="127"/>
    <s v="05:28:12"/>
    <x v="26"/>
    <n v="372.62"/>
    <n v="1"/>
    <n v="372.62"/>
    <x v="4"/>
    <n v="0.1"/>
    <n v="4"/>
    <n v="36"/>
    <n v="408.62"/>
    <n v="40.862000000000002"/>
    <n v="367.75799999999998"/>
    <d v="2024-09-06T00:00:00"/>
    <s v="09:29:13"/>
    <n v="4"/>
    <x v="2"/>
  </r>
  <r>
    <x v="79"/>
    <s v="Gary"/>
    <s v="Huff"/>
    <s v="Gary Huff"/>
    <n v="18"/>
    <x v="0"/>
    <x v="2"/>
    <x v="79"/>
    <x v="2"/>
    <s v="58608 Alexander Terrace, South Bryan, SC 85541"/>
    <s v="OID8585"/>
    <x v="188"/>
    <s v="16:44:13"/>
    <x v="24"/>
    <n v="481.48"/>
    <n v="3"/>
    <n v="1444.44"/>
    <x v="4"/>
    <n v="0.1"/>
    <n v="2"/>
    <n v="42"/>
    <n v="1486.44"/>
    <n v="148.64400000000001"/>
    <n v="1337.796"/>
    <d v="2023-10-22T00:00:00"/>
    <s v="23:19:19"/>
    <n v="4"/>
    <x v="1"/>
  </r>
  <r>
    <x v="15"/>
    <s v="Mallory"/>
    <s v="Mitchell"/>
    <s v="Mallory Mitchell"/>
    <n v="42"/>
    <x v="1"/>
    <x v="6"/>
    <x v="15"/>
    <x v="3"/>
    <s v="710 Anthony Wall Suite 137, East Davidstad, NV 61494"/>
    <s v="OID6767"/>
    <x v="84"/>
    <s v="17:52:44"/>
    <x v="0"/>
    <n v="308.88"/>
    <n v="1"/>
    <n v="308.88"/>
    <x v="1"/>
    <n v="0.15"/>
    <n v="3"/>
    <n v="54"/>
    <n v="362.88"/>
    <n v="54.431999999999995"/>
    <n v="308.44799999999998"/>
    <d v="2024-09-21T00:00:00"/>
    <s v="14:18:48"/>
    <n v="1"/>
    <x v="0"/>
  </r>
  <r>
    <x v="0"/>
    <s v="Anne"/>
    <s v="Oconnell"/>
    <s v="Anne Oconnell"/>
    <n v="37"/>
    <x v="0"/>
    <x v="0"/>
    <x v="0"/>
    <x v="0"/>
    <s v="2850 Matthew Ford, North Yolandachester, FL 67488"/>
    <s v="OID4369"/>
    <x v="189"/>
    <s v="22:31:31"/>
    <x v="16"/>
    <n v="132.97"/>
    <n v="4"/>
    <n v="531.88"/>
    <x v="4"/>
    <n v="0.1"/>
    <n v="3"/>
    <n v="43"/>
    <n v="574.88"/>
    <n v="57.488"/>
    <n v="517.39200000000005"/>
    <d v="2023-08-25T00:00:00"/>
    <s v="17:01:58"/>
    <n v="1"/>
    <x v="0"/>
  </r>
  <r>
    <x v="20"/>
    <s v="John"/>
    <s v="Herrera"/>
    <s v="John Herrera"/>
    <n v="64"/>
    <x v="1"/>
    <x v="1"/>
    <x v="20"/>
    <x v="0"/>
    <s v="61263 Jacob Isle, Amandatown, TN 34321"/>
    <s v="OID5283"/>
    <x v="87"/>
    <s v="18:43:17"/>
    <x v="26"/>
    <n v="372.62"/>
    <n v="4"/>
    <n v="1490.48"/>
    <x v="0"/>
    <n v="0.08"/>
    <n v="1"/>
    <n v="45"/>
    <n v="1535.48"/>
    <n v="122.83840000000001"/>
    <n v="1412.6415999999999"/>
    <d v="2024-07-19T00:00:00"/>
    <s v="07:02:28"/>
    <n v="4"/>
    <x v="1"/>
  </r>
  <r>
    <x v="44"/>
    <s v="Lori"/>
    <s v="Cook"/>
    <s v="Lori Cook"/>
    <n v="18"/>
    <x v="1"/>
    <x v="1"/>
    <x v="44"/>
    <x v="1"/>
    <s v="86837 Bell Meadows, North Jasonshire, UT 51354"/>
    <s v="OID2949"/>
    <x v="190"/>
    <s v="09:55:21"/>
    <x v="17"/>
    <n v="126.19"/>
    <n v="5"/>
    <n v="630.95000000000005"/>
    <x v="4"/>
    <n v="0.1"/>
    <n v="4"/>
    <n v="47"/>
    <n v="677.95"/>
    <n v="67.795000000000002"/>
    <n v="610.15500000000009"/>
    <d v="2023-12-20T00:00:00"/>
    <s v="22:38:31"/>
    <n v="7"/>
    <x v="1"/>
  </r>
  <r>
    <x v="79"/>
    <s v="Gary"/>
    <s v="Huff"/>
    <s v="Gary Huff"/>
    <n v="18"/>
    <x v="0"/>
    <x v="2"/>
    <x v="79"/>
    <x v="2"/>
    <s v="58608 Alexander Terrace, South Bryan, SC 85541"/>
    <s v="OID1071"/>
    <x v="191"/>
    <s v="06:47:14"/>
    <x v="39"/>
    <n v="403.03"/>
    <n v="2"/>
    <n v="806.06"/>
    <x v="1"/>
    <n v="0.15"/>
    <n v="7"/>
    <n v="45"/>
    <n v="851.06"/>
    <n v="127.65899999999999"/>
    <n v="723.40099999999995"/>
    <d v="2023-07-11T00:00:00"/>
    <s v="05:46:18"/>
    <n v="1"/>
    <x v="0"/>
  </r>
  <r>
    <x v="79"/>
    <s v="Gary"/>
    <s v="Huff"/>
    <s v="Gary Huff"/>
    <n v="18"/>
    <x v="0"/>
    <x v="2"/>
    <x v="79"/>
    <x v="2"/>
    <s v="58608 Alexander Terrace, South Bryan, SC 85541"/>
    <s v="OID7412"/>
    <x v="192"/>
    <s v="22:41:22"/>
    <x v="21"/>
    <n v="157.63999999999999"/>
    <n v="2"/>
    <n v="315.27999999999997"/>
    <x v="1"/>
    <n v="0.15"/>
    <n v="5"/>
    <n v="64"/>
    <n v="379.28"/>
    <n v="56.891999999999996"/>
    <n v="322.38799999999998"/>
    <d v="2024-04-13T00:00:00"/>
    <s v="03:01:00"/>
    <n v="3"/>
    <x v="0"/>
  </r>
  <r>
    <x v="80"/>
    <s v="Mike"/>
    <s v="Carter"/>
    <s v="Mike Carter"/>
    <n v="59"/>
    <x v="2"/>
    <x v="6"/>
    <x v="80"/>
    <x v="1"/>
    <s v="3971 Ortiz Fields, Lake Jackfort, IA 97132"/>
    <s v="OID6541"/>
    <x v="135"/>
    <s v="08:35:05"/>
    <x v="19"/>
    <n v="128.13999999999999"/>
    <n v="1"/>
    <n v="128.13999999999999"/>
    <x v="4"/>
    <n v="0.1"/>
    <n v="7"/>
    <n v="52"/>
    <n v="180.14"/>
    <n v="18.013999999999999"/>
    <n v="162.12599999999998"/>
    <d v="2023-11-24T00:00:00"/>
    <s v="09:50:44"/>
    <n v="3"/>
    <x v="0"/>
  </r>
  <r>
    <x v="24"/>
    <s v="Lauren"/>
    <s v="Long"/>
    <s v="Lauren Long"/>
    <n v="44"/>
    <x v="0"/>
    <x v="7"/>
    <x v="24"/>
    <x v="2"/>
    <s v="258 Michael Brooks Suite 363, Arnoldview, PA 49438"/>
    <s v="OID3550"/>
    <x v="193"/>
    <s v="06:30:57"/>
    <x v="8"/>
    <n v="257.06"/>
    <n v="3"/>
    <n v="771.18000000000006"/>
    <x v="2"/>
    <n v="0"/>
    <n v="5"/>
    <n v="63"/>
    <n v="771.18000000000006"/>
    <n v="0"/>
    <n v="771.18000000000006"/>
    <d v="2024-03-03T00:00:00"/>
    <s v="08:01:14"/>
    <n v="6"/>
    <x v="1"/>
  </r>
  <r>
    <x v="53"/>
    <s v="Jodi"/>
    <s v="Whitney"/>
    <s v="Jodi Whitney"/>
    <n v="33"/>
    <x v="2"/>
    <x v="6"/>
    <x v="53"/>
    <x v="3"/>
    <s v="72876 Lara Key Suite 383, Gutierrezton, OR 71683"/>
    <s v="OID7812"/>
    <x v="194"/>
    <s v="09:01:24"/>
    <x v="12"/>
    <n v="272.51"/>
    <n v="2"/>
    <n v="545.02"/>
    <x v="4"/>
    <n v="0.1"/>
    <n v="4"/>
    <n v="48"/>
    <n v="593.02"/>
    <n v="59.302"/>
    <n v="533.71799999999996"/>
    <d v="2023-12-04T00:00:00"/>
    <s v="18:41:50"/>
    <n v="7"/>
    <x v="1"/>
  </r>
  <r>
    <x v="24"/>
    <s v="Lauren"/>
    <s v="Long"/>
    <s v="Lauren Long"/>
    <n v="44"/>
    <x v="0"/>
    <x v="7"/>
    <x v="24"/>
    <x v="2"/>
    <s v="258 Michael Brooks Suite 363, Arnoldview, PA 49438"/>
    <s v="OID4101"/>
    <x v="195"/>
    <s v="10:38:44"/>
    <x v="5"/>
    <n v="363.64"/>
    <n v="3"/>
    <n v="1090.92"/>
    <x v="1"/>
    <n v="0.15"/>
    <n v="1"/>
    <n v="47"/>
    <n v="1137.92"/>
    <n v="170.68800000000002"/>
    <n v="967.23200000000008"/>
    <d v="2024-04-13T00:00:00"/>
    <s v="15:48:50"/>
    <n v="5"/>
    <x v="1"/>
  </r>
  <r>
    <x v="55"/>
    <s v="William"/>
    <s v="Mann"/>
    <s v="William Mann"/>
    <n v="21"/>
    <x v="0"/>
    <x v="1"/>
    <x v="55"/>
    <x v="3"/>
    <s v="849 Tran Wells, New Lindsayville, WI 22669"/>
    <s v="OID2704"/>
    <x v="184"/>
    <s v="08:44:39"/>
    <x v="5"/>
    <n v="363.64"/>
    <n v="3"/>
    <n v="1090.92"/>
    <x v="3"/>
    <n v="0.2"/>
    <n v="6"/>
    <n v="64"/>
    <n v="1154.92"/>
    <n v="230.98400000000004"/>
    <n v="923.93600000000004"/>
    <d v="2024-10-20T00:00:00"/>
    <s v="13:35:45"/>
    <n v="7"/>
    <x v="1"/>
  </r>
  <r>
    <x v="58"/>
    <s v="Amy"/>
    <s v="Ellis"/>
    <s v="Amy Ellis"/>
    <n v="44"/>
    <x v="2"/>
    <x v="3"/>
    <x v="58"/>
    <x v="2"/>
    <s v="217 Scott Ville, Christophermouth, NH 83776"/>
    <s v="OID3902"/>
    <x v="196"/>
    <s v="10:10:51"/>
    <x v="42"/>
    <n v="235.63"/>
    <n v="5"/>
    <n v="1178.1500000000001"/>
    <x v="3"/>
    <n v="0.2"/>
    <n v="6"/>
    <n v="63"/>
    <n v="1241.1500000000001"/>
    <n v="248.23000000000002"/>
    <n v="992.92000000000007"/>
    <d v="2023-07-07T00:00:00"/>
    <s v="02:58:17"/>
    <n v="5"/>
    <x v="0"/>
  </r>
  <r>
    <x v="81"/>
    <s v="Thomas"/>
    <s v="Owens"/>
    <s v="Thomas Owens"/>
    <n v="34"/>
    <x v="2"/>
    <x v="7"/>
    <x v="81"/>
    <x v="0"/>
    <s v="43920 Shaffer Valley Suite 531, South Jerry, MD 67120"/>
    <s v="OID6097"/>
    <x v="81"/>
    <s v="06:46:28"/>
    <x v="37"/>
    <n v="133.62"/>
    <n v="1"/>
    <n v="133.62"/>
    <x v="0"/>
    <n v="0.08"/>
    <n v="1"/>
    <n v="57"/>
    <n v="190.62"/>
    <n v="15.249600000000001"/>
    <n v="175.37040000000002"/>
    <d v="2024-11-06T00:00:00"/>
    <s v="11:47:41"/>
    <n v="7"/>
    <x v="1"/>
  </r>
  <r>
    <x v="26"/>
    <s v="Heather"/>
    <s v="Schneider"/>
    <s v="Heather Schneider"/>
    <n v="48"/>
    <x v="1"/>
    <x v="3"/>
    <x v="26"/>
    <x v="0"/>
    <s v="57940 Susan Creek Apt. 541, Port Aliciamouth, OR 90221"/>
    <s v="OID2270"/>
    <x v="197"/>
    <s v="22:27:32"/>
    <x v="18"/>
    <n v="282.63"/>
    <n v="4"/>
    <n v="1130.52"/>
    <x v="4"/>
    <n v="0.1"/>
    <n v="1"/>
    <n v="60"/>
    <n v="1190.52"/>
    <n v="119.05200000000001"/>
    <n v="1071.4680000000001"/>
    <d v="2024-11-22T00:00:00"/>
    <s v="22:31:13"/>
    <n v="2"/>
    <x v="1"/>
  </r>
  <r>
    <x v="28"/>
    <s v="Jenny"/>
    <s v="Estrada"/>
    <s v="Jenny Estrada"/>
    <n v="45"/>
    <x v="0"/>
    <x v="1"/>
    <x v="28"/>
    <x v="3"/>
    <s v="792 Carlos Islands, West David, CT 16522"/>
    <s v="OID4575"/>
    <x v="183"/>
    <s v="18:42:20"/>
    <x v="1"/>
    <n v="166.28"/>
    <n v="3"/>
    <n v="498.84000000000003"/>
    <x v="4"/>
    <n v="0.1"/>
    <n v="6"/>
    <n v="59"/>
    <n v="557.84"/>
    <n v="55.784000000000006"/>
    <n v="502.05600000000004"/>
    <d v="2023-12-15T00:00:00"/>
    <s v="00:21:21"/>
    <n v="4"/>
    <x v="0"/>
  </r>
  <r>
    <x v="69"/>
    <s v="Lindsey"/>
    <s v="Byrd"/>
    <s v="Lindsey Byrd"/>
    <n v="32"/>
    <x v="0"/>
    <x v="5"/>
    <x v="69"/>
    <x v="1"/>
    <s v="USCGC Harper, FPO AA 38349"/>
    <s v="OID2338"/>
    <x v="191"/>
    <s v="22:07:35"/>
    <x v="36"/>
    <n v="425.59"/>
    <n v="5"/>
    <n v="2127.9499999999998"/>
    <x v="0"/>
    <n v="0.08"/>
    <n v="7"/>
    <n v="57"/>
    <n v="2184.9499999999998"/>
    <n v="174.79599999999999"/>
    <n v="2010.1539999999998"/>
    <d v="2023-07-17T00:00:00"/>
    <s v="03:39:43"/>
    <n v="7"/>
    <x v="2"/>
  </r>
  <r>
    <x v="46"/>
    <s v="Brittany"/>
    <s v="Stewart"/>
    <s v="Brittany Stewart"/>
    <n v="68"/>
    <x v="2"/>
    <x v="7"/>
    <x v="46"/>
    <x v="2"/>
    <s v="6250 David Loaf Suite 561, North Pamelaberg, WV 63652"/>
    <s v="OID9816"/>
    <x v="198"/>
    <s v="07:28:42"/>
    <x v="5"/>
    <n v="363.64"/>
    <n v="5"/>
    <n v="1818.1999999999998"/>
    <x v="4"/>
    <n v="0.1"/>
    <n v="7"/>
    <n v="60"/>
    <n v="1878.1999999999998"/>
    <n v="187.82"/>
    <n v="1690.3799999999999"/>
    <d v="2024-05-07T00:00:00"/>
    <s v="12:34:57"/>
    <n v="2"/>
    <x v="0"/>
  </r>
  <r>
    <x v="82"/>
    <s v="Brendan"/>
    <s v="Kelly"/>
    <s v="Brendan Kelly"/>
    <n v="50"/>
    <x v="2"/>
    <x v="6"/>
    <x v="82"/>
    <x v="1"/>
    <s v="688 Donald Oval Suite 089, Shepardport, CA 50844"/>
    <s v="OID1586"/>
    <x v="199"/>
    <s v="14:01:51"/>
    <x v="39"/>
    <n v="403.03"/>
    <n v="5"/>
    <n v="2015.1499999999999"/>
    <x v="3"/>
    <n v="0.2"/>
    <n v="2"/>
    <n v="52"/>
    <n v="2067.1499999999996"/>
    <n v="413.42999999999995"/>
    <n v="1653.7199999999998"/>
    <d v="2024-07-02T00:00:00"/>
    <s v="23:41:13"/>
    <n v="5"/>
    <x v="1"/>
  </r>
  <r>
    <x v="50"/>
    <s v="Katherine"/>
    <s v="Weber"/>
    <s v="Katherine Weber"/>
    <n v="42"/>
    <x v="2"/>
    <x v="2"/>
    <x v="50"/>
    <x v="0"/>
    <s v="04887 Kimberly Union Apt. 645, Port Laura, IL 97219"/>
    <s v="OID9630"/>
    <x v="200"/>
    <s v="20:50:23"/>
    <x v="30"/>
    <n v="369.03"/>
    <n v="1"/>
    <n v="369.03"/>
    <x v="3"/>
    <n v="0.2"/>
    <n v="6"/>
    <n v="38"/>
    <n v="407.03"/>
    <n v="81.406000000000006"/>
    <n v="325.62399999999997"/>
    <d v="2023-02-17T00:00:00"/>
    <s v="01:51:44"/>
    <n v="6"/>
    <x v="2"/>
  </r>
  <r>
    <x v="83"/>
    <s v="Jessica"/>
    <s v="Ruiz"/>
    <s v="Jessica Ruiz"/>
    <n v="19"/>
    <x v="1"/>
    <x v="2"/>
    <x v="83"/>
    <x v="1"/>
    <s v="02370 Laura Station Suite 309, Brandonville, DE 18875"/>
    <s v="OID8034"/>
    <x v="201"/>
    <s v="08:30:48"/>
    <x v="33"/>
    <n v="421.7"/>
    <n v="5"/>
    <n v="2108.5"/>
    <x v="4"/>
    <n v="0.1"/>
    <n v="6"/>
    <n v="61"/>
    <n v="2169.5"/>
    <n v="216.95000000000002"/>
    <n v="1952.55"/>
    <d v="2024-06-14T00:00:00"/>
    <s v="01:26:28"/>
    <n v="4"/>
    <x v="0"/>
  </r>
  <r>
    <x v="78"/>
    <s v="Mark"/>
    <s v="Summers"/>
    <s v="Mark Summers"/>
    <n v="55"/>
    <x v="1"/>
    <x v="5"/>
    <x v="78"/>
    <x v="0"/>
    <s v="08413 Lynch Parkway, Calderonstad, NV 32697"/>
    <s v="OID4815"/>
    <x v="202"/>
    <s v="05:34:02"/>
    <x v="45"/>
    <n v="381.73"/>
    <n v="4"/>
    <n v="1526.92"/>
    <x v="0"/>
    <n v="0.08"/>
    <n v="2"/>
    <n v="58"/>
    <n v="1584.92"/>
    <n v="126.79360000000001"/>
    <n v="1458.1264000000001"/>
    <d v="2024-11-17T00:00:00"/>
    <s v="15:11:50"/>
    <n v="5"/>
    <x v="1"/>
  </r>
  <r>
    <x v="65"/>
    <s v="Lisa"/>
    <s v="Miller"/>
    <s v="Lisa Miller"/>
    <n v="70"/>
    <x v="1"/>
    <x v="3"/>
    <x v="65"/>
    <x v="2"/>
    <s v="89748 Campbell Drive, South Tannerland, WI 13143"/>
    <s v="OID1898"/>
    <x v="203"/>
    <s v="22:30:30"/>
    <x v="9"/>
    <n v="175.93"/>
    <n v="2"/>
    <n v="351.86"/>
    <x v="4"/>
    <n v="0.1"/>
    <n v="7"/>
    <n v="61"/>
    <n v="412.86"/>
    <n v="41.286000000000001"/>
    <n v="371.57400000000001"/>
    <d v="2024-04-09T00:00:00"/>
    <s v="23:12:23"/>
    <n v="5"/>
    <x v="0"/>
  </r>
  <r>
    <x v="38"/>
    <s v="John"/>
    <s v="Ramirez"/>
    <s v="John Ramirez"/>
    <n v="28"/>
    <x v="2"/>
    <x v="4"/>
    <x v="38"/>
    <x v="0"/>
    <s v="02797 Martin Landing, South Michelle, VT 98781"/>
    <s v="OID7454"/>
    <x v="65"/>
    <s v="06:13:30"/>
    <x v="45"/>
    <n v="381.73"/>
    <n v="2"/>
    <n v="763.46"/>
    <x v="1"/>
    <n v="0.15"/>
    <n v="2"/>
    <n v="68"/>
    <n v="831.46"/>
    <n v="124.71899999999999"/>
    <n v="706.74099999999999"/>
    <d v="2024-02-07T00:00:00"/>
    <s v="00:33:32"/>
    <n v="7"/>
    <x v="1"/>
  </r>
  <r>
    <x v="84"/>
    <s v="Hannah"/>
    <s v="Gutierrez"/>
    <s v="Hannah Gutierrez"/>
    <n v="55"/>
    <x v="1"/>
    <x v="5"/>
    <x v="84"/>
    <x v="3"/>
    <s v="2420 David Manors, Jessicaland, CT 41698"/>
    <s v="OID2597"/>
    <x v="199"/>
    <s v="14:11:09"/>
    <x v="35"/>
    <n v="441.03"/>
    <n v="3"/>
    <n v="1323.09"/>
    <x v="2"/>
    <n v="0"/>
    <n v="4"/>
    <n v="47"/>
    <n v="1323.09"/>
    <n v="0"/>
    <n v="1323.09"/>
    <d v="2024-06-30T00:00:00"/>
    <s v="00:33:26"/>
    <n v="3"/>
    <x v="0"/>
  </r>
  <r>
    <x v="85"/>
    <s v="Angela"/>
    <s v="Casey"/>
    <s v="Angela Casey"/>
    <n v="40"/>
    <x v="0"/>
    <x v="2"/>
    <x v="85"/>
    <x v="2"/>
    <s v="089 Farley Terrace, Thomashaven, MT 56607"/>
    <s v="OID6600"/>
    <x v="204"/>
    <s v="22:46:20"/>
    <x v="34"/>
    <n v="136.30000000000001"/>
    <n v="2"/>
    <n v="272.60000000000002"/>
    <x v="0"/>
    <n v="0.08"/>
    <n v="6"/>
    <n v="58"/>
    <n v="330.6"/>
    <n v="26.448000000000004"/>
    <n v="304.15200000000004"/>
    <d v="2024-08-29T00:00:00"/>
    <s v="15:31:26"/>
    <n v="2"/>
    <x v="0"/>
  </r>
  <r>
    <x v="53"/>
    <s v="Jodi"/>
    <s v="Whitney"/>
    <s v="Jodi Whitney"/>
    <n v="33"/>
    <x v="2"/>
    <x v="6"/>
    <x v="53"/>
    <x v="3"/>
    <s v="72876 Lara Key Suite 383, Gutierrezton, OR 71683"/>
    <s v="OID3490"/>
    <x v="205"/>
    <s v="03:47:08"/>
    <x v="39"/>
    <n v="403.03"/>
    <n v="3"/>
    <n v="1209.0899999999999"/>
    <x v="1"/>
    <n v="0.15"/>
    <n v="5"/>
    <n v="44"/>
    <n v="1253.0899999999999"/>
    <n v="187.96349999999998"/>
    <n v="1065.1264999999999"/>
    <d v="2024-04-02T00:00:00"/>
    <s v="03:23:26"/>
    <n v="1"/>
    <x v="0"/>
  </r>
  <r>
    <x v="76"/>
    <s v="Natasha"/>
    <s v="Michael"/>
    <s v="Natasha Michael"/>
    <n v="49"/>
    <x v="0"/>
    <x v="1"/>
    <x v="76"/>
    <x v="2"/>
    <s v="78992 Justin Estates Suite 226, Floresberg, NM 40797"/>
    <s v="OID5561"/>
    <x v="206"/>
    <s v="07:21:30"/>
    <x v="45"/>
    <n v="381.73"/>
    <n v="5"/>
    <n v="1908.65"/>
    <x v="0"/>
    <n v="0.08"/>
    <n v="7"/>
    <n v="45"/>
    <n v="1953.65"/>
    <n v="156.292"/>
    <n v="1797.3580000000002"/>
    <d v="2023-11-06T00:00:00"/>
    <s v="09:57:13"/>
    <n v="3"/>
    <x v="0"/>
  </r>
  <r>
    <x v="75"/>
    <s v="Rachael"/>
    <s v="Robinson"/>
    <s v="Rachael Robinson"/>
    <n v="24"/>
    <x v="2"/>
    <x v="7"/>
    <x v="75"/>
    <x v="1"/>
    <s v="0889 Brady Points, Port Meganhaven, NM 26553"/>
    <s v="OID8830"/>
    <x v="207"/>
    <s v="16:49:20"/>
    <x v="45"/>
    <n v="381.73"/>
    <n v="1"/>
    <n v="381.73"/>
    <x v="0"/>
    <n v="0.08"/>
    <n v="3"/>
    <n v="36"/>
    <n v="417.73"/>
    <n v="33.418400000000005"/>
    <n v="384.3116"/>
    <d v="2025-01-18T00:00:00"/>
    <s v="22:40:50"/>
    <n v="7"/>
    <x v="1"/>
  </r>
  <r>
    <x v="43"/>
    <s v="Rebecca"/>
    <s v="Figueroa"/>
    <s v="Rebecca Figueroa"/>
    <n v="63"/>
    <x v="0"/>
    <x v="4"/>
    <x v="43"/>
    <x v="0"/>
    <s v="3959 Bell Dale, North Jacob, LA 07934"/>
    <s v="OID9527"/>
    <x v="160"/>
    <s v="16:59:25"/>
    <x v="36"/>
    <n v="425.59"/>
    <n v="1"/>
    <n v="425.59"/>
    <x v="3"/>
    <n v="0.2"/>
    <n v="7"/>
    <n v="40"/>
    <n v="465.59"/>
    <n v="93.117999999999995"/>
    <n v="372.47199999999998"/>
    <d v="2024-06-17T00:00:00"/>
    <s v="13:29:40"/>
    <n v="3"/>
    <x v="0"/>
  </r>
  <r>
    <x v="24"/>
    <s v="Lauren"/>
    <s v="Long"/>
    <s v="Lauren Long"/>
    <n v="44"/>
    <x v="0"/>
    <x v="7"/>
    <x v="24"/>
    <x v="2"/>
    <s v="258 Michael Brooks Suite 363, Arnoldview, PA 49438"/>
    <s v="OID1067"/>
    <x v="208"/>
    <s v="06:15:44"/>
    <x v="24"/>
    <n v="481.48"/>
    <n v="4"/>
    <n v="1925.92"/>
    <x v="1"/>
    <n v="0.15"/>
    <n v="4"/>
    <n v="67"/>
    <n v="1992.92"/>
    <n v="298.93799999999999"/>
    <n v="1693.982"/>
    <d v="2025-01-08T00:00:00"/>
    <s v="09:11:07"/>
    <n v="6"/>
    <x v="1"/>
  </r>
  <r>
    <x v="12"/>
    <s v="Joshua"/>
    <s v="Campbell"/>
    <s v="Joshua Campbell"/>
    <n v="24"/>
    <x v="0"/>
    <x v="5"/>
    <x v="12"/>
    <x v="2"/>
    <s v="70426 Lindsey Overpass Apt. 030, Jessicafurt, AR 46269"/>
    <s v="OID2119"/>
    <x v="209"/>
    <s v="17:29:54"/>
    <x v="33"/>
    <n v="421.7"/>
    <n v="2"/>
    <n v="843.4"/>
    <x v="4"/>
    <n v="0.1"/>
    <n v="2"/>
    <n v="54"/>
    <n v="897.4"/>
    <n v="89.740000000000009"/>
    <n v="807.66"/>
    <d v="2024-08-10T00:00:00"/>
    <s v="07:27:00"/>
    <n v="2"/>
    <x v="2"/>
  </r>
  <r>
    <x v="27"/>
    <s v="Valerie"/>
    <s v="Carr"/>
    <s v="Valerie Carr"/>
    <n v="26"/>
    <x v="2"/>
    <x v="6"/>
    <x v="27"/>
    <x v="1"/>
    <s v="981 Emily Stream, South Brianna, CO 98063"/>
    <s v="OID5802"/>
    <x v="210"/>
    <s v="05:25:01"/>
    <x v="44"/>
    <n v="110.95"/>
    <n v="3"/>
    <n v="332.85"/>
    <x v="2"/>
    <n v="0"/>
    <n v="5"/>
    <n v="47"/>
    <n v="332.85"/>
    <n v="0"/>
    <n v="332.85"/>
    <d v="2024-04-17T00:00:00"/>
    <s v="02:19:52"/>
    <n v="6"/>
    <x v="1"/>
  </r>
  <r>
    <x v="49"/>
    <s v="Sarah"/>
    <s v="Butler"/>
    <s v="Sarah Butler"/>
    <n v="64"/>
    <x v="0"/>
    <x v="0"/>
    <x v="49"/>
    <x v="1"/>
    <s v="14131 Edwin Shore Apt. 190, Deniseberg, MD 90905"/>
    <s v="OID4569"/>
    <x v="211"/>
    <s v="00:49:15"/>
    <x v="18"/>
    <n v="282.63"/>
    <n v="4"/>
    <n v="1130.52"/>
    <x v="4"/>
    <n v="0.1"/>
    <n v="3"/>
    <n v="52"/>
    <n v="1182.52"/>
    <n v="118.25200000000001"/>
    <n v="1064.268"/>
    <d v="2023-09-22T00:00:00"/>
    <s v="07:05:22"/>
    <n v="3"/>
    <x v="2"/>
  </r>
  <r>
    <x v="73"/>
    <s v="Susan"/>
    <s v="Thompson"/>
    <s v="Susan Thompson"/>
    <n v="37"/>
    <x v="2"/>
    <x v="7"/>
    <x v="73"/>
    <x v="0"/>
    <s v="47821 William Station, East Ashleymouth, FL 20562"/>
    <s v="OID1508"/>
    <x v="111"/>
    <s v="10:13:34"/>
    <x v="22"/>
    <n v="158.53"/>
    <n v="3"/>
    <n v="475.59000000000003"/>
    <x v="4"/>
    <n v="0.1"/>
    <n v="3"/>
    <n v="63"/>
    <n v="538.59"/>
    <n v="53.859000000000009"/>
    <n v="484.73099999999999"/>
    <d v="2024-02-14T00:00:00"/>
    <s v="00:06:39"/>
    <n v="1"/>
    <x v="0"/>
  </r>
  <r>
    <x v="78"/>
    <s v="Mark"/>
    <s v="Summers"/>
    <s v="Mark Summers"/>
    <n v="55"/>
    <x v="1"/>
    <x v="5"/>
    <x v="78"/>
    <x v="0"/>
    <s v="08413 Lynch Parkway, Calderonstad, NV 32697"/>
    <s v="OID3969"/>
    <x v="212"/>
    <s v="22:48:36"/>
    <x v="20"/>
    <n v="62.42"/>
    <n v="3"/>
    <n v="187.26"/>
    <x v="0"/>
    <n v="0.08"/>
    <n v="3"/>
    <n v="37"/>
    <n v="224.26"/>
    <n v="17.940799999999999"/>
    <n v="206.3192"/>
    <d v="2023-04-15T00:00:00"/>
    <s v="11:30:05"/>
    <n v="5"/>
    <x v="1"/>
  </r>
  <r>
    <x v="27"/>
    <s v="Valerie"/>
    <s v="Carr"/>
    <s v="Valerie Carr"/>
    <n v="26"/>
    <x v="2"/>
    <x v="6"/>
    <x v="27"/>
    <x v="1"/>
    <s v="981 Emily Stream, South Brianna, CO 98063"/>
    <s v="OID8974"/>
    <x v="213"/>
    <s v="03:37:20"/>
    <x v="42"/>
    <n v="235.63"/>
    <n v="2"/>
    <n v="471.26"/>
    <x v="1"/>
    <n v="0.15"/>
    <n v="4"/>
    <n v="44"/>
    <n v="515.26"/>
    <n v="77.289000000000001"/>
    <n v="437.971"/>
    <d v="2024-06-15T00:00:00"/>
    <s v="08:01:11"/>
    <n v="4"/>
    <x v="2"/>
  </r>
  <r>
    <x v="24"/>
    <s v="Lauren"/>
    <s v="Long"/>
    <s v="Lauren Long"/>
    <n v="44"/>
    <x v="0"/>
    <x v="7"/>
    <x v="24"/>
    <x v="2"/>
    <s v="258 Michael Brooks Suite 363, Arnoldview, PA 49438"/>
    <s v="OID6987"/>
    <x v="214"/>
    <s v="23:47:53"/>
    <x v="21"/>
    <n v="157.63999999999999"/>
    <n v="2"/>
    <n v="315.27999999999997"/>
    <x v="0"/>
    <n v="0.08"/>
    <n v="1"/>
    <n v="56"/>
    <n v="371.28"/>
    <n v="29.702399999999997"/>
    <n v="341.57759999999996"/>
    <d v="2024-09-17T00:00:00"/>
    <s v="00:49:45"/>
    <n v="5"/>
    <x v="1"/>
  </r>
  <r>
    <x v="22"/>
    <s v="Ashley"/>
    <s v="Rose"/>
    <s v="Ashley Rose"/>
    <n v="60"/>
    <x v="2"/>
    <x v="0"/>
    <x v="22"/>
    <x v="2"/>
    <s v="424 Nichols Curve Suite 177, Lake Brianview, TX 17289"/>
    <s v="OID5834"/>
    <x v="215"/>
    <s v="15:54:45"/>
    <x v="26"/>
    <n v="372.62"/>
    <n v="4"/>
    <n v="1490.48"/>
    <x v="1"/>
    <n v="0.15"/>
    <n v="2"/>
    <n v="42"/>
    <n v="1532.48"/>
    <n v="229.87199999999999"/>
    <n v="1302.6079999999999"/>
    <d v="2023-03-16T00:00:00"/>
    <s v="19:22:50"/>
    <n v="5"/>
    <x v="1"/>
  </r>
  <r>
    <x v="82"/>
    <s v="Brendan"/>
    <s v="Kelly"/>
    <s v="Brendan Kelly"/>
    <n v="50"/>
    <x v="2"/>
    <x v="6"/>
    <x v="82"/>
    <x v="1"/>
    <s v="688 Donald Oval Suite 089, Shepardport, CA 50844"/>
    <s v="OID3980"/>
    <x v="216"/>
    <s v="21:10:06"/>
    <x v="39"/>
    <n v="403.03"/>
    <n v="2"/>
    <n v="806.06"/>
    <x v="3"/>
    <n v="0.2"/>
    <n v="3"/>
    <n v="61"/>
    <n v="867.06"/>
    <n v="173.41200000000001"/>
    <n v="693.64799999999991"/>
    <d v="2025-01-20T00:00:00"/>
    <s v="08:42:57"/>
    <n v="5"/>
    <x v="1"/>
  </r>
  <r>
    <x v="18"/>
    <s v="Christian"/>
    <s v="Clayton"/>
    <s v="Christian Clayton"/>
    <n v="39"/>
    <x v="1"/>
    <x v="5"/>
    <x v="18"/>
    <x v="3"/>
    <s v="065 Madison Way, Smithstad, CT 68011"/>
    <s v="OID9700"/>
    <x v="217"/>
    <s v="17:39:16"/>
    <x v="14"/>
    <n v="20.7"/>
    <n v="3"/>
    <n v="62.099999999999994"/>
    <x v="2"/>
    <n v="0"/>
    <n v="1"/>
    <n v="67"/>
    <n v="62.099999999999994"/>
    <n v="0"/>
    <n v="62.099999999999994"/>
    <d v="2024-03-21T00:00:00"/>
    <s v="05:28:25"/>
    <n v="6"/>
    <x v="1"/>
  </r>
  <r>
    <x v="15"/>
    <s v="Mallory"/>
    <s v="Mitchell"/>
    <s v="Mallory Mitchell"/>
    <n v="42"/>
    <x v="1"/>
    <x v="6"/>
    <x v="15"/>
    <x v="3"/>
    <s v="710 Anthony Wall Suite 137, East Davidstad, NV 61494"/>
    <s v="OID1135"/>
    <x v="185"/>
    <s v="21:59:14"/>
    <x v="34"/>
    <n v="136.30000000000001"/>
    <n v="2"/>
    <n v="272.60000000000002"/>
    <x v="3"/>
    <n v="0.2"/>
    <n v="2"/>
    <n v="45"/>
    <n v="317.60000000000002"/>
    <n v="63.52000000000001"/>
    <n v="254.08"/>
    <d v="2024-09-11T00:00:00"/>
    <s v="00:34:58"/>
    <n v="5"/>
    <x v="1"/>
  </r>
  <r>
    <x v="63"/>
    <s v="Gregory"/>
    <s v="Lee"/>
    <s v="Gregory Lee"/>
    <n v="26"/>
    <x v="2"/>
    <x v="2"/>
    <x v="63"/>
    <x v="1"/>
    <s v="619 Parker Turnpike Apt. 025, West Brucehaven, ID 48437"/>
    <s v="OID9451"/>
    <x v="30"/>
    <s v="21:47:08"/>
    <x v="44"/>
    <n v="110.95"/>
    <n v="2"/>
    <n v="221.9"/>
    <x v="3"/>
    <n v="0.2"/>
    <n v="3"/>
    <n v="36"/>
    <n v="257.89999999999998"/>
    <n v="51.58"/>
    <n v="206.32"/>
    <d v="2024-04-12T00:00:00"/>
    <s v="12:42:34"/>
    <n v="5"/>
    <x v="1"/>
  </r>
  <r>
    <x v="20"/>
    <s v="John"/>
    <s v="Herrera"/>
    <s v="John Herrera"/>
    <n v="64"/>
    <x v="1"/>
    <x v="1"/>
    <x v="20"/>
    <x v="0"/>
    <s v="61263 Jacob Isle, Amandatown, TN 34321"/>
    <s v="OID4659"/>
    <x v="218"/>
    <s v="00:57:26"/>
    <x v="26"/>
    <n v="372.62"/>
    <n v="3"/>
    <n v="1117.8600000000001"/>
    <x v="2"/>
    <n v="0"/>
    <n v="5"/>
    <n v="54"/>
    <n v="1117.8600000000001"/>
    <n v="0"/>
    <n v="1117.8600000000001"/>
    <d v="2024-03-01T00:00:00"/>
    <s v="23:16:52"/>
    <n v="1"/>
    <x v="0"/>
  </r>
  <r>
    <x v="86"/>
    <s v="Megan"/>
    <s v="Hunt"/>
    <s v="Megan Hunt"/>
    <n v="63"/>
    <x v="0"/>
    <x v="6"/>
    <x v="86"/>
    <x v="1"/>
    <s v="03765 Velazquez Knoll Suite 478, Richardshire, UT 17200"/>
    <s v="OID7205"/>
    <x v="219"/>
    <s v="21:16:04"/>
    <x v="21"/>
    <n v="157.63999999999999"/>
    <n v="2"/>
    <n v="315.27999999999997"/>
    <x v="0"/>
    <n v="0.08"/>
    <n v="4"/>
    <n v="61"/>
    <n v="376.28"/>
    <n v="30.102399999999999"/>
    <n v="346.17759999999998"/>
    <d v="2023-06-13T00:00:00"/>
    <s v="10:41:25"/>
    <n v="7"/>
    <x v="1"/>
  </r>
  <r>
    <x v="83"/>
    <s v="Jessica"/>
    <s v="Ruiz"/>
    <s v="Jessica Ruiz"/>
    <n v="19"/>
    <x v="1"/>
    <x v="2"/>
    <x v="83"/>
    <x v="1"/>
    <s v="02370 Laura Station Suite 309, Brandonville, DE 18875"/>
    <s v="OID9735"/>
    <x v="12"/>
    <s v="20:03:28"/>
    <x v="10"/>
    <n v="190.1"/>
    <n v="3"/>
    <n v="570.29999999999995"/>
    <x v="0"/>
    <n v="0.08"/>
    <n v="4"/>
    <n v="63"/>
    <n v="633.29999999999995"/>
    <n v="50.663999999999994"/>
    <n v="582.63599999999997"/>
    <d v="2023-03-17T00:00:00"/>
    <s v="11:16:12"/>
    <n v="5"/>
    <x v="1"/>
  </r>
  <r>
    <x v="87"/>
    <s v="Jared"/>
    <s v="Horn"/>
    <s v="Jared Horn"/>
    <n v="43"/>
    <x v="0"/>
    <x v="4"/>
    <x v="87"/>
    <x v="0"/>
    <s v="43325 Barbara Tunnel, Port James, LA 16246"/>
    <s v="OID3358"/>
    <x v="220"/>
    <s v="15:38:50"/>
    <x v="48"/>
    <n v="107.47"/>
    <n v="1"/>
    <n v="107.47"/>
    <x v="0"/>
    <n v="0.08"/>
    <n v="4"/>
    <n v="36"/>
    <n v="143.47"/>
    <n v="11.477600000000001"/>
    <n v="131.9924"/>
    <d v="2024-05-18T00:00:00"/>
    <s v="12:50:53"/>
    <n v="2"/>
    <x v="0"/>
  </r>
  <r>
    <x v="35"/>
    <s v="Aaron"/>
    <s v="Thompson"/>
    <s v="Aaron Thompson"/>
    <n v="47"/>
    <x v="1"/>
    <x v="3"/>
    <x v="35"/>
    <x v="2"/>
    <s v="PSC 0550, Box 2737, APO AE 75772"/>
    <s v="OID4719"/>
    <x v="221"/>
    <s v="03:13:28"/>
    <x v="9"/>
    <n v="175.93"/>
    <n v="3"/>
    <n v="527.79"/>
    <x v="2"/>
    <n v="0"/>
    <n v="3"/>
    <n v="58"/>
    <n v="527.79"/>
    <n v="0"/>
    <n v="527.79"/>
    <d v="2023-04-01T00:00:00"/>
    <s v="07:58:28"/>
    <n v="5"/>
    <x v="1"/>
  </r>
  <r>
    <x v="82"/>
    <s v="Brendan"/>
    <s v="Kelly"/>
    <s v="Brendan Kelly"/>
    <n v="50"/>
    <x v="2"/>
    <x v="6"/>
    <x v="82"/>
    <x v="1"/>
    <s v="688 Donald Oval Suite 089, Shepardport, CA 50844"/>
    <s v="OID8203"/>
    <x v="173"/>
    <s v="12:54:20"/>
    <x v="43"/>
    <n v="424.82"/>
    <n v="3"/>
    <n v="1274.46"/>
    <x v="2"/>
    <n v="0"/>
    <n v="3"/>
    <n v="42"/>
    <n v="1274.46"/>
    <n v="0"/>
    <n v="1274.46"/>
    <d v="2024-07-09T00:00:00"/>
    <s v="17:32:38"/>
    <n v="1"/>
    <x v="0"/>
  </r>
  <r>
    <x v="88"/>
    <s v="Veronica"/>
    <s v="Lopez"/>
    <s v="Veronica Lopez"/>
    <n v="18"/>
    <x v="1"/>
    <x v="7"/>
    <x v="88"/>
    <x v="2"/>
    <s v="660 Karen Station Apt. 887, Allenside, ID 03170"/>
    <s v="OID2353"/>
    <x v="222"/>
    <s v="15:59:36"/>
    <x v="24"/>
    <n v="481.48"/>
    <n v="4"/>
    <n v="1925.92"/>
    <x v="2"/>
    <n v="0"/>
    <n v="2"/>
    <n v="61"/>
    <n v="1925.92"/>
    <n v="0"/>
    <n v="1925.92"/>
    <d v="2024-02-16T00:00:00"/>
    <s v="07:38:19"/>
    <n v="6"/>
    <x v="1"/>
  </r>
  <r>
    <x v="82"/>
    <s v="Brendan"/>
    <s v="Kelly"/>
    <s v="Brendan Kelly"/>
    <n v="50"/>
    <x v="2"/>
    <x v="6"/>
    <x v="82"/>
    <x v="1"/>
    <s v="688 Donald Oval Suite 089, Shepardport, CA 50844"/>
    <s v="OID5255"/>
    <x v="52"/>
    <s v="19:52:34"/>
    <x v="13"/>
    <n v="104.18"/>
    <n v="1"/>
    <n v="104.18"/>
    <x v="0"/>
    <n v="0.08"/>
    <n v="1"/>
    <n v="48"/>
    <n v="152.18"/>
    <n v="12.1744"/>
    <n v="140.00560000000002"/>
    <d v="2024-11-07T00:00:00"/>
    <s v="07:40:09"/>
    <n v="4"/>
    <x v="1"/>
  </r>
  <r>
    <x v="89"/>
    <s v="Sarah"/>
    <s v="Benson"/>
    <s v="Sarah Benson"/>
    <n v="40"/>
    <x v="2"/>
    <x v="7"/>
    <x v="89"/>
    <x v="0"/>
    <s v="5399 Hayes Well, West Pennystad, IL 93798"/>
    <s v="OID7946"/>
    <x v="223"/>
    <s v="20:27:13"/>
    <x v="36"/>
    <n v="425.59"/>
    <n v="2"/>
    <n v="851.18"/>
    <x v="0"/>
    <n v="0.08"/>
    <n v="3"/>
    <n v="47"/>
    <n v="898.18"/>
    <n v="71.854399999999998"/>
    <n v="826.32559999999989"/>
    <d v="2024-05-11T00:00:00"/>
    <s v="22:27:12"/>
    <n v="1"/>
    <x v="0"/>
  </r>
  <r>
    <x v="83"/>
    <s v="Jessica"/>
    <s v="Ruiz"/>
    <s v="Jessica Ruiz"/>
    <n v="19"/>
    <x v="1"/>
    <x v="2"/>
    <x v="83"/>
    <x v="1"/>
    <s v="02370 Laura Station Suite 309, Brandonville, DE 18875"/>
    <s v="OID1159"/>
    <x v="224"/>
    <s v="04:24:31"/>
    <x v="15"/>
    <n v="461.07"/>
    <n v="4"/>
    <n v="1844.28"/>
    <x v="2"/>
    <n v="0"/>
    <n v="6"/>
    <n v="46"/>
    <n v="1844.28"/>
    <n v="0"/>
    <n v="1844.28"/>
    <d v="2023-04-06T00:00:00"/>
    <s v="06:44:34"/>
    <n v="5"/>
    <x v="0"/>
  </r>
  <r>
    <x v="11"/>
    <s v="Amy"/>
    <s v="Reid"/>
    <s v="Amy Reid"/>
    <n v="44"/>
    <x v="1"/>
    <x v="3"/>
    <x v="11"/>
    <x v="1"/>
    <s v="6262 Simpson Village, North Danielle, RI 76074"/>
    <s v="OID5186"/>
    <x v="223"/>
    <s v="05:26:44"/>
    <x v="20"/>
    <n v="62.42"/>
    <n v="4"/>
    <n v="249.68"/>
    <x v="1"/>
    <n v="0.15"/>
    <n v="1"/>
    <n v="67"/>
    <n v="316.68"/>
    <n v="47.502000000000002"/>
    <n v="269.178"/>
    <d v="2024-05-14T00:00:00"/>
    <s v="06:17:48"/>
    <n v="4"/>
    <x v="1"/>
  </r>
  <r>
    <x v="1"/>
    <s v="Anthony"/>
    <s v="Thomas"/>
    <s v="Anthony Thomas"/>
    <n v="53"/>
    <x v="1"/>
    <x v="1"/>
    <x v="1"/>
    <x v="1"/>
    <s v="931 Christopher Ways Suite 833, North Michelle, IN 53484"/>
    <s v="OID7156"/>
    <x v="112"/>
    <s v="13:33:00"/>
    <x v="8"/>
    <n v="257.06"/>
    <n v="1"/>
    <n v="257.06"/>
    <x v="3"/>
    <n v="0.2"/>
    <n v="5"/>
    <n v="64"/>
    <n v="321.06"/>
    <n v="64.212000000000003"/>
    <n v="256.84800000000001"/>
    <d v="2023-09-19T00:00:00"/>
    <s v="16:40:47"/>
    <n v="2"/>
    <x v="0"/>
  </r>
  <r>
    <x v="53"/>
    <s v="Jodi"/>
    <s v="Whitney"/>
    <s v="Jodi Whitney"/>
    <n v="33"/>
    <x v="2"/>
    <x v="6"/>
    <x v="53"/>
    <x v="3"/>
    <s v="72876 Lara Key Suite 383, Gutierrezton, OR 71683"/>
    <s v="OID3574"/>
    <x v="131"/>
    <s v="22:42:24"/>
    <x v="12"/>
    <n v="272.51"/>
    <n v="4"/>
    <n v="1090.04"/>
    <x v="3"/>
    <n v="0.2"/>
    <n v="6"/>
    <n v="39"/>
    <n v="1129.04"/>
    <n v="225.80799999999999"/>
    <n v="903.23199999999997"/>
    <d v="2025-01-22T00:00:00"/>
    <s v="19:19:52"/>
    <n v="2"/>
    <x v="0"/>
  </r>
  <r>
    <x v="21"/>
    <s v="Angela"/>
    <s v="Evans"/>
    <s v="Angela Evans"/>
    <n v="52"/>
    <x v="2"/>
    <x v="1"/>
    <x v="21"/>
    <x v="0"/>
    <s v="16031 David Mountain Suite 431, Susanborough, PA 01910"/>
    <s v="OID1477"/>
    <x v="36"/>
    <s v="07:28:15"/>
    <x v="39"/>
    <n v="403.03"/>
    <n v="2"/>
    <n v="806.06"/>
    <x v="0"/>
    <n v="0.08"/>
    <n v="4"/>
    <n v="70"/>
    <n v="876.06"/>
    <n v="70.084800000000001"/>
    <n v="805.97519999999997"/>
    <d v="2023-11-16T00:00:00"/>
    <s v="12:59:43"/>
    <n v="4"/>
    <x v="2"/>
  </r>
  <r>
    <x v="83"/>
    <s v="Jessica"/>
    <s v="Ruiz"/>
    <s v="Jessica Ruiz"/>
    <n v="19"/>
    <x v="1"/>
    <x v="2"/>
    <x v="83"/>
    <x v="1"/>
    <s v="02370 Laura Station Suite 309, Brandonville, DE 18875"/>
    <s v="OID2944"/>
    <x v="225"/>
    <s v="05:37:56"/>
    <x v="15"/>
    <n v="461.07"/>
    <n v="3"/>
    <n v="1383.21"/>
    <x v="4"/>
    <n v="0.1"/>
    <n v="1"/>
    <n v="61"/>
    <n v="1444.21"/>
    <n v="144.42100000000002"/>
    <n v="1299.789"/>
    <d v="2023-10-03T00:00:00"/>
    <s v="15:40:22"/>
    <n v="1"/>
    <x v="2"/>
  </r>
  <r>
    <x v="82"/>
    <s v="Brendan"/>
    <s v="Kelly"/>
    <s v="Brendan Kelly"/>
    <n v="50"/>
    <x v="2"/>
    <x v="6"/>
    <x v="82"/>
    <x v="1"/>
    <s v="688 Donald Oval Suite 089, Shepardport, CA 50844"/>
    <s v="OID5130"/>
    <x v="226"/>
    <s v="20:10:43"/>
    <x v="35"/>
    <n v="441.03"/>
    <n v="3"/>
    <n v="1323.09"/>
    <x v="3"/>
    <n v="0.2"/>
    <n v="4"/>
    <n v="40"/>
    <n v="1363.09"/>
    <n v="272.61799999999999"/>
    <n v="1090.472"/>
    <d v="2024-08-24T00:00:00"/>
    <s v="08:44:22"/>
    <n v="6"/>
    <x v="1"/>
  </r>
  <r>
    <x v="10"/>
    <s v="Kara"/>
    <s v="Brennan"/>
    <s v="Kara Brennan"/>
    <n v="25"/>
    <x v="2"/>
    <x v="4"/>
    <x v="10"/>
    <x v="0"/>
    <s v="2174 Thomas Avenue, Maciasborough, NJ 41465"/>
    <s v="OID7754"/>
    <x v="227"/>
    <s v="12:34:36"/>
    <x v="9"/>
    <n v="175.93"/>
    <n v="4"/>
    <n v="703.72"/>
    <x v="3"/>
    <n v="0.2"/>
    <n v="6"/>
    <n v="45"/>
    <n v="748.72"/>
    <n v="149.744"/>
    <n v="598.976"/>
    <d v="2023-06-20T00:00:00"/>
    <s v="10:14:17"/>
    <n v="7"/>
    <x v="1"/>
  </r>
  <r>
    <x v="83"/>
    <s v="Jessica"/>
    <s v="Ruiz"/>
    <s v="Jessica Ruiz"/>
    <n v="19"/>
    <x v="1"/>
    <x v="2"/>
    <x v="83"/>
    <x v="1"/>
    <s v="02370 Laura Station Suite 309, Brandonville, DE 18875"/>
    <s v="OID1246"/>
    <x v="228"/>
    <s v="05:06:18"/>
    <x v="30"/>
    <n v="369.03"/>
    <n v="3"/>
    <n v="1107.0899999999999"/>
    <x v="0"/>
    <n v="0.08"/>
    <n v="6"/>
    <n v="50"/>
    <n v="1157.0899999999999"/>
    <n v="92.5672"/>
    <n v="1064.5228"/>
    <d v="2023-05-06T00:00:00"/>
    <s v="20:00:01"/>
    <n v="3"/>
    <x v="0"/>
  </r>
  <r>
    <x v="64"/>
    <s v="Bruce"/>
    <s v="Allen"/>
    <s v="Bruce Allen"/>
    <n v="32"/>
    <x v="1"/>
    <x v="0"/>
    <x v="64"/>
    <x v="1"/>
    <s v="2417 Brown Ford, West Timothyside, RI 45629"/>
    <s v="OID8680"/>
    <x v="229"/>
    <s v="14:47:52"/>
    <x v="24"/>
    <n v="481.48"/>
    <n v="2"/>
    <n v="962.96"/>
    <x v="3"/>
    <n v="0.2"/>
    <n v="3"/>
    <n v="58"/>
    <n v="1020.96"/>
    <n v="204.19200000000001"/>
    <n v="816.76800000000003"/>
    <d v="2025-01-26T00:00:00"/>
    <s v="17:06:11"/>
    <n v="7"/>
    <x v="1"/>
  </r>
  <r>
    <x v="76"/>
    <s v="Natasha"/>
    <s v="Michael"/>
    <s v="Natasha Michael"/>
    <n v="49"/>
    <x v="0"/>
    <x v="1"/>
    <x v="76"/>
    <x v="2"/>
    <s v="78992 Justin Estates Suite 226, Floresberg, NM 40797"/>
    <s v="OID7102"/>
    <x v="230"/>
    <s v="20:27:42"/>
    <x v="36"/>
    <n v="425.59"/>
    <n v="3"/>
    <n v="1276.77"/>
    <x v="0"/>
    <n v="0.08"/>
    <n v="6"/>
    <n v="55"/>
    <n v="1331.77"/>
    <n v="106.5416"/>
    <n v="1225.2284"/>
    <d v="2023-06-22T00:00:00"/>
    <s v="10:15:00"/>
    <n v="7"/>
    <x v="1"/>
  </r>
  <r>
    <x v="30"/>
    <s v="Julie"/>
    <s v="Meyer"/>
    <s v="Julie Meyer"/>
    <n v="23"/>
    <x v="0"/>
    <x v="0"/>
    <x v="30"/>
    <x v="3"/>
    <s v="17381 Smith Ramp Suite 398, Courtneyville, AL 17756"/>
    <s v="OID7555"/>
    <x v="208"/>
    <s v="13:24:08"/>
    <x v="49"/>
    <n v="33.49"/>
    <n v="2"/>
    <n v="66.98"/>
    <x v="0"/>
    <n v="0.08"/>
    <n v="2"/>
    <n v="45"/>
    <n v="111.98"/>
    <n v="8.958400000000001"/>
    <n v="103.02160000000001"/>
    <d v="2025-01-03T00:00:00"/>
    <s v="07:39:38"/>
    <n v="1"/>
    <x v="0"/>
  </r>
  <r>
    <x v="47"/>
    <s v="Mitchell"/>
    <s v="Parker"/>
    <s v="Mitchell Parker"/>
    <n v="39"/>
    <x v="2"/>
    <x v="1"/>
    <x v="47"/>
    <x v="3"/>
    <s v="PSC 3316, Box 9303, APO AE 29513"/>
    <s v="OID3165"/>
    <x v="231"/>
    <s v="09:58:35"/>
    <x v="3"/>
    <n v="405"/>
    <n v="4"/>
    <n v="1620"/>
    <x v="4"/>
    <n v="0.1"/>
    <n v="7"/>
    <n v="70"/>
    <n v="1690"/>
    <n v="169"/>
    <n v="1521"/>
    <d v="2023-04-13T00:00:00"/>
    <s v="14:02:18"/>
    <n v="5"/>
    <x v="0"/>
  </r>
  <r>
    <x v="37"/>
    <s v="Alexandra"/>
    <s v="Smith"/>
    <s v="Alexandra Smith"/>
    <n v="70"/>
    <x v="0"/>
    <x v="0"/>
    <x v="37"/>
    <x v="1"/>
    <s v="48611 Clark Village, West Anne, GA 92865"/>
    <s v="OID9628"/>
    <x v="164"/>
    <s v="06:20:30"/>
    <x v="24"/>
    <n v="481.48"/>
    <n v="3"/>
    <n v="1444.44"/>
    <x v="3"/>
    <n v="0.2"/>
    <n v="5"/>
    <n v="49"/>
    <n v="1493.44"/>
    <n v="298.68800000000005"/>
    <n v="1194.752"/>
    <d v="2024-06-19T00:00:00"/>
    <s v="20:45:00"/>
    <n v="7"/>
    <x v="1"/>
  </r>
  <r>
    <x v="36"/>
    <s v="Jason"/>
    <s v="Lopez"/>
    <s v="Jason Lopez"/>
    <n v="40"/>
    <x v="2"/>
    <x v="6"/>
    <x v="36"/>
    <x v="0"/>
    <s v="934 Levine View, Brentport, NE 38210"/>
    <s v="OID9782"/>
    <x v="232"/>
    <s v="17:53:01"/>
    <x v="37"/>
    <n v="133.62"/>
    <n v="2"/>
    <n v="267.24"/>
    <x v="4"/>
    <n v="0.1"/>
    <n v="4"/>
    <n v="36"/>
    <n v="303.24"/>
    <n v="30.324000000000002"/>
    <n v="272.916"/>
    <d v="2023-05-13T00:00:00"/>
    <s v="05:26:03"/>
    <n v="1"/>
    <x v="0"/>
  </r>
  <r>
    <x v="78"/>
    <s v="Mark"/>
    <s v="Summers"/>
    <s v="Mark Summers"/>
    <n v="55"/>
    <x v="1"/>
    <x v="5"/>
    <x v="78"/>
    <x v="0"/>
    <s v="08413 Lynch Parkway, Calderonstad, NV 32697"/>
    <s v="OID7302"/>
    <x v="233"/>
    <s v="03:43:05"/>
    <x v="20"/>
    <n v="62.42"/>
    <n v="4"/>
    <n v="249.68"/>
    <x v="4"/>
    <n v="0.1"/>
    <n v="6"/>
    <n v="43"/>
    <n v="292.68"/>
    <n v="29.268000000000001"/>
    <n v="263.41200000000003"/>
    <d v="2024-05-08T00:00:00"/>
    <s v="17:57:56"/>
    <n v="6"/>
    <x v="2"/>
  </r>
  <r>
    <x v="80"/>
    <s v="Mike"/>
    <s v="Carter"/>
    <s v="Mike Carter"/>
    <n v="59"/>
    <x v="2"/>
    <x v="6"/>
    <x v="80"/>
    <x v="1"/>
    <s v="3971 Ortiz Fields, Lake Jackfort, IA 97132"/>
    <s v="OID4580"/>
    <x v="234"/>
    <s v="02:56:56"/>
    <x v="27"/>
    <n v="496.59"/>
    <n v="2"/>
    <n v="993.18"/>
    <x v="0"/>
    <n v="0.08"/>
    <n v="3"/>
    <n v="55"/>
    <n v="1048.1799999999998"/>
    <n v="83.854399999999984"/>
    <n v="964.32559999999989"/>
    <d v="2024-08-24T00:00:00"/>
    <s v="11:28:09"/>
    <n v="1"/>
    <x v="0"/>
  </r>
  <r>
    <x v="50"/>
    <s v="Katherine"/>
    <s v="Weber"/>
    <s v="Katherine Weber"/>
    <n v="42"/>
    <x v="2"/>
    <x v="2"/>
    <x v="50"/>
    <x v="0"/>
    <s v="04887 Kimberly Union Apt. 645, Port Laura, IL 97219"/>
    <s v="OID7954"/>
    <x v="206"/>
    <s v="04:29:06"/>
    <x v="28"/>
    <n v="431.44"/>
    <n v="4"/>
    <n v="1725.76"/>
    <x v="2"/>
    <n v="0"/>
    <n v="3"/>
    <n v="65"/>
    <n v="1725.76"/>
    <n v="0"/>
    <n v="1725.76"/>
    <d v="2023-11-09T00:00:00"/>
    <s v="22:44:53"/>
    <n v="6"/>
    <x v="1"/>
  </r>
  <r>
    <x v="35"/>
    <s v="Aaron"/>
    <s v="Thompson"/>
    <s v="Aaron Thompson"/>
    <n v="47"/>
    <x v="1"/>
    <x v="3"/>
    <x v="35"/>
    <x v="2"/>
    <s v="PSC 0550, Box 2737, APO AE 75772"/>
    <s v="OID6246"/>
    <x v="149"/>
    <s v="10:04:49"/>
    <x v="43"/>
    <n v="424.82"/>
    <n v="2"/>
    <n v="849.64"/>
    <x v="2"/>
    <n v="0"/>
    <n v="2"/>
    <n v="57"/>
    <n v="849.64"/>
    <n v="0"/>
    <n v="849.64"/>
    <d v="2024-08-16T00:00:00"/>
    <s v="22:07:13"/>
    <n v="7"/>
    <x v="1"/>
  </r>
  <r>
    <x v="78"/>
    <s v="Mark"/>
    <s v="Summers"/>
    <s v="Mark Summers"/>
    <n v="55"/>
    <x v="1"/>
    <x v="5"/>
    <x v="78"/>
    <x v="0"/>
    <s v="08413 Lynch Parkway, Calderonstad, NV 32697"/>
    <s v="OID5671"/>
    <x v="68"/>
    <s v="23:44:50"/>
    <x v="33"/>
    <n v="421.7"/>
    <n v="3"/>
    <n v="1265.0999999999999"/>
    <x v="0"/>
    <n v="0.08"/>
    <n v="5"/>
    <n v="54"/>
    <n v="1319.1"/>
    <n v="105.52799999999999"/>
    <n v="1213.5719999999999"/>
    <d v="2024-10-06T00:00:00"/>
    <s v="04:23:25"/>
    <n v="4"/>
    <x v="0"/>
  </r>
  <r>
    <x v="84"/>
    <s v="Hannah"/>
    <s v="Gutierrez"/>
    <s v="Hannah Gutierrez"/>
    <n v="55"/>
    <x v="1"/>
    <x v="5"/>
    <x v="84"/>
    <x v="3"/>
    <s v="2420 David Manors, Jessicaland, CT 41698"/>
    <s v="OID3145"/>
    <x v="235"/>
    <s v="17:40:16"/>
    <x v="26"/>
    <n v="372.62"/>
    <n v="1"/>
    <n v="372.62"/>
    <x v="4"/>
    <n v="0.1"/>
    <n v="5"/>
    <n v="45"/>
    <n v="417.62"/>
    <n v="41.762"/>
    <n v="375.858"/>
    <d v="2023-08-26T00:00:00"/>
    <s v="19:38:50"/>
    <n v="7"/>
    <x v="1"/>
  </r>
  <r>
    <x v="82"/>
    <s v="Brendan"/>
    <s v="Kelly"/>
    <s v="Brendan Kelly"/>
    <n v="50"/>
    <x v="2"/>
    <x v="6"/>
    <x v="82"/>
    <x v="1"/>
    <s v="688 Donald Oval Suite 089, Shepardport, CA 50844"/>
    <s v="OID8575"/>
    <x v="40"/>
    <s v="09:51:24"/>
    <x v="13"/>
    <n v="104.18"/>
    <n v="1"/>
    <n v="104.18"/>
    <x v="0"/>
    <n v="0.08"/>
    <n v="3"/>
    <n v="60"/>
    <n v="164.18"/>
    <n v="13.134400000000001"/>
    <n v="151.04560000000001"/>
    <d v="2024-09-28T00:00:00"/>
    <s v="00:10:27"/>
    <n v="6"/>
    <x v="1"/>
  </r>
  <r>
    <x v="72"/>
    <s v="Leslie"/>
    <s v="Montgomery"/>
    <s v="Leslie Montgomery"/>
    <n v="26"/>
    <x v="1"/>
    <x v="5"/>
    <x v="72"/>
    <x v="2"/>
    <s v="135 Teresa Oval Apt. 825, East Katherineport, WY 13714"/>
    <s v="OID7910"/>
    <x v="236"/>
    <s v="05:56:42"/>
    <x v="9"/>
    <n v="175.93"/>
    <n v="2"/>
    <n v="351.86"/>
    <x v="0"/>
    <n v="0.08"/>
    <n v="5"/>
    <n v="49"/>
    <n v="400.86"/>
    <n v="32.068800000000003"/>
    <n v="368.7912"/>
    <d v="2023-06-29T00:00:00"/>
    <s v="03:42:23"/>
    <n v="2"/>
    <x v="0"/>
  </r>
  <r>
    <x v="79"/>
    <s v="Gary"/>
    <s v="Huff"/>
    <s v="Gary Huff"/>
    <n v="18"/>
    <x v="0"/>
    <x v="2"/>
    <x v="79"/>
    <x v="2"/>
    <s v="58608 Alexander Terrace, South Bryan, SC 85541"/>
    <s v="OID1179"/>
    <x v="237"/>
    <s v="06:33:59"/>
    <x v="20"/>
    <n v="62.42"/>
    <n v="1"/>
    <n v="62.42"/>
    <x v="0"/>
    <n v="0.08"/>
    <n v="3"/>
    <n v="46"/>
    <n v="108.42"/>
    <n v="8.6736000000000004"/>
    <n v="99.746399999999994"/>
    <d v="2024-09-30T00:00:00"/>
    <s v="13:29:05"/>
    <n v="2"/>
    <x v="0"/>
  </r>
  <r>
    <x v="39"/>
    <s v="Amanda"/>
    <s v="Howard"/>
    <s v="Amanda Howard"/>
    <n v="52"/>
    <x v="2"/>
    <x v="7"/>
    <x v="39"/>
    <x v="0"/>
    <s v="56908 Sydney Park Suite 632, West Anthonyport, NC 15954"/>
    <s v="OID1041"/>
    <x v="238"/>
    <s v="01:23:40"/>
    <x v="14"/>
    <n v="20.7"/>
    <n v="2"/>
    <n v="41.4"/>
    <x v="0"/>
    <n v="0.08"/>
    <n v="7"/>
    <n v="39"/>
    <n v="80.400000000000006"/>
    <n v="6.4320000000000004"/>
    <n v="73.968000000000004"/>
    <d v="2023-12-26T00:00:00"/>
    <s v="19:01:55"/>
    <n v="7"/>
    <x v="2"/>
  </r>
  <r>
    <x v="12"/>
    <s v="Joshua"/>
    <s v="Campbell"/>
    <s v="Joshua Campbell"/>
    <n v="24"/>
    <x v="0"/>
    <x v="5"/>
    <x v="12"/>
    <x v="2"/>
    <s v="70426 Lindsey Overpass Apt. 030, Jessicafurt, AR 46269"/>
    <s v="OID1693"/>
    <x v="239"/>
    <s v="18:29:39"/>
    <x v="10"/>
    <n v="190.1"/>
    <n v="1"/>
    <n v="190.1"/>
    <x v="3"/>
    <n v="0.2"/>
    <n v="3"/>
    <n v="63"/>
    <n v="253.1"/>
    <n v="50.620000000000005"/>
    <n v="202.48"/>
    <d v="2023-10-08T00:00:00"/>
    <s v="02:01:44"/>
    <n v="1"/>
    <x v="0"/>
  </r>
  <r>
    <x v="81"/>
    <s v="Thomas"/>
    <s v="Owens"/>
    <s v="Thomas Owens"/>
    <n v="34"/>
    <x v="2"/>
    <x v="7"/>
    <x v="81"/>
    <x v="0"/>
    <s v="43920 Shaffer Valley Suite 531, South Jerry, MD 67120"/>
    <s v="OID8609"/>
    <x v="240"/>
    <s v="13:33:06"/>
    <x v="22"/>
    <n v="158.53"/>
    <n v="3"/>
    <n v="475.59000000000003"/>
    <x v="3"/>
    <n v="0.2"/>
    <n v="6"/>
    <n v="38"/>
    <n v="513.59"/>
    <n v="102.71800000000002"/>
    <n v="410.87200000000001"/>
    <d v="2024-02-09T00:00:00"/>
    <s v="04:01:49"/>
    <n v="7"/>
    <x v="1"/>
  </r>
  <r>
    <x v="83"/>
    <s v="Jessica"/>
    <s v="Ruiz"/>
    <s v="Jessica Ruiz"/>
    <n v="19"/>
    <x v="1"/>
    <x v="2"/>
    <x v="83"/>
    <x v="1"/>
    <s v="02370 Laura Station Suite 309, Brandonville, DE 18875"/>
    <s v="OID9578"/>
    <x v="241"/>
    <s v="15:56:55"/>
    <x v="29"/>
    <n v="44.5"/>
    <n v="1"/>
    <n v="44.5"/>
    <x v="4"/>
    <n v="0.1"/>
    <n v="4"/>
    <n v="49"/>
    <n v="93.5"/>
    <n v="9.35"/>
    <n v="84.15"/>
    <d v="2023-12-18T00:00:00"/>
    <s v="18:16:24"/>
    <n v="6"/>
    <x v="1"/>
  </r>
  <r>
    <x v="29"/>
    <s v="Courtney"/>
    <s v="Parker"/>
    <s v="Courtney Parker"/>
    <n v="29"/>
    <x v="2"/>
    <x v="3"/>
    <x v="29"/>
    <x v="3"/>
    <s v="087 Jacqueline Rue Apt. 694, East Tasha, SC 04859"/>
    <s v="OID5985"/>
    <x v="197"/>
    <s v="14:57:23"/>
    <x v="23"/>
    <n v="129.75"/>
    <n v="2"/>
    <n v="259.5"/>
    <x v="2"/>
    <n v="0"/>
    <n v="4"/>
    <n v="53"/>
    <n v="259.5"/>
    <n v="0"/>
    <n v="259.5"/>
    <d v="2024-11-24T00:00:00"/>
    <s v="09:49:51"/>
    <n v="4"/>
    <x v="2"/>
  </r>
  <r>
    <x v="78"/>
    <s v="Mark"/>
    <s v="Summers"/>
    <s v="Mark Summers"/>
    <n v="55"/>
    <x v="1"/>
    <x v="5"/>
    <x v="78"/>
    <x v="0"/>
    <s v="08413 Lynch Parkway, Calderonstad, NV 32697"/>
    <s v="OID2571"/>
    <x v="240"/>
    <s v="19:33:36"/>
    <x v="9"/>
    <n v="175.93"/>
    <n v="2"/>
    <n v="351.86"/>
    <x v="2"/>
    <n v="0"/>
    <n v="6"/>
    <n v="50"/>
    <n v="351.86"/>
    <n v="0"/>
    <n v="351.86"/>
    <d v="2024-02-03T00:00:00"/>
    <s v="06:30:50"/>
    <n v="1"/>
    <x v="0"/>
  </r>
  <r>
    <x v="73"/>
    <s v="Susan"/>
    <s v="Thompson"/>
    <s v="Susan Thompson"/>
    <n v="37"/>
    <x v="2"/>
    <x v="7"/>
    <x v="73"/>
    <x v="0"/>
    <s v="47821 William Station, East Ashleymouth, FL 20562"/>
    <s v="OID6045"/>
    <x v="242"/>
    <s v="17:53:46"/>
    <x v="33"/>
    <n v="421.7"/>
    <n v="5"/>
    <n v="2108.5"/>
    <x v="1"/>
    <n v="0.15"/>
    <n v="2"/>
    <n v="56"/>
    <n v="2164.5"/>
    <n v="324.67500000000001"/>
    <n v="1839.825"/>
    <d v="2025-01-17T00:00:00"/>
    <s v="18:13:08"/>
    <n v="3"/>
    <x v="1"/>
  </r>
  <r>
    <x v="55"/>
    <s v="William"/>
    <s v="Mann"/>
    <s v="William Mann"/>
    <n v="21"/>
    <x v="0"/>
    <x v="1"/>
    <x v="55"/>
    <x v="3"/>
    <s v="849 Tran Wells, New Lindsayville, WI 22669"/>
    <s v="OID1336"/>
    <x v="243"/>
    <s v="13:40:58"/>
    <x v="40"/>
    <n v="445.81"/>
    <n v="1"/>
    <n v="445.81"/>
    <x v="3"/>
    <n v="0.2"/>
    <n v="7"/>
    <n v="41"/>
    <n v="486.81"/>
    <n v="97.362000000000009"/>
    <n v="389.44799999999998"/>
    <d v="2023-05-25T00:00:00"/>
    <s v="02:14:28"/>
    <n v="7"/>
    <x v="2"/>
  </r>
  <r>
    <x v="61"/>
    <s v="Troy"/>
    <s v="Gomez"/>
    <s v="Troy Gomez"/>
    <n v="68"/>
    <x v="0"/>
    <x v="7"/>
    <x v="61"/>
    <x v="0"/>
    <s v="7510 Jose Knolls, Candicechester, LA 62815"/>
    <s v="OID7117"/>
    <x v="244"/>
    <s v="04:49:20"/>
    <x v="36"/>
    <n v="425.59"/>
    <n v="2"/>
    <n v="851.18"/>
    <x v="2"/>
    <n v="0"/>
    <n v="2"/>
    <n v="67"/>
    <n v="851.18"/>
    <n v="0"/>
    <n v="851.18"/>
    <d v="2023-02-20T00:00:00"/>
    <s v="16:13:35"/>
    <n v="4"/>
    <x v="1"/>
  </r>
  <r>
    <x v="32"/>
    <s v="Robert"/>
    <s v="Castillo"/>
    <s v="Robert Castillo"/>
    <n v="32"/>
    <x v="1"/>
    <x v="6"/>
    <x v="32"/>
    <x v="2"/>
    <s v="7143 Brandon Skyway Suite 899, Tylerton, IA 21756"/>
    <s v="OID3749"/>
    <x v="245"/>
    <s v="16:34:44"/>
    <x v="36"/>
    <n v="425.59"/>
    <n v="1"/>
    <n v="425.59"/>
    <x v="0"/>
    <n v="0.08"/>
    <n v="1"/>
    <n v="62"/>
    <n v="487.59"/>
    <n v="39.007199999999997"/>
    <n v="448.58279999999996"/>
    <d v="2024-08-14T00:00:00"/>
    <s v="16:28:56"/>
    <n v="3"/>
    <x v="1"/>
  </r>
  <r>
    <x v="78"/>
    <s v="Mark"/>
    <s v="Summers"/>
    <s v="Mark Summers"/>
    <n v="55"/>
    <x v="1"/>
    <x v="5"/>
    <x v="78"/>
    <x v="0"/>
    <s v="08413 Lynch Parkway, Calderonstad, NV 32697"/>
    <s v="OID7008"/>
    <x v="246"/>
    <s v="04:12:20"/>
    <x v="19"/>
    <n v="128.13999999999999"/>
    <n v="1"/>
    <n v="128.13999999999999"/>
    <x v="4"/>
    <n v="0.1"/>
    <n v="1"/>
    <n v="39"/>
    <n v="167.14"/>
    <n v="16.713999999999999"/>
    <n v="150.42599999999999"/>
    <d v="2023-02-25T00:00:00"/>
    <s v="01:46:13"/>
    <n v="6"/>
    <x v="1"/>
  </r>
  <r>
    <x v="82"/>
    <s v="Brendan"/>
    <s v="Kelly"/>
    <s v="Brendan Kelly"/>
    <n v="50"/>
    <x v="2"/>
    <x v="6"/>
    <x v="82"/>
    <x v="1"/>
    <s v="688 Donald Oval Suite 089, Shepardport, CA 50844"/>
    <s v="OID8913"/>
    <x v="247"/>
    <s v="20:53:04"/>
    <x v="42"/>
    <n v="235.63"/>
    <n v="1"/>
    <n v="235.63"/>
    <x v="3"/>
    <n v="0.2"/>
    <n v="7"/>
    <n v="46"/>
    <n v="281.63"/>
    <n v="56.326000000000001"/>
    <n v="225.304"/>
    <d v="2025-02-01T00:00:00"/>
    <s v="00:48:16"/>
    <n v="5"/>
    <x v="0"/>
  </r>
  <r>
    <x v="90"/>
    <s v="Lauren"/>
    <s v="Lane"/>
    <s v="Lauren Lane"/>
    <n v="30"/>
    <x v="0"/>
    <x v="7"/>
    <x v="90"/>
    <x v="2"/>
    <s v="56985 Sergio Extensions, Port Albert, CO 02898"/>
    <s v="OID1597"/>
    <x v="248"/>
    <s v="05:27:44"/>
    <x v="21"/>
    <n v="157.63999999999999"/>
    <n v="2"/>
    <n v="315.27999999999997"/>
    <x v="3"/>
    <n v="0.2"/>
    <n v="1"/>
    <n v="57"/>
    <n v="372.28"/>
    <n v="74.456000000000003"/>
    <n v="297.82399999999996"/>
    <d v="2024-04-19T00:00:00"/>
    <s v="21:00:17"/>
    <n v="1"/>
    <x v="2"/>
  </r>
  <r>
    <x v="74"/>
    <s v="Amy"/>
    <s v="Griffin"/>
    <s v="Amy Griffin"/>
    <n v="29"/>
    <x v="0"/>
    <x v="1"/>
    <x v="74"/>
    <x v="1"/>
    <s v="07350 Aaron Meadow Suite 138, Kiaraberg, AL 79545"/>
    <s v="OID4412"/>
    <x v="125"/>
    <s v="06:35:14"/>
    <x v="16"/>
    <n v="132.97"/>
    <n v="3"/>
    <n v="398.90999999999997"/>
    <x v="1"/>
    <n v="0.15"/>
    <n v="3"/>
    <n v="36"/>
    <n v="434.90999999999997"/>
    <n v="65.236499999999992"/>
    <n v="369.67349999999999"/>
    <d v="2023-07-03T00:00:00"/>
    <s v="23:36:21"/>
    <n v="2"/>
    <x v="0"/>
  </r>
  <r>
    <x v="32"/>
    <s v="Robert"/>
    <s v="Castillo"/>
    <s v="Robert Castillo"/>
    <n v="32"/>
    <x v="1"/>
    <x v="6"/>
    <x v="32"/>
    <x v="2"/>
    <s v="7143 Brandon Skyway Suite 899, Tylerton, IA 21756"/>
    <s v="OID3900"/>
    <x v="249"/>
    <s v="20:14:30"/>
    <x v="24"/>
    <n v="481.48"/>
    <n v="1"/>
    <n v="481.48"/>
    <x v="1"/>
    <n v="0.15"/>
    <n v="4"/>
    <n v="67"/>
    <n v="548.48"/>
    <n v="82.272000000000006"/>
    <n v="466.20800000000003"/>
    <d v="2023-08-12T00:00:00"/>
    <s v="12:31:00"/>
    <n v="7"/>
    <x v="1"/>
  </r>
  <r>
    <x v="10"/>
    <s v="Kara"/>
    <s v="Brennan"/>
    <s v="Kara Brennan"/>
    <n v="25"/>
    <x v="2"/>
    <x v="4"/>
    <x v="10"/>
    <x v="0"/>
    <s v="2174 Thomas Avenue, Maciasborough, NJ 41465"/>
    <s v="OID9756"/>
    <x v="250"/>
    <s v="06:46:07"/>
    <x v="24"/>
    <n v="481.48"/>
    <n v="2"/>
    <n v="962.96"/>
    <x v="4"/>
    <n v="0.1"/>
    <n v="7"/>
    <n v="66"/>
    <n v="1028.96"/>
    <n v="102.89600000000002"/>
    <n v="926.06400000000008"/>
    <d v="2023-10-19T00:00:00"/>
    <s v="19:17:45"/>
    <n v="7"/>
    <x v="2"/>
  </r>
  <r>
    <x v="91"/>
    <s v="William"/>
    <s v="Richmond"/>
    <s v="William Richmond"/>
    <n v="57"/>
    <x v="2"/>
    <x v="4"/>
    <x v="91"/>
    <x v="0"/>
    <s v="4021 Brown Orchard Apt. 026, Christinahaven, OK 18499"/>
    <s v="OID8307"/>
    <x v="251"/>
    <s v="23:19:47"/>
    <x v="22"/>
    <n v="158.53"/>
    <n v="5"/>
    <n v="792.65"/>
    <x v="3"/>
    <n v="0.2"/>
    <n v="1"/>
    <n v="46"/>
    <n v="838.65"/>
    <n v="167.73000000000002"/>
    <n v="670.92"/>
    <d v="2023-08-13T00:00:00"/>
    <s v="16:06:37"/>
    <n v="4"/>
    <x v="1"/>
  </r>
  <r>
    <x v="87"/>
    <s v="Jared"/>
    <s v="Horn"/>
    <s v="Jared Horn"/>
    <n v="43"/>
    <x v="0"/>
    <x v="4"/>
    <x v="87"/>
    <x v="0"/>
    <s v="43325 Barbara Tunnel, Port James, LA 16246"/>
    <s v="OID5575"/>
    <x v="252"/>
    <s v="12:50:48"/>
    <x v="12"/>
    <n v="272.51"/>
    <n v="2"/>
    <n v="545.02"/>
    <x v="3"/>
    <n v="0.2"/>
    <n v="5"/>
    <n v="37"/>
    <n v="582.02"/>
    <n v="116.404"/>
    <n v="465.61599999999999"/>
    <d v="2024-12-14T00:00:00"/>
    <s v="19:56:33"/>
    <n v="3"/>
    <x v="0"/>
  </r>
  <r>
    <x v="82"/>
    <s v="Brendan"/>
    <s v="Kelly"/>
    <s v="Brendan Kelly"/>
    <n v="50"/>
    <x v="2"/>
    <x v="6"/>
    <x v="82"/>
    <x v="1"/>
    <s v="688 Donald Oval Suite 089, Shepardport, CA 50844"/>
    <s v="OID5883"/>
    <x v="38"/>
    <s v="21:08:26"/>
    <x v="13"/>
    <n v="104.18"/>
    <n v="2"/>
    <n v="208.36"/>
    <x v="1"/>
    <n v="0.15"/>
    <n v="5"/>
    <n v="65"/>
    <n v="273.36"/>
    <n v="41.003999999999998"/>
    <n v="232.35600000000002"/>
    <d v="2024-12-31T00:00:00"/>
    <s v="09:20:03"/>
    <n v="1"/>
    <x v="0"/>
  </r>
  <r>
    <x v="13"/>
    <s v="Erin"/>
    <s v="Miller"/>
    <s v="Erin Miller"/>
    <n v="46"/>
    <x v="0"/>
    <x v="6"/>
    <x v="13"/>
    <x v="2"/>
    <s v="65972 Peterson Route, Port Andrewfurt, SD 32892"/>
    <s v="OID6340"/>
    <x v="253"/>
    <s v="10:50:30"/>
    <x v="46"/>
    <n v="20"/>
    <n v="2"/>
    <n v="40"/>
    <x v="4"/>
    <n v="0.1"/>
    <n v="3"/>
    <n v="38"/>
    <n v="78"/>
    <n v="7.8000000000000007"/>
    <n v="70.2"/>
    <d v="2024-07-12T00:00:00"/>
    <s v="16:59:14"/>
    <n v="6"/>
    <x v="1"/>
  </r>
  <r>
    <x v="40"/>
    <s v="Mary"/>
    <s v="Knight"/>
    <s v="Mary Knight"/>
    <n v="28"/>
    <x v="2"/>
    <x v="2"/>
    <x v="40"/>
    <x v="3"/>
    <s v="907 Kimberly Hill, Murrayfort, NH 88384"/>
    <s v="OID2501"/>
    <x v="254"/>
    <s v="11:53:55"/>
    <x v="43"/>
    <n v="424.82"/>
    <n v="1"/>
    <n v="424.82"/>
    <x v="0"/>
    <n v="0.08"/>
    <n v="5"/>
    <n v="49"/>
    <n v="473.82"/>
    <n v="37.9056"/>
    <n v="435.9144"/>
    <d v="2024-08-04T00:00:00"/>
    <s v="00:56:01"/>
    <n v="7"/>
    <x v="1"/>
  </r>
  <r>
    <x v="86"/>
    <s v="Megan"/>
    <s v="Hunt"/>
    <s v="Megan Hunt"/>
    <n v="63"/>
    <x v="0"/>
    <x v="6"/>
    <x v="86"/>
    <x v="1"/>
    <s v="03765 Velazquez Knoll Suite 478, Richardshire, UT 17200"/>
    <s v="OID6973"/>
    <x v="255"/>
    <s v="04:03:12"/>
    <x v="11"/>
    <n v="220.27"/>
    <n v="5"/>
    <n v="1101.3500000000001"/>
    <x v="3"/>
    <n v="0.2"/>
    <n v="6"/>
    <n v="57"/>
    <n v="1158.3500000000001"/>
    <n v="231.67000000000004"/>
    <n v="926.68000000000006"/>
    <d v="2023-07-02T00:00:00"/>
    <s v="13:27:06"/>
    <n v="2"/>
    <x v="0"/>
  </r>
  <r>
    <x v="36"/>
    <s v="Jason"/>
    <s v="Lopez"/>
    <s v="Jason Lopez"/>
    <n v="40"/>
    <x v="2"/>
    <x v="6"/>
    <x v="36"/>
    <x v="0"/>
    <s v="934 Levine View, Brentport, NE 38210"/>
    <s v="OID6597"/>
    <x v="234"/>
    <s v="19:44:28"/>
    <x v="36"/>
    <n v="425.59"/>
    <n v="5"/>
    <n v="2127.9499999999998"/>
    <x v="2"/>
    <n v="0"/>
    <n v="4"/>
    <n v="43"/>
    <n v="2127.9499999999998"/>
    <n v="0"/>
    <n v="2127.9499999999998"/>
    <d v="2024-08-27T00:00:00"/>
    <s v="02:51:48"/>
    <n v="4"/>
    <x v="2"/>
  </r>
  <r>
    <x v="90"/>
    <s v="Lauren"/>
    <s v="Lane"/>
    <s v="Lauren Lane"/>
    <n v="30"/>
    <x v="0"/>
    <x v="7"/>
    <x v="90"/>
    <x v="2"/>
    <s v="56985 Sergio Extensions, Port Albert, CO 02898"/>
    <s v="OID4840"/>
    <x v="256"/>
    <s v="12:38:37"/>
    <x v="7"/>
    <n v="48.45"/>
    <n v="3"/>
    <n v="145.35000000000002"/>
    <x v="4"/>
    <n v="0.1"/>
    <n v="2"/>
    <n v="63"/>
    <n v="208.35000000000002"/>
    <n v="20.835000000000004"/>
    <n v="187.51500000000001"/>
    <d v="2024-05-10T00:00:00"/>
    <s v="19:14:57"/>
    <n v="2"/>
    <x v="2"/>
  </r>
  <r>
    <x v="84"/>
    <s v="Hannah"/>
    <s v="Gutierrez"/>
    <s v="Hannah Gutierrez"/>
    <n v="55"/>
    <x v="1"/>
    <x v="5"/>
    <x v="84"/>
    <x v="3"/>
    <s v="2420 David Manors, Jessicaland, CT 41698"/>
    <s v="OID5389"/>
    <x v="112"/>
    <s v="14:52:37"/>
    <x v="13"/>
    <n v="104.18"/>
    <n v="2"/>
    <n v="208.36"/>
    <x v="0"/>
    <n v="0.08"/>
    <n v="4"/>
    <n v="43"/>
    <n v="251.36"/>
    <n v="20.108800000000002"/>
    <n v="231.25120000000001"/>
    <d v="2023-09-21T00:00:00"/>
    <s v="09:59:33"/>
    <n v="4"/>
    <x v="2"/>
  </r>
  <r>
    <x v="85"/>
    <s v="Angela"/>
    <s v="Casey"/>
    <s v="Angela Casey"/>
    <n v="40"/>
    <x v="0"/>
    <x v="2"/>
    <x v="85"/>
    <x v="2"/>
    <s v="089 Farley Terrace, Thomashaven, MT 56607"/>
    <s v="OID8649"/>
    <x v="257"/>
    <s v="08:43:40"/>
    <x v="40"/>
    <n v="445.81"/>
    <n v="1"/>
    <n v="445.81"/>
    <x v="2"/>
    <n v="0"/>
    <n v="1"/>
    <n v="51"/>
    <n v="445.81"/>
    <n v="0"/>
    <n v="445.81"/>
    <d v="2023-09-29T00:00:00"/>
    <s v="05:13:28"/>
    <n v="3"/>
    <x v="1"/>
  </r>
  <r>
    <x v="89"/>
    <s v="Sarah"/>
    <s v="Benson"/>
    <s v="Sarah Benson"/>
    <n v="40"/>
    <x v="2"/>
    <x v="7"/>
    <x v="89"/>
    <x v="0"/>
    <s v="5399 Hayes Well, West Pennystad, IL 93798"/>
    <s v="OID2779"/>
    <x v="258"/>
    <s v="03:11:02"/>
    <x v="16"/>
    <n v="132.97"/>
    <n v="2"/>
    <n v="265.94"/>
    <x v="4"/>
    <n v="0.1"/>
    <n v="6"/>
    <n v="69"/>
    <n v="334.94"/>
    <n v="33.494"/>
    <n v="301.44600000000003"/>
    <d v="2024-10-13T00:00:00"/>
    <s v="19:39:57"/>
    <n v="5"/>
    <x v="0"/>
  </r>
  <r>
    <x v="84"/>
    <s v="Hannah"/>
    <s v="Gutierrez"/>
    <s v="Hannah Gutierrez"/>
    <n v="55"/>
    <x v="1"/>
    <x v="5"/>
    <x v="84"/>
    <x v="3"/>
    <s v="2420 David Manors, Jessicaland, CT 41698"/>
    <s v="OID4185"/>
    <x v="259"/>
    <s v="17:17:44"/>
    <x v="33"/>
    <n v="421.7"/>
    <n v="4"/>
    <n v="1686.8"/>
    <x v="0"/>
    <n v="0.08"/>
    <n v="5"/>
    <n v="55"/>
    <n v="1741.8"/>
    <n v="139.34399999999999"/>
    <n v="1602.4559999999999"/>
    <d v="2024-04-07T00:00:00"/>
    <s v="11:45:52"/>
    <n v="5"/>
    <x v="2"/>
  </r>
  <r>
    <x v="84"/>
    <s v="Hannah"/>
    <s v="Gutierrez"/>
    <s v="Hannah Gutierrez"/>
    <n v="55"/>
    <x v="1"/>
    <x v="5"/>
    <x v="84"/>
    <x v="3"/>
    <s v="2420 David Manors, Jessicaland, CT 41698"/>
    <s v="OID1243"/>
    <x v="260"/>
    <s v="17:27:56"/>
    <x v="38"/>
    <n v="477.52"/>
    <n v="1"/>
    <n v="477.52"/>
    <x v="2"/>
    <n v="0"/>
    <n v="7"/>
    <n v="48"/>
    <n v="477.52"/>
    <n v="0"/>
    <n v="477.52"/>
    <d v="2024-04-11T00:00:00"/>
    <s v="05:22:25"/>
    <n v="5"/>
    <x v="0"/>
  </r>
  <r>
    <x v="43"/>
    <s v="Rebecca"/>
    <s v="Figueroa"/>
    <s v="Rebecca Figueroa"/>
    <n v="63"/>
    <x v="0"/>
    <x v="4"/>
    <x v="43"/>
    <x v="0"/>
    <s v="3959 Bell Dale, North Jacob, LA 07934"/>
    <s v="OID4147"/>
    <x v="261"/>
    <s v="03:23:04"/>
    <x v="46"/>
    <n v="20"/>
    <n v="2"/>
    <n v="40"/>
    <x v="2"/>
    <n v="0"/>
    <n v="5"/>
    <n v="55"/>
    <n v="40"/>
    <n v="0"/>
    <n v="40"/>
    <d v="2024-12-03T00:00:00"/>
    <s v="05:02:16"/>
    <n v="6"/>
    <x v="1"/>
  </r>
  <r>
    <x v="22"/>
    <s v="Ashley"/>
    <s v="Rose"/>
    <s v="Ashley Rose"/>
    <n v="60"/>
    <x v="2"/>
    <x v="0"/>
    <x v="22"/>
    <x v="2"/>
    <s v="424 Nichols Curve Suite 177, Lake Brianview, TX 17289"/>
    <s v="OID3681"/>
    <x v="11"/>
    <s v="08:45:23"/>
    <x v="42"/>
    <n v="235.63"/>
    <n v="1"/>
    <n v="235.63"/>
    <x v="4"/>
    <n v="0.1"/>
    <n v="1"/>
    <n v="38"/>
    <n v="273.63"/>
    <n v="27.363"/>
    <n v="246.267"/>
    <d v="2024-07-31T00:00:00"/>
    <s v="15:13:07"/>
    <n v="6"/>
    <x v="1"/>
  </r>
  <r>
    <x v="82"/>
    <s v="Brendan"/>
    <s v="Kelly"/>
    <s v="Brendan Kelly"/>
    <n v="50"/>
    <x v="2"/>
    <x v="6"/>
    <x v="82"/>
    <x v="1"/>
    <s v="688 Donald Oval Suite 089, Shepardport, CA 50844"/>
    <s v="OID5229"/>
    <x v="262"/>
    <s v="08:36:31"/>
    <x v="49"/>
    <n v="33.49"/>
    <n v="4"/>
    <n v="133.96"/>
    <x v="1"/>
    <n v="0.15"/>
    <n v="4"/>
    <n v="67"/>
    <n v="200.96"/>
    <n v="30.143999999999998"/>
    <n v="170.816"/>
    <d v="2024-01-03T00:00:00"/>
    <s v="19:33:15"/>
    <n v="5"/>
    <x v="1"/>
  </r>
  <r>
    <x v="30"/>
    <s v="Julie"/>
    <s v="Meyer"/>
    <s v="Julie Meyer"/>
    <n v="23"/>
    <x v="0"/>
    <x v="0"/>
    <x v="30"/>
    <x v="3"/>
    <s v="17381 Smith Ramp Suite 398, Courtneyville, AL 17756"/>
    <s v="OID9990"/>
    <x v="183"/>
    <s v="21:53:54"/>
    <x v="34"/>
    <n v="136.30000000000001"/>
    <n v="4"/>
    <n v="545.20000000000005"/>
    <x v="4"/>
    <n v="0.1"/>
    <n v="1"/>
    <n v="35"/>
    <n v="580.20000000000005"/>
    <n v="58.02000000000001"/>
    <n v="522.18000000000006"/>
    <d v="2023-12-15T00:00:00"/>
    <s v="23:00:06"/>
    <n v="4"/>
    <x v="1"/>
  </r>
  <r>
    <x v="76"/>
    <s v="Natasha"/>
    <s v="Michael"/>
    <s v="Natasha Michael"/>
    <n v="49"/>
    <x v="0"/>
    <x v="1"/>
    <x v="76"/>
    <x v="2"/>
    <s v="78992 Justin Estates Suite 226, Floresberg, NM 40797"/>
    <s v="OID1756"/>
    <x v="263"/>
    <s v="10:58:30"/>
    <x v="18"/>
    <n v="282.63"/>
    <n v="4"/>
    <n v="1130.52"/>
    <x v="4"/>
    <n v="0.1"/>
    <n v="1"/>
    <n v="48"/>
    <n v="1178.52"/>
    <n v="117.852"/>
    <n v="1060.6679999999999"/>
    <d v="2023-07-18T00:00:00"/>
    <s v="13:36:46"/>
    <n v="3"/>
    <x v="1"/>
  </r>
  <r>
    <x v="72"/>
    <s v="Leslie"/>
    <s v="Montgomery"/>
    <s v="Leslie Montgomery"/>
    <n v="26"/>
    <x v="1"/>
    <x v="5"/>
    <x v="72"/>
    <x v="2"/>
    <s v="135 Teresa Oval Apt. 825, East Katherineport, WY 13714"/>
    <s v="OID1866"/>
    <x v="264"/>
    <s v="05:53:55"/>
    <x v="12"/>
    <n v="272.51"/>
    <n v="5"/>
    <n v="1362.55"/>
    <x v="4"/>
    <n v="0.1"/>
    <n v="4"/>
    <n v="45"/>
    <n v="1407.55"/>
    <n v="140.755"/>
    <n v="1266.7950000000001"/>
    <d v="2024-12-04T00:00:00"/>
    <s v="02:00:46"/>
    <n v="3"/>
    <x v="0"/>
  </r>
  <r>
    <x v="71"/>
    <s v="James"/>
    <s v="Brown"/>
    <s v="James Brown"/>
    <n v="60"/>
    <x v="0"/>
    <x v="4"/>
    <x v="71"/>
    <x v="3"/>
    <s v="221 Frey Crossing Suite 192, South Taylorland, HI 72875"/>
    <s v="OID2619"/>
    <x v="174"/>
    <s v="11:51:15"/>
    <x v="6"/>
    <n v="275.44"/>
    <n v="2"/>
    <n v="550.88"/>
    <x v="1"/>
    <n v="0.15"/>
    <n v="4"/>
    <n v="54"/>
    <n v="604.88"/>
    <n v="90.731999999999999"/>
    <n v="514.14800000000002"/>
    <d v="2023-05-13T00:00:00"/>
    <s v="10:20:47"/>
    <n v="6"/>
    <x v="1"/>
  </r>
  <r>
    <x v="33"/>
    <s v="Timothy"/>
    <s v="Hicks"/>
    <s v="Timothy Hicks"/>
    <n v="31"/>
    <x v="2"/>
    <x v="4"/>
    <x v="33"/>
    <x v="2"/>
    <s v="140 Tracy Fields, Lake Cynthiaton, TX 57190"/>
    <s v="OID2505"/>
    <x v="265"/>
    <s v="12:37:13"/>
    <x v="35"/>
    <n v="441.03"/>
    <n v="2"/>
    <n v="882.06"/>
    <x v="0"/>
    <n v="0.08"/>
    <n v="3"/>
    <n v="62"/>
    <n v="944.06"/>
    <n v="75.524799999999999"/>
    <n v="868.53519999999992"/>
    <d v="2023-08-13T00:00:00"/>
    <s v="14:41:40"/>
    <n v="3"/>
    <x v="2"/>
  </r>
  <r>
    <x v="36"/>
    <s v="Jason"/>
    <s v="Lopez"/>
    <s v="Jason Lopez"/>
    <n v="40"/>
    <x v="2"/>
    <x v="6"/>
    <x v="36"/>
    <x v="0"/>
    <s v="934 Levine View, Brentport, NE 38210"/>
    <s v="OID7850"/>
    <x v="177"/>
    <s v="14:59:43"/>
    <x v="23"/>
    <n v="129.75"/>
    <n v="2"/>
    <n v="259.5"/>
    <x v="1"/>
    <n v="0.15"/>
    <n v="1"/>
    <n v="62"/>
    <n v="321.5"/>
    <n v="48.225000000000001"/>
    <n v="273.27499999999998"/>
    <d v="2023-12-30T00:00:00"/>
    <s v="06:29:31"/>
    <n v="5"/>
    <x v="1"/>
  </r>
  <r>
    <x v="88"/>
    <s v="Veronica"/>
    <s v="Lopez"/>
    <s v="Veronica Lopez"/>
    <n v="18"/>
    <x v="1"/>
    <x v="7"/>
    <x v="88"/>
    <x v="2"/>
    <s v="660 Karen Station Apt. 887, Allenside, ID 03170"/>
    <s v="OID1966"/>
    <x v="266"/>
    <s v="14:04:30"/>
    <x v="38"/>
    <n v="477.52"/>
    <n v="3"/>
    <n v="1432.56"/>
    <x v="3"/>
    <n v="0.2"/>
    <n v="7"/>
    <n v="41"/>
    <n v="1473.56"/>
    <n v="294.71199999999999"/>
    <n v="1178.848"/>
    <d v="2025-01-29T00:00:00"/>
    <s v="02:17:23"/>
    <n v="4"/>
    <x v="0"/>
  </r>
  <r>
    <x v="48"/>
    <s v="Sharon"/>
    <s v="Thompson"/>
    <s v="Sharon Thompson"/>
    <n v="57"/>
    <x v="1"/>
    <x v="7"/>
    <x v="48"/>
    <x v="3"/>
    <s v="598 Jasmine Harbor, Turnerberg, SD 02371"/>
    <s v="OID3837"/>
    <x v="201"/>
    <s v="19:09:08"/>
    <x v="48"/>
    <n v="107.47"/>
    <n v="3"/>
    <n v="322.40999999999997"/>
    <x v="4"/>
    <n v="0.1"/>
    <n v="4"/>
    <n v="59"/>
    <n v="381.40999999999997"/>
    <n v="38.140999999999998"/>
    <n v="343.26899999999995"/>
    <d v="2024-06-11T00:00:00"/>
    <s v="23:23:19"/>
    <n v="1"/>
    <x v="0"/>
  </r>
  <r>
    <x v="68"/>
    <s v="Kristina"/>
    <s v="Haynes"/>
    <s v="Kristina Haynes"/>
    <n v="27"/>
    <x v="0"/>
    <x v="1"/>
    <x v="68"/>
    <x v="3"/>
    <s v="18295 Thomas River, Kochville, NH 80868"/>
    <s v="OID9187"/>
    <x v="27"/>
    <s v="23:47:36"/>
    <x v="22"/>
    <n v="158.53"/>
    <n v="2"/>
    <n v="317.06"/>
    <x v="0"/>
    <n v="0.08"/>
    <n v="2"/>
    <n v="56"/>
    <n v="373.06"/>
    <n v="29.844799999999999"/>
    <n v="343.21519999999998"/>
    <d v="2023-09-18T00:00:00"/>
    <s v="04:39:51"/>
    <n v="2"/>
    <x v="2"/>
  </r>
  <r>
    <x v="90"/>
    <s v="Lauren"/>
    <s v="Lane"/>
    <s v="Lauren Lane"/>
    <n v="30"/>
    <x v="0"/>
    <x v="7"/>
    <x v="90"/>
    <x v="2"/>
    <s v="56985 Sergio Extensions, Port Albert, CO 02898"/>
    <s v="OID3760"/>
    <x v="267"/>
    <s v="09:05:02"/>
    <x v="35"/>
    <n v="441.03"/>
    <n v="2"/>
    <n v="882.06"/>
    <x v="2"/>
    <n v="0"/>
    <n v="4"/>
    <n v="55"/>
    <n v="882.06"/>
    <n v="0"/>
    <n v="882.06"/>
    <d v="2024-05-17T00:00:00"/>
    <s v="05:31:50"/>
    <n v="6"/>
    <x v="1"/>
  </r>
  <r>
    <x v="67"/>
    <s v="Barbara"/>
    <s v="Fuller"/>
    <s v="Barbara Fuller"/>
    <n v="43"/>
    <x v="2"/>
    <x v="5"/>
    <x v="67"/>
    <x v="1"/>
    <s v="134 Mcintosh Unions Suite 574, Lake Laura, DE 96577"/>
    <s v="OID7065"/>
    <x v="16"/>
    <s v="09:15:42"/>
    <x v="32"/>
    <n v="87.09"/>
    <n v="5"/>
    <n v="435.45000000000005"/>
    <x v="2"/>
    <n v="0"/>
    <n v="7"/>
    <n v="56"/>
    <n v="435.45000000000005"/>
    <n v="0"/>
    <n v="435.45000000000005"/>
    <d v="2023-02-14T00:00:00"/>
    <s v="09:33:25"/>
    <n v="5"/>
    <x v="0"/>
  </r>
  <r>
    <x v="21"/>
    <s v="Angela"/>
    <s v="Evans"/>
    <s v="Angela Evans"/>
    <n v="52"/>
    <x v="2"/>
    <x v="1"/>
    <x v="21"/>
    <x v="0"/>
    <s v="16031 David Mountain Suite 431, Susanborough, PA 01910"/>
    <s v="OID6906"/>
    <x v="268"/>
    <s v="16:29:18"/>
    <x v="13"/>
    <n v="104.18"/>
    <n v="4"/>
    <n v="416.72"/>
    <x v="2"/>
    <n v="0"/>
    <n v="3"/>
    <n v="40"/>
    <n v="416.72"/>
    <n v="0"/>
    <n v="416.72"/>
    <d v="2024-01-17T00:00:00"/>
    <s v="19:58:19"/>
    <n v="5"/>
    <x v="1"/>
  </r>
  <r>
    <x v="50"/>
    <s v="Katherine"/>
    <s v="Weber"/>
    <s v="Katherine Weber"/>
    <n v="42"/>
    <x v="2"/>
    <x v="2"/>
    <x v="50"/>
    <x v="0"/>
    <s v="04887 Kimberly Union Apt. 645, Port Laura, IL 97219"/>
    <s v="OID7996"/>
    <x v="269"/>
    <s v="17:23:49"/>
    <x v="49"/>
    <n v="33.49"/>
    <n v="1"/>
    <n v="33.49"/>
    <x v="3"/>
    <n v="0.2"/>
    <n v="4"/>
    <n v="61"/>
    <n v="94.490000000000009"/>
    <n v="18.898000000000003"/>
    <n v="75.592000000000013"/>
    <d v="2025-01-11T00:00:00"/>
    <s v="01:46:13"/>
    <n v="2"/>
    <x v="0"/>
  </r>
  <r>
    <x v="90"/>
    <s v="Lauren"/>
    <s v="Lane"/>
    <s v="Lauren Lane"/>
    <n v="30"/>
    <x v="0"/>
    <x v="7"/>
    <x v="90"/>
    <x v="2"/>
    <s v="56985 Sergio Extensions, Port Albert, CO 02898"/>
    <s v="OID9247"/>
    <x v="203"/>
    <s v="06:51:49"/>
    <x v="41"/>
    <n v="433.62"/>
    <n v="4"/>
    <n v="1734.48"/>
    <x v="2"/>
    <n v="0"/>
    <n v="1"/>
    <n v="56"/>
    <n v="1734.48"/>
    <n v="0"/>
    <n v="1734.48"/>
    <d v="2024-04-10T00:00:00"/>
    <s v="08:40:53"/>
    <n v="6"/>
    <x v="1"/>
  </r>
  <r>
    <x v="81"/>
    <s v="Thomas"/>
    <s v="Owens"/>
    <s v="Thomas Owens"/>
    <n v="34"/>
    <x v="2"/>
    <x v="7"/>
    <x v="81"/>
    <x v="0"/>
    <s v="43920 Shaffer Valley Suite 531, South Jerry, MD 67120"/>
    <s v="OID7303"/>
    <x v="270"/>
    <s v="23:40:03"/>
    <x v="14"/>
    <n v="20.7"/>
    <n v="1"/>
    <n v="20.7"/>
    <x v="2"/>
    <n v="0"/>
    <n v="5"/>
    <n v="51"/>
    <n v="20.7"/>
    <n v="0"/>
    <n v="20.7"/>
    <d v="2023-06-09T00:00:00"/>
    <s v="09:33:08"/>
    <n v="1"/>
    <x v="0"/>
  </r>
  <r>
    <x v="41"/>
    <s v="Marcus"/>
    <s v="Rogers"/>
    <s v="Marcus Rogers"/>
    <n v="36"/>
    <x v="1"/>
    <x v="0"/>
    <x v="41"/>
    <x v="0"/>
    <s v="06912 Brown Pine Apt. 763, Teresamouth, HI 24377"/>
    <s v="OID2173"/>
    <x v="271"/>
    <s v="00:41:18"/>
    <x v="35"/>
    <n v="441.03"/>
    <n v="2"/>
    <n v="882.06"/>
    <x v="4"/>
    <n v="0.1"/>
    <n v="4"/>
    <n v="60"/>
    <n v="942.06"/>
    <n v="94.206000000000003"/>
    <n v="847.85399999999993"/>
    <d v="2023-04-17T00:00:00"/>
    <s v="09:19:40"/>
    <n v="5"/>
    <x v="1"/>
  </r>
  <r>
    <x v="82"/>
    <s v="Brendan"/>
    <s v="Kelly"/>
    <s v="Brendan Kelly"/>
    <n v="50"/>
    <x v="2"/>
    <x v="6"/>
    <x v="82"/>
    <x v="1"/>
    <s v="688 Donald Oval Suite 089, Shepardport, CA 50844"/>
    <s v="OID5367"/>
    <x v="89"/>
    <s v="23:27:24"/>
    <x v="41"/>
    <n v="433.62"/>
    <n v="2"/>
    <n v="867.24"/>
    <x v="2"/>
    <n v="0"/>
    <n v="1"/>
    <n v="46"/>
    <n v="867.24"/>
    <n v="0"/>
    <n v="867.24"/>
    <d v="2023-09-17T00:00:00"/>
    <s v="06:00:22"/>
    <n v="3"/>
    <x v="1"/>
  </r>
  <r>
    <x v="18"/>
    <s v="Christian"/>
    <s v="Clayton"/>
    <s v="Christian Clayton"/>
    <n v="39"/>
    <x v="1"/>
    <x v="5"/>
    <x v="18"/>
    <x v="3"/>
    <s v="065 Madison Way, Smithstad, CT 68011"/>
    <s v="OID9748"/>
    <x v="272"/>
    <s v="02:46:27"/>
    <x v="43"/>
    <n v="424.82"/>
    <n v="5"/>
    <n v="2124.1"/>
    <x v="4"/>
    <n v="0.1"/>
    <n v="7"/>
    <n v="37"/>
    <n v="2161.1"/>
    <n v="216.11"/>
    <n v="1944.9899999999998"/>
    <d v="2024-04-11T00:00:00"/>
    <s v="06:40:47"/>
    <n v="6"/>
    <x v="0"/>
  </r>
  <r>
    <x v="60"/>
    <s v="Christy"/>
    <s v="Chang"/>
    <s v="Christy Chang"/>
    <n v="38"/>
    <x v="1"/>
    <x v="7"/>
    <x v="60"/>
    <x v="0"/>
    <s v="4647 Hannah Centers, Rhodesburgh, NH 89363"/>
    <s v="OID6469"/>
    <x v="273"/>
    <s v="06:59:53"/>
    <x v="41"/>
    <n v="433.62"/>
    <n v="3"/>
    <n v="1300.8600000000001"/>
    <x v="4"/>
    <n v="0.1"/>
    <n v="2"/>
    <n v="39"/>
    <n v="1339.8600000000001"/>
    <n v="133.98600000000002"/>
    <n v="1205.874"/>
    <d v="2024-07-26T00:00:00"/>
    <s v="21:07:49"/>
    <n v="3"/>
    <x v="1"/>
  </r>
  <r>
    <x v="73"/>
    <s v="Susan"/>
    <s v="Thompson"/>
    <s v="Susan Thompson"/>
    <n v="37"/>
    <x v="2"/>
    <x v="7"/>
    <x v="73"/>
    <x v="0"/>
    <s v="47821 William Station, East Ashleymouth, FL 20562"/>
    <s v="OID1013"/>
    <x v="274"/>
    <s v="20:28:31"/>
    <x v="42"/>
    <n v="235.63"/>
    <n v="1"/>
    <n v="235.63"/>
    <x v="3"/>
    <n v="0.2"/>
    <n v="5"/>
    <n v="59"/>
    <n v="294.63"/>
    <n v="58.926000000000002"/>
    <n v="235.70400000000001"/>
    <d v="2023-09-23T00:00:00"/>
    <s v="22:26:18"/>
    <n v="5"/>
    <x v="2"/>
  </r>
  <r>
    <x v="89"/>
    <s v="Sarah"/>
    <s v="Benson"/>
    <s v="Sarah Benson"/>
    <n v="40"/>
    <x v="2"/>
    <x v="7"/>
    <x v="89"/>
    <x v="0"/>
    <s v="5399 Hayes Well, West Pennystad, IL 93798"/>
    <s v="OID1219"/>
    <x v="275"/>
    <s v="13:39:02"/>
    <x v="33"/>
    <n v="421.7"/>
    <n v="5"/>
    <n v="2108.5"/>
    <x v="1"/>
    <n v="0.15"/>
    <n v="6"/>
    <n v="58"/>
    <n v="2166.5"/>
    <n v="324.97499999999997"/>
    <n v="1841.5250000000001"/>
    <d v="2023-09-28T00:00:00"/>
    <s v="06:39:28"/>
    <n v="7"/>
    <x v="1"/>
  </r>
  <r>
    <x v="48"/>
    <s v="Sharon"/>
    <s v="Thompson"/>
    <s v="Sharon Thompson"/>
    <n v="57"/>
    <x v="1"/>
    <x v="7"/>
    <x v="48"/>
    <x v="3"/>
    <s v="598 Jasmine Harbor, Turnerberg, SD 02371"/>
    <s v="OID9988"/>
    <x v="253"/>
    <s v="09:27:52"/>
    <x v="25"/>
    <n v="77.84"/>
    <n v="4"/>
    <n v="311.36"/>
    <x v="3"/>
    <n v="0.2"/>
    <n v="2"/>
    <n v="59"/>
    <n v="370.36"/>
    <n v="74.072000000000003"/>
    <n v="296.28800000000001"/>
    <d v="2024-07-12T00:00:00"/>
    <s v="20:53:18"/>
    <n v="6"/>
    <x v="1"/>
  </r>
  <r>
    <x v="84"/>
    <s v="Hannah"/>
    <s v="Gutierrez"/>
    <s v="Hannah Gutierrez"/>
    <n v="55"/>
    <x v="1"/>
    <x v="5"/>
    <x v="84"/>
    <x v="3"/>
    <s v="2420 David Manors, Jessicaland, CT 41698"/>
    <s v="OID1669"/>
    <x v="276"/>
    <s v="04:59:13"/>
    <x v="32"/>
    <n v="87.09"/>
    <n v="2"/>
    <n v="174.18"/>
    <x v="1"/>
    <n v="0.15"/>
    <n v="3"/>
    <n v="62"/>
    <n v="236.18"/>
    <n v="35.427"/>
    <n v="200.75300000000001"/>
    <d v="2023-03-02T00:00:00"/>
    <s v="16:22:11"/>
    <n v="5"/>
    <x v="1"/>
  </r>
  <r>
    <x v="87"/>
    <s v="Jared"/>
    <s v="Horn"/>
    <s v="Jared Horn"/>
    <n v="43"/>
    <x v="0"/>
    <x v="4"/>
    <x v="87"/>
    <x v="0"/>
    <s v="43325 Barbara Tunnel, Port James, LA 16246"/>
    <s v="OID7329"/>
    <x v="103"/>
    <s v="01:19:42"/>
    <x v="13"/>
    <n v="104.18"/>
    <n v="3"/>
    <n v="312.54000000000002"/>
    <x v="4"/>
    <n v="0.1"/>
    <n v="6"/>
    <n v="60"/>
    <n v="372.54"/>
    <n v="37.254000000000005"/>
    <n v="335.286"/>
    <d v="2024-04-16T00:00:00"/>
    <s v="01:52:14"/>
    <n v="1"/>
    <x v="0"/>
  </r>
  <r>
    <x v="70"/>
    <s v="Edward"/>
    <s v="Black"/>
    <s v="Edward Black"/>
    <n v="42"/>
    <x v="0"/>
    <x v="2"/>
    <x v="70"/>
    <x v="2"/>
    <s v="5879 Susan Via Apt. 886, Sandovalbury, WV 61449"/>
    <s v="OID2873"/>
    <x v="277"/>
    <s v="05:54:36"/>
    <x v="48"/>
    <n v="107.47"/>
    <n v="3"/>
    <n v="322.40999999999997"/>
    <x v="2"/>
    <n v="0"/>
    <n v="4"/>
    <n v="63"/>
    <n v="322.40999999999997"/>
    <n v="0"/>
    <n v="322.40999999999997"/>
    <d v="2024-07-08T00:00:00"/>
    <s v="17:18:51"/>
    <n v="7"/>
    <x v="1"/>
  </r>
  <r>
    <x v="78"/>
    <s v="Mark"/>
    <s v="Summers"/>
    <s v="Mark Summers"/>
    <n v="55"/>
    <x v="1"/>
    <x v="5"/>
    <x v="78"/>
    <x v="0"/>
    <s v="08413 Lynch Parkway, Calderonstad, NV 32697"/>
    <s v="OID4932"/>
    <x v="144"/>
    <s v="06:50:14"/>
    <x v="7"/>
    <n v="48.45"/>
    <n v="3"/>
    <n v="145.35000000000002"/>
    <x v="2"/>
    <n v="0"/>
    <n v="6"/>
    <n v="58"/>
    <n v="145.35000000000002"/>
    <n v="0"/>
    <n v="145.35000000000002"/>
    <d v="2023-04-30T00:00:00"/>
    <s v="13:55:34"/>
    <n v="1"/>
    <x v="0"/>
  </r>
  <r>
    <x v="40"/>
    <s v="Mary"/>
    <s v="Knight"/>
    <s v="Mary Knight"/>
    <n v="28"/>
    <x v="2"/>
    <x v="2"/>
    <x v="40"/>
    <x v="3"/>
    <s v="907 Kimberly Hill, Murrayfort, NH 88384"/>
    <s v="OID4169"/>
    <x v="278"/>
    <s v="11:52:12"/>
    <x v="8"/>
    <n v="257.06"/>
    <n v="4"/>
    <n v="1028.24"/>
    <x v="4"/>
    <n v="0.1"/>
    <n v="6"/>
    <n v="69"/>
    <n v="1097.24"/>
    <n v="109.724"/>
    <n v="987.51599999999996"/>
    <d v="2024-11-07T00:00:00"/>
    <s v="23:25:32"/>
    <n v="3"/>
    <x v="0"/>
  </r>
  <r>
    <x v="53"/>
    <s v="Jodi"/>
    <s v="Whitney"/>
    <s v="Jodi Whitney"/>
    <n v="33"/>
    <x v="2"/>
    <x v="6"/>
    <x v="53"/>
    <x v="3"/>
    <s v="72876 Lara Key Suite 383, Gutierrezton, OR 71683"/>
    <s v="OID6945"/>
    <x v="279"/>
    <s v="19:37:21"/>
    <x v="39"/>
    <n v="403.03"/>
    <n v="4"/>
    <n v="1612.12"/>
    <x v="4"/>
    <n v="0.1"/>
    <n v="7"/>
    <n v="65"/>
    <n v="1677.12"/>
    <n v="167.71199999999999"/>
    <n v="1509.4079999999999"/>
    <d v="2024-09-21T00:00:00"/>
    <s v="03:13:08"/>
    <n v="3"/>
    <x v="0"/>
  </r>
  <r>
    <x v="60"/>
    <s v="Christy"/>
    <s v="Chang"/>
    <s v="Christy Chang"/>
    <n v="38"/>
    <x v="1"/>
    <x v="7"/>
    <x v="60"/>
    <x v="0"/>
    <s v="4647 Hannah Centers, Rhodesburgh, NH 89363"/>
    <s v="OID6794"/>
    <x v="280"/>
    <s v="15:34:31"/>
    <x v="7"/>
    <n v="48.45"/>
    <n v="1"/>
    <n v="48.45"/>
    <x v="4"/>
    <n v="0.1"/>
    <n v="2"/>
    <n v="41"/>
    <n v="89.45"/>
    <n v="8.9450000000000003"/>
    <n v="80.504999999999995"/>
    <d v="2023-05-16T00:00:00"/>
    <s v="10:35:02"/>
    <n v="3"/>
    <x v="1"/>
  </r>
  <r>
    <x v="61"/>
    <s v="Troy"/>
    <s v="Gomez"/>
    <s v="Troy Gomez"/>
    <n v="68"/>
    <x v="0"/>
    <x v="7"/>
    <x v="61"/>
    <x v="0"/>
    <s v="7510 Jose Knolls, Candicechester, LA 62815"/>
    <s v="OID2412"/>
    <x v="281"/>
    <s v="14:35:45"/>
    <x v="29"/>
    <n v="44.5"/>
    <n v="5"/>
    <n v="222.5"/>
    <x v="4"/>
    <n v="0.1"/>
    <n v="4"/>
    <n v="55"/>
    <n v="277.5"/>
    <n v="27.75"/>
    <n v="249.75"/>
    <d v="2023-03-27T00:00:00"/>
    <s v="07:09:27"/>
    <n v="5"/>
    <x v="1"/>
  </r>
  <r>
    <x v="92"/>
    <s v="Lauren"/>
    <s v="Crane"/>
    <s v="Lauren Crane"/>
    <n v="62"/>
    <x v="1"/>
    <x v="1"/>
    <x v="92"/>
    <x v="3"/>
    <s v="30313 Reyes Parkways Suite 392, Port Bradley, SC 24078"/>
    <s v="OID8162"/>
    <x v="282"/>
    <s v="07:24:54"/>
    <x v="19"/>
    <n v="128.13999999999999"/>
    <n v="5"/>
    <n v="640.69999999999993"/>
    <x v="3"/>
    <n v="0.2"/>
    <n v="7"/>
    <n v="68"/>
    <n v="708.69999999999993"/>
    <n v="141.73999999999998"/>
    <n v="566.95999999999992"/>
    <d v="2025-01-28T00:00:00"/>
    <s v="03:15:28"/>
    <n v="7"/>
    <x v="2"/>
  </r>
  <r>
    <x v="67"/>
    <s v="Barbara"/>
    <s v="Fuller"/>
    <s v="Barbara Fuller"/>
    <n v="43"/>
    <x v="2"/>
    <x v="5"/>
    <x v="67"/>
    <x v="1"/>
    <s v="134 Mcintosh Unions Suite 574, Lake Laura, DE 96577"/>
    <s v="OID8860"/>
    <x v="283"/>
    <s v="06:00:55"/>
    <x v="30"/>
    <n v="369.03"/>
    <n v="2"/>
    <n v="738.06"/>
    <x v="4"/>
    <n v="0.1"/>
    <n v="6"/>
    <n v="55"/>
    <n v="793.06"/>
    <n v="79.305999999999997"/>
    <n v="713.75399999999991"/>
    <d v="2023-02-24T00:00:00"/>
    <s v="22:23:18"/>
    <n v="3"/>
    <x v="0"/>
  </r>
  <r>
    <x v="84"/>
    <s v="Hannah"/>
    <s v="Gutierrez"/>
    <s v="Hannah Gutierrez"/>
    <n v="55"/>
    <x v="1"/>
    <x v="5"/>
    <x v="84"/>
    <x v="3"/>
    <s v="2420 David Manors, Jessicaland, CT 41698"/>
    <s v="OID2523"/>
    <x v="284"/>
    <s v="05:46:53"/>
    <x v="8"/>
    <n v="257.06"/>
    <n v="1"/>
    <n v="257.06"/>
    <x v="3"/>
    <n v="0.2"/>
    <n v="4"/>
    <n v="42"/>
    <n v="299.06"/>
    <n v="59.812000000000005"/>
    <n v="239.24799999999999"/>
    <d v="2024-05-11T00:00:00"/>
    <s v="01:30:58"/>
    <n v="2"/>
    <x v="0"/>
  </r>
  <r>
    <x v="17"/>
    <s v="Deborah"/>
    <s v="Bates"/>
    <s v="Deborah Bates"/>
    <n v="23"/>
    <x v="0"/>
    <x v="3"/>
    <x v="17"/>
    <x v="3"/>
    <s v="278 Kathy Estate, Saraville, OH 77292"/>
    <s v="OID7382"/>
    <x v="285"/>
    <s v="08:34:53"/>
    <x v="47"/>
    <n v="292.14999999999998"/>
    <n v="3"/>
    <n v="876.44999999999993"/>
    <x v="2"/>
    <n v="0"/>
    <n v="3"/>
    <n v="51"/>
    <n v="876.44999999999993"/>
    <n v="0"/>
    <n v="876.44999999999993"/>
    <d v="2023-10-28T00:00:00"/>
    <s v="13:26:32"/>
    <n v="2"/>
    <x v="0"/>
  </r>
  <r>
    <x v="85"/>
    <s v="Angela"/>
    <s v="Casey"/>
    <s v="Angela Casey"/>
    <n v="40"/>
    <x v="0"/>
    <x v="2"/>
    <x v="85"/>
    <x v="2"/>
    <s v="089 Farley Terrace, Thomashaven, MT 56607"/>
    <s v="OID7593"/>
    <x v="37"/>
    <s v="15:18:11"/>
    <x v="18"/>
    <n v="282.63"/>
    <n v="2"/>
    <n v="565.26"/>
    <x v="1"/>
    <n v="0.15"/>
    <n v="6"/>
    <n v="62"/>
    <n v="627.26"/>
    <n v="94.088999999999999"/>
    <n v="533.17100000000005"/>
    <d v="2023-09-25T00:00:00"/>
    <s v="23:05:05"/>
    <n v="1"/>
    <x v="0"/>
  </r>
  <r>
    <x v="13"/>
    <s v="Erin"/>
    <s v="Miller"/>
    <s v="Erin Miller"/>
    <n v="46"/>
    <x v="0"/>
    <x v="6"/>
    <x v="13"/>
    <x v="2"/>
    <s v="65972 Peterson Route, Port Andrewfurt, SD 32892"/>
    <s v="OID9980"/>
    <x v="286"/>
    <s v="11:00:03"/>
    <x v="12"/>
    <n v="272.51"/>
    <n v="3"/>
    <n v="817.53"/>
    <x v="0"/>
    <n v="0.08"/>
    <n v="5"/>
    <n v="66"/>
    <n v="883.53"/>
    <n v="70.682400000000001"/>
    <n v="812.84759999999994"/>
    <d v="2024-07-06T00:00:00"/>
    <s v="15:17:48"/>
    <n v="6"/>
    <x v="1"/>
  </r>
  <r>
    <x v="39"/>
    <s v="Amanda"/>
    <s v="Howard"/>
    <s v="Amanda Howard"/>
    <n v="52"/>
    <x v="2"/>
    <x v="7"/>
    <x v="39"/>
    <x v="0"/>
    <s v="56908 Sydney Park Suite 632, West Anthonyport, NC 15954"/>
    <s v="OID2440"/>
    <x v="287"/>
    <s v="08:26:50"/>
    <x v="4"/>
    <n v="330.11"/>
    <n v="2"/>
    <n v="660.22"/>
    <x v="2"/>
    <n v="0"/>
    <n v="3"/>
    <n v="55"/>
    <n v="660.22"/>
    <n v="0"/>
    <n v="660.22"/>
    <d v="2023-02-19T00:00:00"/>
    <s v="19:28:55"/>
    <n v="1"/>
    <x v="0"/>
  </r>
  <r>
    <x v="12"/>
    <s v="Joshua"/>
    <s v="Campbell"/>
    <s v="Joshua Campbell"/>
    <n v="24"/>
    <x v="0"/>
    <x v="5"/>
    <x v="12"/>
    <x v="2"/>
    <s v="70426 Lindsey Overpass Apt. 030, Jessicafurt, AR 46269"/>
    <s v="OID7256"/>
    <x v="288"/>
    <s v="00:24:43"/>
    <x v="16"/>
    <n v="132.97"/>
    <n v="2"/>
    <n v="265.94"/>
    <x v="1"/>
    <n v="0.15"/>
    <n v="4"/>
    <n v="40"/>
    <n v="305.94"/>
    <n v="45.890999999999998"/>
    <n v="260.04899999999998"/>
    <d v="2024-07-14T00:00:00"/>
    <s v="08:45:35"/>
    <n v="2"/>
    <x v="0"/>
  </r>
  <r>
    <x v="52"/>
    <s v="Brandon"/>
    <s v="Cruz"/>
    <s v="Brandon Cruz"/>
    <n v="32"/>
    <x v="2"/>
    <x v="3"/>
    <x v="52"/>
    <x v="2"/>
    <s v="9296 Villanueva Branch, East Kevin, CO 93912"/>
    <s v="OID6854"/>
    <x v="289"/>
    <s v="10:05:03"/>
    <x v="32"/>
    <n v="87.09"/>
    <n v="2"/>
    <n v="174.18"/>
    <x v="2"/>
    <n v="0"/>
    <n v="4"/>
    <n v="67"/>
    <n v="174.18"/>
    <n v="0"/>
    <n v="174.18"/>
    <d v="2023-03-25T00:00:00"/>
    <s v="10:06:44"/>
    <n v="4"/>
    <x v="2"/>
  </r>
  <r>
    <x v="30"/>
    <s v="Julie"/>
    <s v="Meyer"/>
    <s v="Julie Meyer"/>
    <n v="23"/>
    <x v="0"/>
    <x v="0"/>
    <x v="30"/>
    <x v="3"/>
    <s v="17381 Smith Ramp Suite 398, Courtneyville, AL 17756"/>
    <s v="OID9600"/>
    <x v="290"/>
    <s v="04:19:31"/>
    <x v="48"/>
    <n v="107.47"/>
    <n v="5"/>
    <n v="537.35"/>
    <x v="0"/>
    <n v="0.08"/>
    <n v="4"/>
    <n v="37"/>
    <n v="574.35"/>
    <n v="45.948"/>
    <n v="528.40200000000004"/>
    <d v="2024-12-02T00:00:00"/>
    <s v="17:52:11"/>
    <n v="6"/>
    <x v="1"/>
  </r>
  <r>
    <x v="66"/>
    <s v="Melissa"/>
    <s v="Levy"/>
    <s v="Melissa Levy"/>
    <n v="30"/>
    <x v="0"/>
    <x v="5"/>
    <x v="66"/>
    <x v="1"/>
    <s v="3303 Kennedy Springs Suite 830, East Amybury, MI 95595"/>
    <s v="OID3186"/>
    <x v="198"/>
    <s v="17:14:37"/>
    <x v="48"/>
    <n v="107.47"/>
    <n v="5"/>
    <n v="537.35"/>
    <x v="4"/>
    <n v="0.1"/>
    <n v="4"/>
    <n v="47"/>
    <n v="584.35"/>
    <n v="58.435000000000002"/>
    <n v="525.91499999999996"/>
    <d v="2024-05-12T00:00:00"/>
    <s v="12:54:21"/>
    <n v="7"/>
    <x v="1"/>
  </r>
  <r>
    <x v="59"/>
    <s v="Beth"/>
    <s v="Mason"/>
    <s v="Beth Mason"/>
    <n v="45"/>
    <x v="2"/>
    <x v="3"/>
    <x v="59"/>
    <x v="0"/>
    <s v="58998 Sherry Haven, East Richard, FL 90775"/>
    <s v="OID1420"/>
    <x v="291"/>
    <s v="18:45:41"/>
    <x v="37"/>
    <n v="133.62"/>
    <n v="1"/>
    <n v="133.62"/>
    <x v="1"/>
    <n v="0.15"/>
    <n v="5"/>
    <n v="39"/>
    <n v="172.62"/>
    <n v="25.893000000000001"/>
    <n v="146.727"/>
    <d v="2024-06-08T00:00:00"/>
    <s v="21:20:42"/>
    <n v="5"/>
    <x v="2"/>
  </r>
  <r>
    <x v="40"/>
    <s v="Mary"/>
    <s v="Knight"/>
    <s v="Mary Knight"/>
    <n v="28"/>
    <x v="2"/>
    <x v="2"/>
    <x v="40"/>
    <x v="3"/>
    <s v="907 Kimberly Hill, Murrayfort, NH 88384"/>
    <s v="OID4436"/>
    <x v="292"/>
    <s v="23:43:28"/>
    <x v="6"/>
    <n v="275.44"/>
    <n v="2"/>
    <n v="550.88"/>
    <x v="3"/>
    <n v="0.2"/>
    <n v="3"/>
    <n v="43"/>
    <n v="593.88"/>
    <n v="118.77600000000001"/>
    <n v="475.10399999999998"/>
    <d v="2023-11-21T00:00:00"/>
    <s v="12:35:16"/>
    <n v="4"/>
    <x v="1"/>
  </r>
  <r>
    <x v="75"/>
    <s v="Rachael"/>
    <s v="Robinson"/>
    <s v="Rachael Robinson"/>
    <n v="24"/>
    <x v="2"/>
    <x v="7"/>
    <x v="75"/>
    <x v="1"/>
    <s v="0889 Brady Points, Port Meganhaven, NM 26553"/>
    <s v="OID6410"/>
    <x v="96"/>
    <s v="06:38:04"/>
    <x v="4"/>
    <n v="330.11"/>
    <n v="3"/>
    <n v="990.33"/>
    <x v="1"/>
    <n v="0.15"/>
    <n v="2"/>
    <n v="56"/>
    <n v="1046.33"/>
    <n v="156.94949999999997"/>
    <n v="889.38049999999998"/>
    <d v="2023-07-10T00:00:00"/>
    <s v="08:13:41"/>
    <n v="4"/>
    <x v="1"/>
  </r>
  <r>
    <x v="40"/>
    <s v="Mary"/>
    <s v="Knight"/>
    <s v="Mary Knight"/>
    <n v="28"/>
    <x v="2"/>
    <x v="2"/>
    <x v="40"/>
    <x v="3"/>
    <s v="907 Kimberly Hill, Murrayfort, NH 88384"/>
    <s v="OID4538"/>
    <x v="85"/>
    <s v="12:27:25"/>
    <x v="12"/>
    <n v="272.51"/>
    <n v="3"/>
    <n v="817.53"/>
    <x v="0"/>
    <n v="0.08"/>
    <n v="6"/>
    <n v="44"/>
    <n v="861.53"/>
    <n v="68.922399999999996"/>
    <n v="792.60759999999993"/>
    <d v="2024-01-19T00:00:00"/>
    <s v="23:59:41"/>
    <n v="3"/>
    <x v="0"/>
  </r>
  <r>
    <x v="63"/>
    <s v="Gregory"/>
    <s v="Lee"/>
    <s v="Gregory Lee"/>
    <n v="26"/>
    <x v="2"/>
    <x v="2"/>
    <x v="63"/>
    <x v="1"/>
    <s v="619 Parker Turnpike Apt. 025, West Brucehaven, ID 48437"/>
    <s v="OID8225"/>
    <x v="293"/>
    <s v="10:41:43"/>
    <x v="9"/>
    <n v="175.93"/>
    <n v="4"/>
    <n v="703.72"/>
    <x v="3"/>
    <n v="0.2"/>
    <n v="6"/>
    <n v="54"/>
    <n v="757.72"/>
    <n v="151.54400000000001"/>
    <n v="606.17600000000004"/>
    <d v="2023-11-10T00:00:00"/>
    <s v="19:20:26"/>
    <n v="2"/>
    <x v="0"/>
  </r>
  <r>
    <x v="92"/>
    <s v="Lauren"/>
    <s v="Crane"/>
    <s v="Lauren Crane"/>
    <n v="62"/>
    <x v="1"/>
    <x v="1"/>
    <x v="92"/>
    <x v="3"/>
    <s v="30313 Reyes Parkways Suite 392, Port Bradley, SC 24078"/>
    <s v="OID2099"/>
    <x v="7"/>
    <s v="09:19:53"/>
    <x v="30"/>
    <n v="369.03"/>
    <n v="3"/>
    <n v="1107.0899999999999"/>
    <x v="0"/>
    <n v="0.08"/>
    <n v="6"/>
    <n v="57"/>
    <n v="1164.0899999999999"/>
    <n v="93.127200000000002"/>
    <n v="1070.9628"/>
    <d v="2024-06-18T00:00:00"/>
    <s v="14:30:24"/>
    <n v="2"/>
    <x v="0"/>
  </r>
  <r>
    <x v="89"/>
    <s v="Sarah"/>
    <s v="Benson"/>
    <s v="Sarah Benson"/>
    <n v="40"/>
    <x v="2"/>
    <x v="7"/>
    <x v="89"/>
    <x v="0"/>
    <s v="5399 Hayes Well, West Pennystad, IL 93798"/>
    <s v="OID9222"/>
    <x v="8"/>
    <s v="11:38:36"/>
    <x v="26"/>
    <n v="372.62"/>
    <n v="2"/>
    <n v="745.24"/>
    <x v="3"/>
    <n v="0.2"/>
    <n v="2"/>
    <n v="47"/>
    <n v="792.24"/>
    <n v="158.44800000000001"/>
    <n v="633.79200000000003"/>
    <d v="2023-04-25T00:00:00"/>
    <s v="21:12:03"/>
    <n v="1"/>
    <x v="0"/>
  </r>
  <r>
    <x v="31"/>
    <s v="Donna"/>
    <s v="Oneill"/>
    <s v="Donna Oneill"/>
    <n v="70"/>
    <x v="0"/>
    <x v="6"/>
    <x v="31"/>
    <x v="3"/>
    <s v="464 Carolyn Crest Suite 738, Lake Isaiah, CA 66153"/>
    <s v="OID3523"/>
    <x v="294"/>
    <s v="10:33:52"/>
    <x v="29"/>
    <n v="44.5"/>
    <n v="1"/>
    <n v="44.5"/>
    <x v="2"/>
    <n v="0"/>
    <n v="1"/>
    <n v="37"/>
    <n v="44.5"/>
    <n v="0"/>
    <n v="44.5"/>
    <d v="2023-12-17T00:00:00"/>
    <s v="11:21:30"/>
    <n v="7"/>
    <x v="1"/>
  </r>
  <r>
    <x v="45"/>
    <s v="Debra"/>
    <s v="Hayes"/>
    <s v="Debra Hayes"/>
    <n v="33"/>
    <x v="0"/>
    <x v="6"/>
    <x v="45"/>
    <x v="3"/>
    <s v="4601 Miller Lock, Williamsbury, IA 10943"/>
    <s v="OID3834"/>
    <x v="166"/>
    <s v="22:42:39"/>
    <x v="21"/>
    <n v="157.63999999999999"/>
    <n v="1"/>
    <n v="157.63999999999999"/>
    <x v="4"/>
    <n v="0.1"/>
    <n v="7"/>
    <n v="48"/>
    <n v="205.64"/>
    <n v="20.564"/>
    <n v="185.07599999999999"/>
    <d v="2023-05-21T00:00:00"/>
    <s v="23:12:16"/>
    <n v="7"/>
    <x v="2"/>
  </r>
  <r>
    <x v="16"/>
    <s v="Traci"/>
    <s v="Jones"/>
    <s v="Traci Jones"/>
    <n v="34"/>
    <x v="0"/>
    <x v="3"/>
    <x v="16"/>
    <x v="3"/>
    <s v="4016 Ryan Passage, Collinsside, PA 88777"/>
    <s v="OID9975"/>
    <x v="295"/>
    <s v="09:31:29"/>
    <x v="14"/>
    <n v="20.7"/>
    <n v="3"/>
    <n v="62.099999999999994"/>
    <x v="0"/>
    <n v="0.08"/>
    <n v="5"/>
    <n v="46"/>
    <n v="108.1"/>
    <n v="8.6479999999999997"/>
    <n v="99.451999999999998"/>
    <d v="2023-11-15T00:00:00"/>
    <s v="07:20:39"/>
    <n v="2"/>
    <x v="0"/>
  </r>
  <r>
    <x v="58"/>
    <s v="Amy"/>
    <s v="Ellis"/>
    <s v="Amy Ellis"/>
    <n v="44"/>
    <x v="2"/>
    <x v="3"/>
    <x v="58"/>
    <x v="2"/>
    <s v="217 Scott Ville, Christophermouth, NH 83776"/>
    <s v="OID6893"/>
    <x v="296"/>
    <s v="09:19:46"/>
    <x v="19"/>
    <n v="128.13999999999999"/>
    <n v="3"/>
    <n v="384.41999999999996"/>
    <x v="3"/>
    <n v="0.2"/>
    <n v="2"/>
    <n v="49"/>
    <n v="433.41999999999996"/>
    <n v="86.683999999999997"/>
    <n v="346.73599999999999"/>
    <d v="2023-12-10T00:00:00"/>
    <s v="02:07:12"/>
    <n v="6"/>
    <x v="1"/>
  </r>
  <r>
    <x v="59"/>
    <s v="Beth"/>
    <s v="Mason"/>
    <s v="Beth Mason"/>
    <n v="45"/>
    <x v="2"/>
    <x v="3"/>
    <x v="59"/>
    <x v="0"/>
    <s v="58998 Sherry Haven, East Richard, FL 90775"/>
    <s v="OID8192"/>
    <x v="297"/>
    <s v="21:14:38"/>
    <x v="21"/>
    <n v="157.63999999999999"/>
    <n v="3"/>
    <n v="472.91999999999996"/>
    <x v="0"/>
    <n v="0.08"/>
    <n v="4"/>
    <n v="66"/>
    <n v="538.91999999999996"/>
    <n v="43.113599999999998"/>
    <n v="495.80639999999994"/>
    <d v="2024-04-23T00:00:00"/>
    <s v="11:28:09"/>
    <n v="1"/>
    <x v="0"/>
  </r>
  <r>
    <x v="1"/>
    <s v="Anthony"/>
    <s v="Thomas"/>
    <s v="Anthony Thomas"/>
    <n v="53"/>
    <x v="1"/>
    <x v="1"/>
    <x v="1"/>
    <x v="1"/>
    <s v="931 Christopher Ways Suite 833, North Michelle, IN 53484"/>
    <s v="OID7904"/>
    <x v="298"/>
    <s v="15:58:53"/>
    <x v="26"/>
    <n v="372.62"/>
    <n v="1"/>
    <n v="372.62"/>
    <x v="4"/>
    <n v="0.1"/>
    <n v="1"/>
    <n v="66"/>
    <n v="438.62"/>
    <n v="43.862000000000002"/>
    <n v="394.75799999999998"/>
    <d v="2024-06-28T00:00:00"/>
    <s v="14:14:53"/>
    <n v="2"/>
    <x v="1"/>
  </r>
  <r>
    <x v="92"/>
    <s v="Lauren"/>
    <s v="Crane"/>
    <s v="Lauren Crane"/>
    <n v="62"/>
    <x v="1"/>
    <x v="1"/>
    <x v="92"/>
    <x v="3"/>
    <s v="30313 Reyes Parkways Suite 392, Port Bradley, SC 24078"/>
    <s v="OID5999"/>
    <x v="299"/>
    <s v="17:44:01"/>
    <x v="5"/>
    <n v="363.64"/>
    <n v="4"/>
    <n v="1454.56"/>
    <x v="2"/>
    <n v="0"/>
    <n v="6"/>
    <n v="56"/>
    <n v="1454.56"/>
    <n v="0"/>
    <n v="1454.56"/>
    <d v="2023-07-14T00:00:00"/>
    <s v="16:03:33"/>
    <n v="5"/>
    <x v="0"/>
  </r>
  <r>
    <x v="21"/>
    <s v="Angela"/>
    <s v="Evans"/>
    <s v="Angela Evans"/>
    <n v="52"/>
    <x v="2"/>
    <x v="1"/>
    <x v="21"/>
    <x v="0"/>
    <s v="16031 David Mountain Suite 431, Susanborough, PA 01910"/>
    <s v="OID7409"/>
    <x v="103"/>
    <s v="02:54:23"/>
    <x v="31"/>
    <n v="286.07"/>
    <n v="5"/>
    <n v="1430.35"/>
    <x v="2"/>
    <n v="0"/>
    <n v="1"/>
    <n v="41"/>
    <n v="1430.35"/>
    <n v="0"/>
    <n v="1430.35"/>
    <d v="2024-04-22T00:00:00"/>
    <s v="18:15:03"/>
    <n v="7"/>
    <x v="1"/>
  </r>
  <r>
    <x v="53"/>
    <s v="Jodi"/>
    <s v="Whitney"/>
    <s v="Jodi Whitney"/>
    <n v="33"/>
    <x v="2"/>
    <x v="6"/>
    <x v="53"/>
    <x v="3"/>
    <s v="72876 Lara Key Suite 383, Gutierrezton, OR 71683"/>
    <s v="OID8708"/>
    <x v="300"/>
    <s v="07:05:11"/>
    <x v="18"/>
    <n v="282.63"/>
    <n v="3"/>
    <n v="847.89"/>
    <x v="2"/>
    <n v="0"/>
    <n v="4"/>
    <n v="66"/>
    <n v="847.89"/>
    <n v="0"/>
    <n v="847.89"/>
    <d v="2024-01-16T00:00:00"/>
    <s v="14:16:13"/>
    <n v="5"/>
    <x v="1"/>
  </r>
  <r>
    <x v="90"/>
    <s v="Lauren"/>
    <s v="Lane"/>
    <s v="Lauren Lane"/>
    <n v="30"/>
    <x v="0"/>
    <x v="7"/>
    <x v="90"/>
    <x v="2"/>
    <s v="56985 Sergio Extensions, Port Albert, CO 02898"/>
    <s v="OID5745"/>
    <x v="301"/>
    <s v="02:16:10"/>
    <x v="26"/>
    <n v="372.62"/>
    <n v="5"/>
    <n v="1863.1"/>
    <x v="0"/>
    <n v="0.08"/>
    <n v="4"/>
    <n v="66"/>
    <n v="1929.1"/>
    <n v="154.328"/>
    <n v="1774.7719999999999"/>
    <d v="2024-03-13T00:00:00"/>
    <s v="06:31:20"/>
    <n v="3"/>
    <x v="0"/>
  </r>
  <r>
    <x v="14"/>
    <s v="Gina"/>
    <s v="Moreno"/>
    <s v="Gina Moreno"/>
    <n v="36"/>
    <x v="2"/>
    <x v="4"/>
    <x v="14"/>
    <x v="1"/>
    <s v="USS Murray, FPO AP 66559"/>
    <s v="OID9178"/>
    <x v="302"/>
    <s v="18:34:02"/>
    <x v="43"/>
    <n v="424.82"/>
    <n v="4"/>
    <n v="1699.28"/>
    <x v="4"/>
    <n v="0.1"/>
    <n v="5"/>
    <n v="58"/>
    <n v="1757.28"/>
    <n v="175.72800000000001"/>
    <n v="1581.5519999999999"/>
    <d v="2023-06-21T00:00:00"/>
    <s v="13:27:30"/>
    <n v="7"/>
    <x v="1"/>
  </r>
  <r>
    <x v="37"/>
    <s v="Alexandra"/>
    <s v="Smith"/>
    <s v="Alexandra Smith"/>
    <n v="70"/>
    <x v="0"/>
    <x v="0"/>
    <x v="37"/>
    <x v="1"/>
    <s v="48611 Clark Village, West Anne, GA 92865"/>
    <s v="OID2529"/>
    <x v="303"/>
    <s v="14:35:39"/>
    <x v="33"/>
    <n v="421.7"/>
    <n v="3"/>
    <n v="1265.0999999999999"/>
    <x v="2"/>
    <n v="0"/>
    <n v="3"/>
    <n v="56"/>
    <n v="1265.0999999999999"/>
    <n v="0"/>
    <n v="1265.0999999999999"/>
    <d v="2023-09-08T00:00:00"/>
    <s v="17:37:51"/>
    <n v="5"/>
    <x v="1"/>
  </r>
  <r>
    <x v="64"/>
    <s v="Bruce"/>
    <s v="Allen"/>
    <s v="Bruce Allen"/>
    <n v="32"/>
    <x v="1"/>
    <x v="0"/>
    <x v="64"/>
    <x v="1"/>
    <s v="2417 Brown Ford, West Timothyside, RI 45629"/>
    <s v="OID3125"/>
    <x v="161"/>
    <s v="02:52:20"/>
    <x v="47"/>
    <n v="292.14999999999998"/>
    <n v="2"/>
    <n v="584.29999999999995"/>
    <x v="1"/>
    <n v="0.15"/>
    <n v="6"/>
    <n v="60"/>
    <n v="644.29999999999995"/>
    <n v="96.644999999999996"/>
    <n v="547.65499999999997"/>
    <d v="2024-02-26T00:00:00"/>
    <s v="04:02:49"/>
    <n v="5"/>
    <x v="0"/>
  </r>
  <r>
    <x v="19"/>
    <s v="Mark"/>
    <s v="Henderson"/>
    <s v="Mark Henderson"/>
    <n v="33"/>
    <x v="2"/>
    <x v="7"/>
    <x v="19"/>
    <x v="3"/>
    <s v="90155 Hines Spring, North Theresafurt, ME 31920"/>
    <s v="OID4011"/>
    <x v="304"/>
    <s v="10:33:07"/>
    <x v="26"/>
    <n v="372.62"/>
    <n v="1"/>
    <n v="372.62"/>
    <x v="1"/>
    <n v="0.15"/>
    <n v="5"/>
    <n v="50"/>
    <n v="422.62"/>
    <n v="63.393000000000001"/>
    <n v="359.22699999999998"/>
    <d v="2025-01-04T00:00:00"/>
    <s v="06:32:27"/>
    <n v="4"/>
    <x v="0"/>
  </r>
  <r>
    <x v="92"/>
    <s v="Lauren"/>
    <s v="Crane"/>
    <s v="Lauren Crane"/>
    <n v="62"/>
    <x v="1"/>
    <x v="1"/>
    <x v="92"/>
    <x v="3"/>
    <s v="30313 Reyes Parkways Suite 392, Port Bradley, SC 24078"/>
    <s v="OID1592"/>
    <x v="305"/>
    <s v="01:25:50"/>
    <x v="7"/>
    <n v="48.45"/>
    <n v="3"/>
    <n v="145.35000000000002"/>
    <x v="1"/>
    <n v="0.15"/>
    <n v="5"/>
    <n v="42"/>
    <n v="187.35000000000002"/>
    <n v="28.102500000000003"/>
    <n v="159.24750000000003"/>
    <d v="2024-02-25T00:00:00"/>
    <s v="18:04:09"/>
    <n v="7"/>
    <x v="1"/>
  </r>
  <r>
    <x v="60"/>
    <s v="Christy"/>
    <s v="Chang"/>
    <s v="Christy Chang"/>
    <n v="38"/>
    <x v="1"/>
    <x v="7"/>
    <x v="60"/>
    <x v="0"/>
    <s v="4647 Hannah Centers, Rhodesburgh, NH 89363"/>
    <s v="OID7667"/>
    <x v="51"/>
    <s v="20:10:30"/>
    <x v="10"/>
    <n v="190.1"/>
    <n v="3"/>
    <n v="570.29999999999995"/>
    <x v="4"/>
    <n v="0.1"/>
    <n v="3"/>
    <n v="41"/>
    <n v="611.29999999999995"/>
    <n v="61.129999999999995"/>
    <n v="550.16999999999996"/>
    <d v="2024-01-24T00:00:00"/>
    <s v="15:08:52"/>
    <n v="3"/>
    <x v="2"/>
  </r>
  <r>
    <x v="92"/>
    <s v="Lauren"/>
    <s v="Crane"/>
    <s v="Lauren Crane"/>
    <n v="62"/>
    <x v="1"/>
    <x v="1"/>
    <x v="92"/>
    <x v="3"/>
    <s v="30313 Reyes Parkways Suite 392, Port Bradley, SC 24078"/>
    <s v="OID5182"/>
    <x v="306"/>
    <s v="03:46:35"/>
    <x v="15"/>
    <n v="461.07"/>
    <n v="4"/>
    <n v="1844.28"/>
    <x v="1"/>
    <n v="0.15"/>
    <n v="1"/>
    <n v="66"/>
    <n v="1910.28"/>
    <n v="286.54199999999997"/>
    <n v="1623.7380000000001"/>
    <d v="2024-02-24T00:00:00"/>
    <s v="11:20:17"/>
    <n v="2"/>
    <x v="1"/>
  </r>
  <r>
    <x v="29"/>
    <s v="Courtney"/>
    <s v="Parker"/>
    <s v="Courtney Parker"/>
    <n v="29"/>
    <x v="2"/>
    <x v="3"/>
    <x v="29"/>
    <x v="3"/>
    <s v="087 Jacqueline Rue Apt. 694, East Tasha, SC 04859"/>
    <s v="OID1833"/>
    <x v="307"/>
    <s v="00:31:47"/>
    <x v="21"/>
    <n v="157.63999999999999"/>
    <n v="5"/>
    <n v="788.19999999999993"/>
    <x v="0"/>
    <n v="0.08"/>
    <n v="2"/>
    <n v="46"/>
    <n v="834.19999999999993"/>
    <n v="66.73599999999999"/>
    <n v="767.46399999999994"/>
    <d v="2024-01-10T00:00:00"/>
    <s v="11:06:01"/>
    <n v="6"/>
    <x v="1"/>
  </r>
  <r>
    <x v="17"/>
    <s v="Deborah"/>
    <s v="Bates"/>
    <s v="Deborah Bates"/>
    <n v="23"/>
    <x v="0"/>
    <x v="3"/>
    <x v="17"/>
    <x v="3"/>
    <s v="278 Kathy Estate, Saraville, OH 77292"/>
    <s v="OID5190"/>
    <x v="308"/>
    <s v="04:04:19"/>
    <x v="40"/>
    <n v="445.81"/>
    <n v="3"/>
    <n v="1337.43"/>
    <x v="0"/>
    <n v="0.08"/>
    <n v="1"/>
    <n v="37"/>
    <n v="1374.43"/>
    <n v="109.95440000000001"/>
    <n v="1264.4756"/>
    <d v="2024-07-05T00:00:00"/>
    <s v="00:48:55"/>
    <n v="1"/>
    <x v="2"/>
  </r>
  <r>
    <x v="93"/>
    <s v="Katie"/>
    <s v="Hicks"/>
    <s v="Katie Hicks"/>
    <n v="34"/>
    <x v="2"/>
    <x v="5"/>
    <x v="93"/>
    <x v="1"/>
    <s v="848 William Port, New Marilyn, SD 58000"/>
    <s v="OID4399"/>
    <x v="309"/>
    <s v="07:13:46"/>
    <x v="24"/>
    <n v="481.48"/>
    <n v="4"/>
    <n v="1925.92"/>
    <x v="1"/>
    <n v="0.15"/>
    <n v="4"/>
    <n v="38"/>
    <n v="1963.92"/>
    <n v="294.58800000000002"/>
    <n v="1669.3320000000001"/>
    <d v="2024-12-21T00:00:00"/>
    <s v="09:05:57"/>
    <n v="1"/>
    <x v="0"/>
  </r>
  <r>
    <x v="36"/>
    <s v="Jason"/>
    <s v="Lopez"/>
    <s v="Jason Lopez"/>
    <n v="40"/>
    <x v="2"/>
    <x v="6"/>
    <x v="36"/>
    <x v="0"/>
    <s v="934 Levine View, Brentport, NE 38210"/>
    <s v="OID8104"/>
    <x v="310"/>
    <s v="21:07:18"/>
    <x v="37"/>
    <n v="133.62"/>
    <n v="1"/>
    <n v="133.62"/>
    <x v="1"/>
    <n v="0.15"/>
    <n v="5"/>
    <n v="66"/>
    <n v="199.62"/>
    <n v="29.942999999999998"/>
    <n v="169.67700000000002"/>
    <d v="2023-04-21T00:00:00"/>
    <s v="00:38:35"/>
    <n v="4"/>
    <x v="0"/>
  </r>
  <r>
    <x v="94"/>
    <s v="Regina"/>
    <s v="Hawkins"/>
    <s v="Regina Hawkins"/>
    <n v="47"/>
    <x v="1"/>
    <x v="0"/>
    <x v="94"/>
    <x v="1"/>
    <s v="096 Santos Neck Apt. 937, Benjaminmouth, FL 61454"/>
    <s v="OID1054"/>
    <x v="311"/>
    <s v="13:31:33"/>
    <x v="36"/>
    <n v="425.59"/>
    <n v="3"/>
    <n v="1276.77"/>
    <x v="4"/>
    <n v="0.1"/>
    <n v="7"/>
    <n v="51"/>
    <n v="1327.77"/>
    <n v="132.77700000000002"/>
    <n v="1194.9929999999999"/>
    <d v="2024-02-08T00:00:00"/>
    <s v="02:03:42"/>
    <n v="3"/>
    <x v="0"/>
  </r>
  <r>
    <x v="92"/>
    <s v="Lauren"/>
    <s v="Crane"/>
    <s v="Lauren Crane"/>
    <n v="62"/>
    <x v="1"/>
    <x v="1"/>
    <x v="92"/>
    <x v="3"/>
    <s v="30313 Reyes Parkways Suite 392, Port Bradley, SC 24078"/>
    <s v="OID7828"/>
    <x v="312"/>
    <s v="00:57:10"/>
    <x v="38"/>
    <n v="477.52"/>
    <n v="5"/>
    <n v="2387.6"/>
    <x v="3"/>
    <n v="0.2"/>
    <n v="2"/>
    <n v="60"/>
    <n v="2447.6"/>
    <n v="489.52"/>
    <n v="1958.08"/>
    <d v="2024-08-16T00:00:00"/>
    <s v="03:55:32"/>
    <n v="3"/>
    <x v="1"/>
  </r>
  <r>
    <x v="39"/>
    <s v="Amanda"/>
    <s v="Howard"/>
    <s v="Amanda Howard"/>
    <n v="52"/>
    <x v="2"/>
    <x v="7"/>
    <x v="39"/>
    <x v="0"/>
    <s v="56908 Sydney Park Suite 632, West Anthonyport, NC 15954"/>
    <s v="OID5598"/>
    <x v="313"/>
    <s v="00:07:15"/>
    <x v="18"/>
    <n v="282.63"/>
    <n v="3"/>
    <n v="847.89"/>
    <x v="0"/>
    <n v="0.08"/>
    <n v="3"/>
    <n v="36"/>
    <n v="883.89"/>
    <n v="70.711200000000005"/>
    <n v="813.17880000000002"/>
    <d v="2024-07-05T00:00:00"/>
    <s v="06:30:27"/>
    <n v="7"/>
    <x v="1"/>
  </r>
  <r>
    <x v="40"/>
    <s v="Mary"/>
    <s v="Knight"/>
    <s v="Mary Knight"/>
    <n v="28"/>
    <x v="2"/>
    <x v="2"/>
    <x v="40"/>
    <x v="3"/>
    <s v="907 Kimberly Hill, Murrayfort, NH 88384"/>
    <s v="OID7417"/>
    <x v="314"/>
    <s v="08:47:14"/>
    <x v="21"/>
    <n v="157.63999999999999"/>
    <n v="1"/>
    <n v="157.63999999999999"/>
    <x v="3"/>
    <n v="0.2"/>
    <n v="1"/>
    <n v="59"/>
    <n v="216.64"/>
    <n v="43.328000000000003"/>
    <n v="173.31199999999998"/>
    <d v="2024-03-05T00:00:00"/>
    <s v="19:25:43"/>
    <n v="6"/>
    <x v="1"/>
  </r>
  <r>
    <x v="93"/>
    <s v="Katie"/>
    <s v="Hicks"/>
    <s v="Katie Hicks"/>
    <n v="34"/>
    <x v="2"/>
    <x v="5"/>
    <x v="93"/>
    <x v="1"/>
    <s v="848 William Port, New Marilyn, SD 58000"/>
    <s v="OID8004"/>
    <x v="315"/>
    <s v="12:05:04"/>
    <x v="7"/>
    <n v="48.45"/>
    <n v="1"/>
    <n v="48.45"/>
    <x v="4"/>
    <n v="0.1"/>
    <n v="5"/>
    <n v="38"/>
    <n v="86.45"/>
    <n v="8.6450000000000014"/>
    <n v="77.805000000000007"/>
    <d v="2024-06-13T00:00:00"/>
    <s v="18:05:47"/>
    <n v="7"/>
    <x v="1"/>
  </r>
  <r>
    <x v="5"/>
    <s v="David"/>
    <s v="Delacruz"/>
    <s v="David Delacruz"/>
    <n v="26"/>
    <x v="1"/>
    <x v="3"/>
    <x v="5"/>
    <x v="1"/>
    <s v="USNS Ray, FPO AE 20238"/>
    <s v="OID7287"/>
    <x v="316"/>
    <s v="05:45:27"/>
    <x v="47"/>
    <n v="292.14999999999998"/>
    <n v="1"/>
    <n v="292.14999999999998"/>
    <x v="3"/>
    <n v="0.2"/>
    <n v="5"/>
    <n v="57"/>
    <n v="349.15"/>
    <n v="69.83"/>
    <n v="279.32"/>
    <d v="2024-03-14T00:00:00"/>
    <s v="16:20:46"/>
    <n v="6"/>
    <x v="1"/>
  </r>
  <r>
    <x v="95"/>
    <s v="Rachel"/>
    <s v="Lopez"/>
    <s v="Rachel Lopez"/>
    <n v="57"/>
    <x v="1"/>
    <x v="3"/>
    <x v="95"/>
    <x v="0"/>
    <s v="90435 Bonnie Points Suite 886, Jenniferfurt, WV 20187"/>
    <s v="OID3637"/>
    <x v="317"/>
    <s v="18:27:35"/>
    <x v="46"/>
    <n v="20"/>
    <n v="4"/>
    <n v="80"/>
    <x v="3"/>
    <n v="0.2"/>
    <n v="1"/>
    <n v="51"/>
    <n v="131"/>
    <n v="26.200000000000003"/>
    <n v="104.8"/>
    <d v="2024-02-12T00:00:00"/>
    <s v="15:09:01"/>
    <n v="1"/>
    <x v="2"/>
  </r>
  <r>
    <x v="74"/>
    <s v="Amy"/>
    <s v="Griffin"/>
    <s v="Amy Griffin"/>
    <n v="29"/>
    <x v="0"/>
    <x v="1"/>
    <x v="74"/>
    <x v="1"/>
    <s v="07350 Aaron Meadow Suite 138, Kiaraberg, AL 79545"/>
    <s v="OID2097"/>
    <x v="318"/>
    <s v="08:19:07"/>
    <x v="7"/>
    <n v="48.45"/>
    <n v="2"/>
    <n v="96.9"/>
    <x v="1"/>
    <n v="0.15"/>
    <n v="7"/>
    <n v="56"/>
    <n v="152.9"/>
    <n v="22.934999999999999"/>
    <n v="129.965"/>
    <d v="2025-01-30T00:00:00"/>
    <s v="03:55:26"/>
    <n v="6"/>
    <x v="0"/>
  </r>
  <r>
    <x v="59"/>
    <s v="Beth"/>
    <s v="Mason"/>
    <s v="Beth Mason"/>
    <n v="45"/>
    <x v="2"/>
    <x v="3"/>
    <x v="59"/>
    <x v="0"/>
    <s v="58998 Sherry Haven, East Richard, FL 90775"/>
    <s v="OID3388"/>
    <x v="275"/>
    <s v="01:16:23"/>
    <x v="17"/>
    <n v="126.19"/>
    <n v="2"/>
    <n v="252.38"/>
    <x v="3"/>
    <n v="0.2"/>
    <n v="4"/>
    <n v="67"/>
    <n v="319.38"/>
    <n v="63.876000000000005"/>
    <n v="255.50399999999999"/>
    <d v="2023-09-27T00:00:00"/>
    <s v="21:24:42"/>
    <n v="6"/>
    <x v="1"/>
  </r>
  <r>
    <x v="90"/>
    <s v="Lauren"/>
    <s v="Lane"/>
    <s v="Lauren Lane"/>
    <n v="30"/>
    <x v="0"/>
    <x v="7"/>
    <x v="90"/>
    <x v="2"/>
    <s v="56985 Sergio Extensions, Port Albert, CO 02898"/>
    <s v="OID1114"/>
    <x v="210"/>
    <s v="07:59:11"/>
    <x v="17"/>
    <n v="126.19"/>
    <n v="4"/>
    <n v="504.76"/>
    <x v="0"/>
    <n v="0.08"/>
    <n v="5"/>
    <n v="69"/>
    <n v="573.76"/>
    <n v="45.900799999999997"/>
    <n v="527.85919999999999"/>
    <d v="2024-04-14T00:00:00"/>
    <s v="05:33:08"/>
    <n v="3"/>
    <x v="0"/>
  </r>
  <r>
    <x v="26"/>
    <s v="Heather"/>
    <s v="Schneider"/>
    <s v="Heather Schneider"/>
    <n v="48"/>
    <x v="1"/>
    <x v="3"/>
    <x v="26"/>
    <x v="0"/>
    <s v="57940 Susan Creek Apt. 541, Port Aliciamouth, OR 90221"/>
    <s v="OID3556"/>
    <x v="319"/>
    <s v="02:05:06"/>
    <x v="27"/>
    <n v="496.59"/>
    <n v="3"/>
    <n v="1489.77"/>
    <x v="2"/>
    <n v="0"/>
    <n v="3"/>
    <n v="49"/>
    <n v="1489.77"/>
    <n v="0"/>
    <n v="1489.77"/>
    <d v="2024-04-24T00:00:00"/>
    <s v="02:03:44"/>
    <n v="7"/>
    <x v="1"/>
  </r>
  <r>
    <x v="31"/>
    <s v="Donna"/>
    <s v="Oneill"/>
    <s v="Donna Oneill"/>
    <n v="70"/>
    <x v="0"/>
    <x v="6"/>
    <x v="31"/>
    <x v="3"/>
    <s v="464 Carolyn Crest Suite 738, Lake Isaiah, CA 66153"/>
    <s v="OID9404"/>
    <x v="320"/>
    <s v="08:18:15"/>
    <x v="43"/>
    <n v="424.82"/>
    <n v="4"/>
    <n v="1699.28"/>
    <x v="1"/>
    <n v="0.15"/>
    <n v="1"/>
    <n v="70"/>
    <n v="1769.28"/>
    <n v="265.392"/>
    <n v="1503.8879999999999"/>
    <d v="2024-04-20T00:00:00"/>
    <s v="08:36:13"/>
    <n v="6"/>
    <x v="1"/>
  </r>
  <r>
    <x v="14"/>
    <s v="Gina"/>
    <s v="Moreno"/>
    <s v="Gina Moreno"/>
    <n v="36"/>
    <x v="2"/>
    <x v="4"/>
    <x v="14"/>
    <x v="1"/>
    <s v="USS Murray, FPO AP 66559"/>
    <s v="OID4552"/>
    <x v="23"/>
    <s v="12:10:36"/>
    <x v="46"/>
    <n v="20"/>
    <n v="2"/>
    <n v="40"/>
    <x v="4"/>
    <n v="0.1"/>
    <n v="1"/>
    <n v="68"/>
    <n v="108"/>
    <n v="10.8"/>
    <n v="97.2"/>
    <d v="2023-09-26T00:00:00"/>
    <s v="23:31:23"/>
    <n v="1"/>
    <x v="2"/>
  </r>
  <r>
    <x v="94"/>
    <s v="Regina"/>
    <s v="Hawkins"/>
    <s v="Regina Hawkins"/>
    <n v="47"/>
    <x v="1"/>
    <x v="0"/>
    <x v="94"/>
    <x v="1"/>
    <s v="096 Santos Neck Apt. 937, Benjaminmouth, FL 61454"/>
    <s v="OID8486"/>
    <x v="321"/>
    <s v="00:38:36"/>
    <x v="2"/>
    <n v="202.54"/>
    <n v="5"/>
    <n v="1012.6999999999999"/>
    <x v="4"/>
    <n v="0.1"/>
    <n v="4"/>
    <n v="58"/>
    <n v="1070.6999999999998"/>
    <n v="107.07"/>
    <n v="963.62999999999988"/>
    <d v="2023-10-19T00:00:00"/>
    <s v="20:13:27"/>
    <n v="2"/>
    <x v="0"/>
  </r>
  <r>
    <x v="14"/>
    <s v="Gina"/>
    <s v="Moreno"/>
    <s v="Gina Moreno"/>
    <n v="36"/>
    <x v="2"/>
    <x v="4"/>
    <x v="14"/>
    <x v="1"/>
    <s v="USS Murray, FPO AP 66559"/>
    <s v="OID4240"/>
    <x v="322"/>
    <s v="02:46:16"/>
    <x v="34"/>
    <n v="136.30000000000001"/>
    <n v="4"/>
    <n v="545.20000000000005"/>
    <x v="0"/>
    <n v="0.08"/>
    <n v="6"/>
    <n v="52"/>
    <n v="597.20000000000005"/>
    <n v="47.776000000000003"/>
    <n v="549.42400000000009"/>
    <d v="2024-03-20T00:00:00"/>
    <s v="09:28:52"/>
    <n v="3"/>
    <x v="0"/>
  </r>
  <r>
    <x v="7"/>
    <s v="Debra"/>
    <s v="Rodriguez"/>
    <s v="Debra Rodriguez"/>
    <n v="48"/>
    <x v="2"/>
    <x v="1"/>
    <x v="7"/>
    <x v="1"/>
    <s v="Unit 5964 Box 0721, DPO AP 01840"/>
    <s v="OID3727"/>
    <x v="323"/>
    <s v="21:06:59"/>
    <x v="21"/>
    <n v="157.63999999999999"/>
    <n v="4"/>
    <n v="630.55999999999995"/>
    <x v="2"/>
    <n v="0"/>
    <n v="7"/>
    <n v="42"/>
    <n v="630.55999999999995"/>
    <n v="0"/>
    <n v="630.55999999999995"/>
    <d v="2025-01-06T00:00:00"/>
    <s v="07:58:32"/>
    <n v="2"/>
    <x v="0"/>
  </r>
  <r>
    <x v="49"/>
    <s v="Sarah"/>
    <s v="Butler"/>
    <s v="Sarah Butler"/>
    <n v="64"/>
    <x v="0"/>
    <x v="0"/>
    <x v="49"/>
    <x v="1"/>
    <s v="14131 Edwin Shore Apt. 190, Deniseberg, MD 90905"/>
    <s v="OID8955"/>
    <x v="251"/>
    <s v="05:37:55"/>
    <x v="48"/>
    <n v="107.47"/>
    <n v="5"/>
    <n v="537.35"/>
    <x v="3"/>
    <n v="0.2"/>
    <n v="6"/>
    <n v="47"/>
    <n v="584.35"/>
    <n v="116.87"/>
    <n v="467.48"/>
    <d v="2023-08-11T00:00:00"/>
    <s v="12:11:43"/>
    <n v="2"/>
    <x v="0"/>
  </r>
  <r>
    <x v="33"/>
    <s v="Timothy"/>
    <s v="Hicks"/>
    <s v="Timothy Hicks"/>
    <n v="31"/>
    <x v="2"/>
    <x v="4"/>
    <x v="33"/>
    <x v="2"/>
    <s v="140 Tracy Fields, Lake Cynthiaton, TX 57190"/>
    <s v="OID1744"/>
    <x v="324"/>
    <s v="01:03:02"/>
    <x v="19"/>
    <n v="128.13999999999999"/>
    <n v="1"/>
    <n v="128.13999999999999"/>
    <x v="2"/>
    <n v="0"/>
    <n v="3"/>
    <n v="55"/>
    <n v="128.13999999999999"/>
    <n v="0"/>
    <n v="128.13999999999999"/>
    <d v="2024-12-29T00:00:00"/>
    <s v="08:40:48"/>
    <n v="2"/>
    <x v="0"/>
  </r>
  <r>
    <x v="53"/>
    <s v="Jodi"/>
    <s v="Whitney"/>
    <s v="Jodi Whitney"/>
    <n v="33"/>
    <x v="2"/>
    <x v="6"/>
    <x v="53"/>
    <x v="3"/>
    <s v="72876 Lara Key Suite 383, Gutierrezton, OR 71683"/>
    <s v="OID5831"/>
    <x v="218"/>
    <s v="18:12:36"/>
    <x v="36"/>
    <n v="425.59"/>
    <n v="2"/>
    <n v="851.18"/>
    <x v="4"/>
    <n v="0.1"/>
    <n v="4"/>
    <n v="64"/>
    <n v="915.18"/>
    <n v="91.518000000000001"/>
    <n v="823.66199999999992"/>
    <d v="2024-03-07T00:00:00"/>
    <s v="04:54:21"/>
    <n v="7"/>
    <x v="1"/>
  </r>
  <r>
    <x v="37"/>
    <s v="Alexandra"/>
    <s v="Smith"/>
    <s v="Alexandra Smith"/>
    <n v="70"/>
    <x v="0"/>
    <x v="0"/>
    <x v="37"/>
    <x v="1"/>
    <s v="48611 Clark Village, West Anne, GA 92865"/>
    <s v="OID2842"/>
    <x v="290"/>
    <s v="15:52:52"/>
    <x v="49"/>
    <n v="33.49"/>
    <n v="5"/>
    <n v="167.45000000000002"/>
    <x v="3"/>
    <n v="0.2"/>
    <n v="5"/>
    <n v="64"/>
    <n v="231.45000000000002"/>
    <n v="46.290000000000006"/>
    <n v="185.16000000000003"/>
    <d v="2024-12-02T00:00:00"/>
    <s v="22:30:31"/>
    <n v="6"/>
    <x v="1"/>
  </r>
  <r>
    <x v="21"/>
    <s v="Angela"/>
    <s v="Evans"/>
    <s v="Angela Evans"/>
    <n v="52"/>
    <x v="2"/>
    <x v="1"/>
    <x v="21"/>
    <x v="0"/>
    <s v="16031 David Mountain Suite 431, Susanborough, PA 01910"/>
    <s v="OID1661"/>
    <x v="325"/>
    <s v="11:10:43"/>
    <x v="42"/>
    <n v="235.63"/>
    <n v="1"/>
    <n v="235.63"/>
    <x v="2"/>
    <n v="0"/>
    <n v="6"/>
    <n v="35"/>
    <n v="235.63"/>
    <n v="0"/>
    <n v="235.63"/>
    <d v="2023-12-12T00:00:00"/>
    <s v="14:43:30"/>
    <n v="3"/>
    <x v="0"/>
  </r>
  <r>
    <x v="90"/>
    <s v="Lauren"/>
    <s v="Lane"/>
    <s v="Lauren Lane"/>
    <n v="30"/>
    <x v="0"/>
    <x v="7"/>
    <x v="90"/>
    <x v="2"/>
    <s v="56985 Sergio Extensions, Port Albert, CO 02898"/>
    <s v="OID9123"/>
    <x v="326"/>
    <s v="10:50:23"/>
    <x v="46"/>
    <n v="20"/>
    <n v="3"/>
    <n v="60"/>
    <x v="4"/>
    <n v="0.1"/>
    <n v="7"/>
    <n v="65"/>
    <n v="125"/>
    <n v="12.5"/>
    <n v="112.5"/>
    <d v="2025-02-13T00:00:00"/>
    <s v="10:39:52"/>
    <n v="6"/>
    <x v="0"/>
  </r>
  <r>
    <x v="66"/>
    <s v="Melissa"/>
    <s v="Levy"/>
    <s v="Melissa Levy"/>
    <n v="30"/>
    <x v="0"/>
    <x v="5"/>
    <x v="66"/>
    <x v="1"/>
    <s v="3303 Kennedy Springs Suite 830, East Amybury, MI 95595"/>
    <s v="OID3981"/>
    <x v="327"/>
    <s v="12:04:15"/>
    <x v="49"/>
    <n v="33.49"/>
    <n v="5"/>
    <n v="167.45000000000002"/>
    <x v="3"/>
    <n v="0.2"/>
    <n v="2"/>
    <n v="58"/>
    <n v="225.45000000000002"/>
    <n v="45.09"/>
    <n v="180.36"/>
    <d v="2024-10-24T00:00:00"/>
    <s v="05:18:08"/>
    <n v="2"/>
    <x v="2"/>
  </r>
  <r>
    <x v="59"/>
    <s v="Beth"/>
    <s v="Mason"/>
    <s v="Beth Mason"/>
    <n v="45"/>
    <x v="2"/>
    <x v="3"/>
    <x v="59"/>
    <x v="0"/>
    <s v="58998 Sherry Haven, East Richard, FL 90775"/>
    <s v="OID6634"/>
    <x v="28"/>
    <s v="02:36:45"/>
    <x v="34"/>
    <n v="136.30000000000001"/>
    <n v="1"/>
    <n v="136.30000000000001"/>
    <x v="0"/>
    <n v="0.08"/>
    <n v="4"/>
    <n v="41"/>
    <n v="177.3"/>
    <n v="14.184000000000001"/>
    <n v="163.11600000000001"/>
    <d v="2023-03-03T00:00:00"/>
    <s v="14:57:01"/>
    <n v="1"/>
    <x v="0"/>
  </r>
  <r>
    <x v="96"/>
    <s v="Scott"/>
    <s v="Jones"/>
    <s v="Scott Jones"/>
    <n v="29"/>
    <x v="2"/>
    <x v="3"/>
    <x v="96"/>
    <x v="3"/>
    <s v="086 Kristin Manor Apt. 829, Marissabury, CT 12152"/>
    <s v="OID9069"/>
    <x v="127"/>
    <s v="02:29:46"/>
    <x v="20"/>
    <n v="62.42"/>
    <n v="1"/>
    <n v="62.42"/>
    <x v="0"/>
    <n v="0.08"/>
    <n v="3"/>
    <n v="48"/>
    <n v="110.42"/>
    <n v="8.8336000000000006"/>
    <n v="101.5864"/>
    <d v="2024-09-07T00:00:00"/>
    <s v="13:28:57"/>
    <n v="5"/>
    <x v="1"/>
  </r>
  <r>
    <x v="50"/>
    <s v="Katherine"/>
    <s v="Weber"/>
    <s v="Katherine Weber"/>
    <n v="42"/>
    <x v="2"/>
    <x v="2"/>
    <x v="50"/>
    <x v="0"/>
    <s v="04887 Kimberly Union Apt. 645, Port Laura, IL 97219"/>
    <s v="OID6802"/>
    <x v="309"/>
    <s v="03:00:01"/>
    <x v="36"/>
    <n v="425.59"/>
    <n v="5"/>
    <n v="2127.9499999999998"/>
    <x v="2"/>
    <n v="0"/>
    <n v="5"/>
    <n v="47"/>
    <n v="2127.9499999999998"/>
    <n v="0"/>
    <n v="2127.9499999999998"/>
    <d v="2024-12-26T00:00:00"/>
    <s v="06:03:03"/>
    <n v="6"/>
    <x v="1"/>
  </r>
  <r>
    <x v="16"/>
    <s v="Traci"/>
    <s v="Jones"/>
    <s v="Traci Jones"/>
    <n v="34"/>
    <x v="0"/>
    <x v="3"/>
    <x v="16"/>
    <x v="3"/>
    <s v="4016 Ryan Passage, Collinsside, PA 88777"/>
    <s v="OID4442"/>
    <x v="86"/>
    <s v="01:12:34"/>
    <x v="48"/>
    <n v="107.47"/>
    <n v="5"/>
    <n v="537.35"/>
    <x v="4"/>
    <n v="0.1"/>
    <n v="5"/>
    <n v="48"/>
    <n v="585.35"/>
    <n v="58.535000000000004"/>
    <n v="526.81500000000005"/>
    <d v="2024-08-01T00:00:00"/>
    <s v="10:01:43"/>
    <n v="1"/>
    <x v="0"/>
  </r>
  <r>
    <x v="10"/>
    <s v="Kara"/>
    <s v="Brennan"/>
    <s v="Kara Brennan"/>
    <n v="25"/>
    <x v="2"/>
    <x v="4"/>
    <x v="10"/>
    <x v="0"/>
    <s v="2174 Thomas Avenue, Maciasborough, NJ 41465"/>
    <s v="OID4995"/>
    <x v="183"/>
    <s v="16:46:34"/>
    <x v="21"/>
    <n v="157.63999999999999"/>
    <n v="2"/>
    <n v="315.27999999999997"/>
    <x v="2"/>
    <n v="0"/>
    <n v="5"/>
    <n v="57"/>
    <n v="315.27999999999997"/>
    <n v="0"/>
    <n v="315.27999999999997"/>
    <d v="2023-12-17T00:00:00"/>
    <s v="04:45:34"/>
    <n v="6"/>
    <x v="1"/>
  </r>
  <r>
    <x v="33"/>
    <s v="Timothy"/>
    <s v="Hicks"/>
    <s v="Timothy Hicks"/>
    <n v="31"/>
    <x v="2"/>
    <x v="4"/>
    <x v="33"/>
    <x v="2"/>
    <s v="140 Tracy Fields, Lake Cynthiaton, TX 57190"/>
    <s v="OID7650"/>
    <x v="328"/>
    <s v="12:40:06"/>
    <x v="36"/>
    <n v="425.59"/>
    <n v="2"/>
    <n v="851.18"/>
    <x v="1"/>
    <n v="0.15"/>
    <n v="1"/>
    <n v="44"/>
    <n v="895.18"/>
    <n v="134.27699999999999"/>
    <n v="760.90300000000002"/>
    <d v="2024-04-21T00:00:00"/>
    <s v="03:46:12"/>
    <n v="5"/>
    <x v="1"/>
  </r>
  <r>
    <x v="67"/>
    <s v="Barbara"/>
    <s v="Fuller"/>
    <s v="Barbara Fuller"/>
    <n v="43"/>
    <x v="2"/>
    <x v="5"/>
    <x v="67"/>
    <x v="1"/>
    <s v="134 Mcintosh Unions Suite 574, Lake Laura, DE 96577"/>
    <s v="OID5555"/>
    <x v="98"/>
    <s v="21:41:18"/>
    <x v="15"/>
    <n v="461.07"/>
    <n v="1"/>
    <n v="461.07"/>
    <x v="0"/>
    <n v="0.08"/>
    <n v="1"/>
    <n v="42"/>
    <n v="503.07"/>
    <n v="40.245600000000003"/>
    <n v="462.82439999999997"/>
    <d v="2024-05-21T00:00:00"/>
    <s v="21:10:12"/>
    <n v="1"/>
    <x v="2"/>
  </r>
  <r>
    <x v="5"/>
    <s v="David"/>
    <s v="Delacruz"/>
    <s v="David Delacruz"/>
    <n v="26"/>
    <x v="1"/>
    <x v="3"/>
    <x v="5"/>
    <x v="1"/>
    <s v="USNS Ray, FPO AE 20238"/>
    <s v="OID1769"/>
    <x v="315"/>
    <s v="18:51:12"/>
    <x v="42"/>
    <n v="235.63"/>
    <n v="1"/>
    <n v="235.63"/>
    <x v="1"/>
    <n v="0.15"/>
    <n v="3"/>
    <n v="55"/>
    <n v="290.63"/>
    <n v="43.594499999999996"/>
    <n v="247.03550000000001"/>
    <d v="2024-06-12T00:00:00"/>
    <s v="01:58:20"/>
    <n v="6"/>
    <x v="1"/>
  </r>
  <r>
    <x v="56"/>
    <s v="Kelli"/>
    <s v="Smith"/>
    <s v="Kelli Smith"/>
    <n v="18"/>
    <x v="1"/>
    <x v="1"/>
    <x v="56"/>
    <x v="1"/>
    <s v="788 Kristina Lane, Montoyaside, VA 90756"/>
    <s v="OID2189"/>
    <x v="329"/>
    <s v="16:35:28"/>
    <x v="37"/>
    <n v="133.62"/>
    <n v="2"/>
    <n v="267.24"/>
    <x v="0"/>
    <n v="0.08"/>
    <n v="2"/>
    <n v="48"/>
    <n v="315.24"/>
    <n v="25.219200000000001"/>
    <n v="290.02080000000001"/>
    <d v="2023-09-15T00:00:00"/>
    <s v="07:06:38"/>
    <n v="6"/>
    <x v="1"/>
  </r>
  <r>
    <x v="84"/>
    <s v="Hannah"/>
    <s v="Gutierrez"/>
    <s v="Hannah Gutierrez"/>
    <n v="55"/>
    <x v="1"/>
    <x v="5"/>
    <x v="84"/>
    <x v="3"/>
    <s v="2420 David Manors, Jessicaland, CT 41698"/>
    <s v="OID9035"/>
    <x v="101"/>
    <s v="15:11:02"/>
    <x v="13"/>
    <n v="104.18"/>
    <n v="1"/>
    <n v="104.18"/>
    <x v="0"/>
    <n v="0.08"/>
    <n v="5"/>
    <n v="37"/>
    <n v="141.18"/>
    <n v="11.294400000000001"/>
    <n v="129.88560000000001"/>
    <d v="2023-03-22T00:00:00"/>
    <s v="14:16:59"/>
    <n v="2"/>
    <x v="0"/>
  </r>
  <r>
    <x v="61"/>
    <s v="Troy"/>
    <s v="Gomez"/>
    <s v="Troy Gomez"/>
    <n v="68"/>
    <x v="0"/>
    <x v="7"/>
    <x v="61"/>
    <x v="0"/>
    <s v="7510 Jose Knolls, Candicechester, LA 62815"/>
    <s v="OID4219"/>
    <x v="330"/>
    <s v="08:03:37"/>
    <x v="5"/>
    <n v="363.64"/>
    <n v="4"/>
    <n v="1454.56"/>
    <x v="3"/>
    <n v="0.2"/>
    <n v="2"/>
    <n v="42"/>
    <n v="1496.56"/>
    <n v="299.31200000000001"/>
    <n v="1197.248"/>
    <d v="2024-09-05T00:00:00"/>
    <s v="13:50:58"/>
    <n v="4"/>
    <x v="1"/>
  </r>
  <r>
    <x v="26"/>
    <s v="Heather"/>
    <s v="Schneider"/>
    <s v="Heather Schneider"/>
    <n v="48"/>
    <x v="1"/>
    <x v="3"/>
    <x v="26"/>
    <x v="0"/>
    <s v="57940 Susan Creek Apt. 541, Port Aliciamouth, OR 90221"/>
    <s v="OID1694"/>
    <x v="331"/>
    <s v="04:43:46"/>
    <x v="11"/>
    <n v="220.27"/>
    <n v="2"/>
    <n v="440.54"/>
    <x v="1"/>
    <n v="0.15"/>
    <n v="7"/>
    <n v="42"/>
    <n v="482.54"/>
    <n v="72.381"/>
    <n v="410.15899999999999"/>
    <d v="2024-01-26T00:00:00"/>
    <s v="01:46:40"/>
    <n v="7"/>
    <x v="2"/>
  </r>
  <r>
    <x v="62"/>
    <s v="Kim"/>
    <s v="Blevins"/>
    <s v="Kim Blevins"/>
    <n v="65"/>
    <x v="1"/>
    <x v="3"/>
    <x v="62"/>
    <x v="0"/>
    <s v="089 Rice Shoal Suite 491, Juarezmouth, MI 88715"/>
    <s v="OID7495"/>
    <x v="332"/>
    <s v="21:09:31"/>
    <x v="49"/>
    <n v="33.49"/>
    <n v="3"/>
    <n v="100.47"/>
    <x v="4"/>
    <n v="0.1"/>
    <n v="1"/>
    <n v="50"/>
    <n v="150.47"/>
    <n v="15.047000000000001"/>
    <n v="135.423"/>
    <d v="2023-09-03T00:00:00"/>
    <s v="06:09:19"/>
    <n v="5"/>
    <x v="1"/>
  </r>
  <r>
    <x v="31"/>
    <s v="Donna"/>
    <s v="Oneill"/>
    <s v="Donna Oneill"/>
    <n v="70"/>
    <x v="0"/>
    <x v="6"/>
    <x v="31"/>
    <x v="3"/>
    <s v="464 Carolyn Crest Suite 738, Lake Isaiah, CA 66153"/>
    <s v="OID1080"/>
    <x v="50"/>
    <s v="01:04:28"/>
    <x v="21"/>
    <n v="157.63999999999999"/>
    <n v="2"/>
    <n v="315.27999999999997"/>
    <x v="4"/>
    <n v="0.1"/>
    <n v="6"/>
    <n v="65"/>
    <n v="380.28"/>
    <n v="38.027999999999999"/>
    <n v="342.25199999999995"/>
    <d v="2023-08-10T00:00:00"/>
    <s v="16:40:55"/>
    <n v="3"/>
    <x v="0"/>
  </r>
  <r>
    <x v="13"/>
    <s v="Erin"/>
    <s v="Miller"/>
    <s v="Erin Miller"/>
    <n v="46"/>
    <x v="0"/>
    <x v="6"/>
    <x v="13"/>
    <x v="2"/>
    <s v="65972 Peterson Route, Port Andrewfurt, SD 32892"/>
    <s v="OID4539"/>
    <x v="159"/>
    <s v="15:06:18"/>
    <x v="35"/>
    <n v="441.03"/>
    <n v="5"/>
    <n v="2205.1499999999996"/>
    <x v="3"/>
    <n v="0.2"/>
    <n v="7"/>
    <n v="36"/>
    <n v="2241.1499999999996"/>
    <n v="448.22999999999996"/>
    <n v="1792.9199999999996"/>
    <d v="2023-03-31T00:00:00"/>
    <s v="03:50:06"/>
    <n v="6"/>
    <x v="0"/>
  </r>
  <r>
    <x v="53"/>
    <s v="Jodi"/>
    <s v="Whitney"/>
    <s v="Jodi Whitney"/>
    <n v="33"/>
    <x v="2"/>
    <x v="6"/>
    <x v="53"/>
    <x v="3"/>
    <s v="72876 Lara Key Suite 383, Gutierrezton, OR 71683"/>
    <s v="OID8093"/>
    <x v="333"/>
    <s v="15:43:42"/>
    <x v="30"/>
    <n v="369.03"/>
    <n v="4"/>
    <n v="1476.12"/>
    <x v="0"/>
    <n v="0.08"/>
    <n v="5"/>
    <n v="48"/>
    <n v="1524.12"/>
    <n v="121.92959999999999"/>
    <n v="1402.1904"/>
    <d v="2024-12-03T00:00:00"/>
    <s v="15:41:25"/>
    <n v="1"/>
    <x v="0"/>
  </r>
  <r>
    <x v="35"/>
    <s v="Aaron"/>
    <s v="Thompson"/>
    <s v="Aaron Thompson"/>
    <n v="47"/>
    <x v="1"/>
    <x v="3"/>
    <x v="35"/>
    <x v="2"/>
    <s v="PSC 0550, Box 2737, APO AE 75772"/>
    <s v="OID1707"/>
    <x v="145"/>
    <s v="21:05:38"/>
    <x v="23"/>
    <n v="129.75"/>
    <n v="2"/>
    <n v="259.5"/>
    <x v="3"/>
    <n v="0.2"/>
    <n v="5"/>
    <n v="47"/>
    <n v="306.5"/>
    <n v="61.300000000000004"/>
    <n v="245.2"/>
    <d v="2024-08-28T00:00:00"/>
    <s v="17:28:07"/>
    <n v="3"/>
    <x v="0"/>
  </r>
  <r>
    <x v="85"/>
    <s v="Angela"/>
    <s v="Casey"/>
    <s v="Angela Casey"/>
    <n v="40"/>
    <x v="0"/>
    <x v="2"/>
    <x v="85"/>
    <x v="2"/>
    <s v="089 Farley Terrace, Thomashaven, MT 56607"/>
    <s v="OID5703"/>
    <x v="334"/>
    <s v="16:01:40"/>
    <x v="14"/>
    <n v="20.7"/>
    <n v="2"/>
    <n v="41.4"/>
    <x v="0"/>
    <n v="0.08"/>
    <n v="5"/>
    <n v="61"/>
    <n v="102.4"/>
    <n v="8.1920000000000002"/>
    <n v="94.207999999999998"/>
    <d v="2023-09-08T00:00:00"/>
    <s v="02:24:54"/>
    <n v="2"/>
    <x v="0"/>
  </r>
  <r>
    <x v="65"/>
    <s v="Lisa"/>
    <s v="Miller"/>
    <s v="Lisa Miller"/>
    <n v="70"/>
    <x v="1"/>
    <x v="3"/>
    <x v="65"/>
    <x v="2"/>
    <s v="89748 Campbell Drive, South Tannerland, WI 13143"/>
    <s v="OID7457"/>
    <x v="335"/>
    <s v="13:25:17"/>
    <x v="26"/>
    <n v="372.62"/>
    <n v="2"/>
    <n v="745.24"/>
    <x v="4"/>
    <n v="0.1"/>
    <n v="4"/>
    <n v="57"/>
    <n v="802.24"/>
    <n v="80.224000000000004"/>
    <n v="722.01599999999996"/>
    <d v="2024-03-31T00:00:00"/>
    <s v="13:52:42"/>
    <n v="3"/>
    <x v="0"/>
  </r>
  <r>
    <x v="97"/>
    <s v="Gary"/>
    <s v="Jacobs"/>
    <s v="Gary Jacobs"/>
    <n v="64"/>
    <x v="1"/>
    <x v="2"/>
    <x v="97"/>
    <x v="2"/>
    <s v="USNV Williams, FPO AP 23197"/>
    <s v="OID4784"/>
    <x v="336"/>
    <s v="07:19:13"/>
    <x v="48"/>
    <n v="107.47"/>
    <n v="4"/>
    <n v="429.88"/>
    <x v="3"/>
    <n v="0.2"/>
    <n v="5"/>
    <n v="42"/>
    <n v="471.88"/>
    <n v="94.376000000000005"/>
    <n v="377.50400000000002"/>
    <d v="2024-12-11T00:00:00"/>
    <s v="04:47:20"/>
    <n v="4"/>
    <x v="0"/>
  </r>
  <r>
    <x v="97"/>
    <s v="Gary"/>
    <s v="Jacobs"/>
    <s v="Gary Jacobs"/>
    <n v="64"/>
    <x v="1"/>
    <x v="2"/>
    <x v="97"/>
    <x v="2"/>
    <s v="USNV Williams, FPO AP 23197"/>
    <s v="OID1726"/>
    <x v="337"/>
    <s v="11:30:19"/>
    <x v="0"/>
    <n v="308.88"/>
    <n v="2"/>
    <n v="617.76"/>
    <x v="3"/>
    <n v="0.2"/>
    <n v="2"/>
    <n v="55"/>
    <n v="672.76"/>
    <n v="134.55199999999999"/>
    <n v="538.20799999999997"/>
    <d v="2024-09-06T00:00:00"/>
    <s v="02:44:11"/>
    <n v="2"/>
    <x v="2"/>
  </r>
  <r>
    <x v="1"/>
    <s v="Anthony"/>
    <s v="Thomas"/>
    <s v="Anthony Thomas"/>
    <n v="53"/>
    <x v="1"/>
    <x v="1"/>
    <x v="1"/>
    <x v="1"/>
    <s v="931 Christopher Ways Suite 833, North Michelle, IN 53484"/>
    <s v="OID1073"/>
    <x v="247"/>
    <s v="03:51:26"/>
    <x v="20"/>
    <n v="62.42"/>
    <n v="5"/>
    <n v="312.10000000000002"/>
    <x v="1"/>
    <n v="0.15"/>
    <n v="6"/>
    <n v="69"/>
    <n v="381.1"/>
    <n v="57.164999999999999"/>
    <n v="323.935"/>
    <d v="2025-02-02T00:00:00"/>
    <s v="12:59:30"/>
    <n v="6"/>
    <x v="2"/>
  </r>
  <r>
    <x v="92"/>
    <s v="Lauren"/>
    <s v="Crane"/>
    <s v="Lauren Crane"/>
    <n v="62"/>
    <x v="1"/>
    <x v="1"/>
    <x v="92"/>
    <x v="3"/>
    <s v="30313 Reyes Parkways Suite 392, Port Bradley, SC 24078"/>
    <s v="OID7443"/>
    <x v="338"/>
    <s v="15:44:41"/>
    <x v="31"/>
    <n v="286.07"/>
    <n v="1"/>
    <n v="286.07"/>
    <x v="2"/>
    <n v="0"/>
    <n v="4"/>
    <n v="43"/>
    <n v="286.07"/>
    <n v="0"/>
    <n v="286.07"/>
    <d v="2024-05-22T00:00:00"/>
    <s v="03:08:53"/>
    <n v="5"/>
    <x v="1"/>
  </r>
  <r>
    <x v="97"/>
    <s v="Gary"/>
    <s v="Jacobs"/>
    <s v="Gary Jacobs"/>
    <n v="64"/>
    <x v="1"/>
    <x v="2"/>
    <x v="97"/>
    <x v="2"/>
    <s v="USNV Williams, FPO AP 23197"/>
    <s v="OID1025"/>
    <x v="335"/>
    <s v="02:29:08"/>
    <x v="1"/>
    <n v="166.28"/>
    <n v="2"/>
    <n v="332.56"/>
    <x v="3"/>
    <n v="0.2"/>
    <n v="4"/>
    <n v="40"/>
    <n v="372.56"/>
    <n v="74.512"/>
    <n v="298.048"/>
    <d v="2024-04-02T00:00:00"/>
    <s v="01:57:29"/>
    <n v="5"/>
    <x v="1"/>
  </r>
  <r>
    <x v="55"/>
    <s v="William"/>
    <s v="Mann"/>
    <s v="William Mann"/>
    <n v="21"/>
    <x v="0"/>
    <x v="1"/>
    <x v="55"/>
    <x v="3"/>
    <s v="849 Tran Wells, New Lindsayville, WI 22669"/>
    <s v="OID8826"/>
    <x v="339"/>
    <s v="04:40:06"/>
    <x v="41"/>
    <n v="433.62"/>
    <n v="2"/>
    <n v="867.24"/>
    <x v="4"/>
    <n v="0.1"/>
    <n v="7"/>
    <n v="39"/>
    <n v="906.24"/>
    <n v="90.624000000000009"/>
    <n v="815.61599999999999"/>
    <d v="2024-12-18T00:00:00"/>
    <s v="02:03:57"/>
    <n v="6"/>
    <x v="0"/>
  </r>
  <r>
    <x v="34"/>
    <s v="Thomas"/>
    <s v="Andersen"/>
    <s v="Thomas Andersen"/>
    <n v="50"/>
    <x v="2"/>
    <x v="4"/>
    <x v="34"/>
    <x v="3"/>
    <s v="480 Summers Lock Suite 819, Sarahborough, IA 59863"/>
    <s v="OID6254"/>
    <x v="54"/>
    <s v="01:51:31"/>
    <x v="3"/>
    <n v="405"/>
    <n v="3"/>
    <n v="1215"/>
    <x v="4"/>
    <n v="0.1"/>
    <n v="6"/>
    <n v="36"/>
    <n v="1251"/>
    <n v="125.10000000000001"/>
    <n v="1125.9000000000001"/>
    <d v="2023-08-15T00:00:00"/>
    <s v="05:04:36"/>
    <n v="4"/>
    <x v="0"/>
  </r>
  <r>
    <x v="1"/>
    <s v="Anthony"/>
    <s v="Thomas"/>
    <s v="Anthony Thomas"/>
    <n v="53"/>
    <x v="1"/>
    <x v="1"/>
    <x v="1"/>
    <x v="1"/>
    <s v="931 Christopher Ways Suite 833, North Michelle, IN 53484"/>
    <s v="OID7518"/>
    <x v="83"/>
    <s v="11:55:04"/>
    <x v="4"/>
    <n v="330.11"/>
    <n v="3"/>
    <n v="990.33"/>
    <x v="3"/>
    <n v="0.2"/>
    <n v="7"/>
    <n v="40"/>
    <n v="1030.33"/>
    <n v="206.066"/>
    <n v="824.2639999999999"/>
    <d v="2023-06-03T00:00:00"/>
    <s v="05:45:33"/>
    <n v="4"/>
    <x v="0"/>
  </r>
  <r>
    <x v="94"/>
    <s v="Regina"/>
    <s v="Hawkins"/>
    <s v="Regina Hawkins"/>
    <n v="47"/>
    <x v="1"/>
    <x v="0"/>
    <x v="94"/>
    <x v="1"/>
    <s v="096 Santos Neck Apt. 937, Benjaminmouth, FL 61454"/>
    <s v="OID4491"/>
    <x v="340"/>
    <s v="16:42:26"/>
    <x v="4"/>
    <n v="330.11"/>
    <n v="1"/>
    <n v="330.11"/>
    <x v="4"/>
    <n v="0.1"/>
    <n v="4"/>
    <n v="39"/>
    <n v="369.11"/>
    <n v="36.911000000000001"/>
    <n v="332.19900000000001"/>
    <d v="2024-04-02T00:00:00"/>
    <s v="08:22:44"/>
    <n v="4"/>
    <x v="2"/>
  </r>
  <r>
    <x v="98"/>
    <s v="Janice"/>
    <s v="Gordon"/>
    <s v="Janice Gordon"/>
    <n v="43"/>
    <x v="0"/>
    <x v="1"/>
    <x v="98"/>
    <x v="3"/>
    <s v="5812 Evelyn Mountains Suite 845, Ortiztown, MN 86166"/>
    <s v="OID8288"/>
    <x v="341"/>
    <s v="02:55:29"/>
    <x v="40"/>
    <n v="445.81"/>
    <n v="2"/>
    <n v="891.62"/>
    <x v="1"/>
    <n v="0.15"/>
    <n v="4"/>
    <n v="59"/>
    <n v="950.62"/>
    <n v="142.59299999999999"/>
    <n v="808.02700000000004"/>
    <d v="2024-10-11T00:00:00"/>
    <s v="04:21:49"/>
    <n v="5"/>
    <x v="1"/>
  </r>
  <r>
    <x v="92"/>
    <s v="Lauren"/>
    <s v="Crane"/>
    <s v="Lauren Crane"/>
    <n v="62"/>
    <x v="1"/>
    <x v="1"/>
    <x v="92"/>
    <x v="3"/>
    <s v="30313 Reyes Parkways Suite 392, Port Bradley, SC 24078"/>
    <s v="OID6504"/>
    <x v="340"/>
    <s v="12:05:41"/>
    <x v="49"/>
    <n v="33.49"/>
    <n v="1"/>
    <n v="33.49"/>
    <x v="2"/>
    <n v="0"/>
    <n v="2"/>
    <n v="69"/>
    <n v="33.49"/>
    <n v="0"/>
    <n v="33.49"/>
    <d v="2024-04-03T00:00:00"/>
    <s v="04:38:50"/>
    <n v="5"/>
    <x v="1"/>
  </r>
  <r>
    <x v="33"/>
    <s v="Timothy"/>
    <s v="Hicks"/>
    <s v="Timothy Hicks"/>
    <n v="31"/>
    <x v="2"/>
    <x v="4"/>
    <x v="33"/>
    <x v="2"/>
    <s v="140 Tracy Fields, Lake Cynthiaton, TX 57190"/>
    <s v="OID2595"/>
    <x v="77"/>
    <s v="03:10:32"/>
    <x v="21"/>
    <n v="157.63999999999999"/>
    <n v="1"/>
    <n v="157.63999999999999"/>
    <x v="3"/>
    <n v="0.2"/>
    <n v="7"/>
    <n v="46"/>
    <n v="203.64"/>
    <n v="40.728000000000002"/>
    <n v="162.91199999999998"/>
    <d v="2024-08-23T00:00:00"/>
    <s v="11:44:11"/>
    <n v="2"/>
    <x v="0"/>
  </r>
  <r>
    <x v="32"/>
    <s v="Robert"/>
    <s v="Castillo"/>
    <s v="Robert Castillo"/>
    <n v="32"/>
    <x v="1"/>
    <x v="6"/>
    <x v="32"/>
    <x v="2"/>
    <s v="7143 Brandon Skyway Suite 899, Tylerton, IA 21756"/>
    <s v="OID9478"/>
    <x v="194"/>
    <s v="17:54:41"/>
    <x v="8"/>
    <n v="257.06"/>
    <n v="1"/>
    <n v="257.06"/>
    <x v="0"/>
    <n v="0.08"/>
    <n v="3"/>
    <n v="47"/>
    <n v="304.06"/>
    <n v="24.3248"/>
    <n v="279.73520000000002"/>
    <d v="2023-11-29T00:00:00"/>
    <s v="08:42:42"/>
    <n v="2"/>
    <x v="0"/>
  </r>
  <r>
    <x v="77"/>
    <s v="Christine"/>
    <s v="Aguilar"/>
    <s v="Christine Aguilar"/>
    <n v="46"/>
    <x v="0"/>
    <x v="0"/>
    <x v="77"/>
    <x v="2"/>
    <s v="3284 Martin Neck, Lopezville, NY 69154"/>
    <s v="OID1169"/>
    <x v="342"/>
    <s v="07:11:33"/>
    <x v="28"/>
    <n v="431.44"/>
    <n v="3"/>
    <n v="1294.32"/>
    <x v="0"/>
    <n v="0.08"/>
    <n v="6"/>
    <n v="70"/>
    <n v="1364.32"/>
    <n v="109.1456"/>
    <n v="1255.1743999999999"/>
    <d v="2023-02-26T00:00:00"/>
    <s v="03:38:41"/>
    <n v="3"/>
    <x v="0"/>
  </r>
  <r>
    <x v="94"/>
    <s v="Regina"/>
    <s v="Hawkins"/>
    <s v="Regina Hawkins"/>
    <n v="47"/>
    <x v="1"/>
    <x v="0"/>
    <x v="94"/>
    <x v="1"/>
    <s v="096 Santos Neck Apt. 937, Benjaminmouth, FL 61454"/>
    <s v="OID6775"/>
    <x v="89"/>
    <s v="06:54:03"/>
    <x v="16"/>
    <n v="132.97"/>
    <n v="1"/>
    <n v="132.97"/>
    <x v="1"/>
    <n v="0.15"/>
    <n v="6"/>
    <n v="37"/>
    <n v="169.97"/>
    <n v="25.4955"/>
    <n v="144.47450000000001"/>
    <d v="2023-09-21T00:00:00"/>
    <s v="01:13:09"/>
    <n v="7"/>
    <x v="1"/>
  </r>
  <r>
    <x v="94"/>
    <s v="Regina"/>
    <s v="Hawkins"/>
    <s v="Regina Hawkins"/>
    <n v="47"/>
    <x v="1"/>
    <x v="0"/>
    <x v="94"/>
    <x v="1"/>
    <s v="096 Santos Neck Apt. 937, Benjaminmouth, FL 61454"/>
    <s v="OID2383"/>
    <x v="343"/>
    <s v="04:44:42"/>
    <x v="24"/>
    <n v="481.48"/>
    <n v="2"/>
    <n v="962.96"/>
    <x v="2"/>
    <n v="0"/>
    <n v="5"/>
    <n v="45"/>
    <n v="962.96"/>
    <n v="0"/>
    <n v="962.96"/>
    <d v="2023-04-01T00:00:00"/>
    <s v="02:15:04"/>
    <n v="2"/>
    <x v="0"/>
  </r>
  <r>
    <x v="99"/>
    <s v="Diana"/>
    <s v="French"/>
    <s v="Diana French"/>
    <n v="54"/>
    <x v="1"/>
    <x v="2"/>
    <x v="99"/>
    <x v="0"/>
    <s v="163 Jeffrey Drive, South Mary, NH 23999"/>
    <s v="OID3750"/>
    <x v="327"/>
    <s v="04:44:04"/>
    <x v="32"/>
    <n v="87.09"/>
    <n v="5"/>
    <n v="435.45000000000005"/>
    <x v="1"/>
    <n v="0.15"/>
    <n v="7"/>
    <n v="40"/>
    <n v="475.45000000000005"/>
    <n v="71.31750000000001"/>
    <n v="404.13250000000005"/>
    <d v="2024-10-24T00:00:00"/>
    <s v="21:00:20"/>
    <n v="2"/>
    <x v="0"/>
  </r>
  <r>
    <x v="70"/>
    <s v="Edward"/>
    <s v="Black"/>
    <s v="Edward Black"/>
    <n v="42"/>
    <x v="0"/>
    <x v="2"/>
    <x v="70"/>
    <x v="2"/>
    <s v="5879 Susan Via Apt. 886, Sandovalbury, WV 61449"/>
    <s v="OID4837"/>
    <x v="344"/>
    <s v="22:42:38"/>
    <x v="45"/>
    <n v="381.73"/>
    <n v="5"/>
    <n v="1908.65"/>
    <x v="1"/>
    <n v="0.15"/>
    <n v="1"/>
    <n v="53"/>
    <n v="1961.65"/>
    <n v="294.2475"/>
    <n v="1667.4025000000001"/>
    <d v="2024-11-07T00:00:00"/>
    <s v="12:41:59"/>
    <n v="7"/>
    <x v="1"/>
  </r>
  <r>
    <x v="87"/>
    <s v="Jared"/>
    <s v="Horn"/>
    <s v="Jared Horn"/>
    <n v="43"/>
    <x v="0"/>
    <x v="4"/>
    <x v="87"/>
    <x v="0"/>
    <s v="43325 Barbara Tunnel, Port James, LA 16246"/>
    <s v="OID6975"/>
    <x v="345"/>
    <s v="18:23:17"/>
    <x v="28"/>
    <n v="431.44"/>
    <n v="3"/>
    <n v="1294.32"/>
    <x v="1"/>
    <n v="0.15"/>
    <n v="4"/>
    <n v="58"/>
    <n v="1352.32"/>
    <n v="202.84799999999998"/>
    <n v="1149.472"/>
    <d v="2023-06-15T00:00:00"/>
    <s v="19:23:44"/>
    <n v="5"/>
    <x v="1"/>
  </r>
  <r>
    <x v="92"/>
    <s v="Lauren"/>
    <s v="Crane"/>
    <s v="Lauren Crane"/>
    <n v="62"/>
    <x v="1"/>
    <x v="1"/>
    <x v="92"/>
    <x v="3"/>
    <s v="30313 Reyes Parkways Suite 392, Port Bradley, SC 24078"/>
    <s v="OID1869"/>
    <x v="210"/>
    <s v="12:14:10"/>
    <x v="42"/>
    <n v="235.63"/>
    <n v="3"/>
    <n v="706.89"/>
    <x v="2"/>
    <n v="0"/>
    <n v="6"/>
    <n v="41"/>
    <n v="706.89"/>
    <n v="0"/>
    <n v="706.89"/>
    <d v="2024-04-16T00:00:00"/>
    <s v="03:34:04"/>
    <n v="5"/>
    <x v="0"/>
  </r>
  <r>
    <x v="13"/>
    <s v="Erin"/>
    <s v="Miller"/>
    <s v="Erin Miller"/>
    <n v="46"/>
    <x v="0"/>
    <x v="6"/>
    <x v="13"/>
    <x v="2"/>
    <s v="65972 Peterson Route, Port Andrewfurt, SD 32892"/>
    <s v="OID3921"/>
    <x v="77"/>
    <s v="04:53:45"/>
    <x v="26"/>
    <n v="372.62"/>
    <n v="4"/>
    <n v="1490.48"/>
    <x v="0"/>
    <n v="0.08"/>
    <n v="3"/>
    <n v="48"/>
    <n v="1538.48"/>
    <n v="123.0784"/>
    <n v="1415.4015999999999"/>
    <d v="2024-08-26T00:00:00"/>
    <s v="05:48:22"/>
    <n v="5"/>
    <x v="1"/>
  </r>
  <r>
    <x v="28"/>
    <s v="Jenny"/>
    <s v="Estrada"/>
    <s v="Jenny Estrada"/>
    <n v="45"/>
    <x v="0"/>
    <x v="1"/>
    <x v="28"/>
    <x v="3"/>
    <s v="792 Carlos Islands, West David, CT 16522"/>
    <s v="OID4056"/>
    <x v="346"/>
    <s v="10:23:23"/>
    <x v="40"/>
    <n v="445.81"/>
    <n v="3"/>
    <n v="1337.43"/>
    <x v="3"/>
    <n v="0.2"/>
    <n v="1"/>
    <n v="58"/>
    <n v="1395.43"/>
    <n v="279.08600000000001"/>
    <n v="1116.3440000000001"/>
    <d v="2023-07-02T00:00:00"/>
    <s v="21:18:46"/>
    <n v="6"/>
    <x v="1"/>
  </r>
  <r>
    <x v="58"/>
    <s v="Amy"/>
    <s v="Ellis"/>
    <s v="Amy Ellis"/>
    <n v="44"/>
    <x v="2"/>
    <x v="3"/>
    <x v="58"/>
    <x v="2"/>
    <s v="217 Scott Ville, Christophermouth, NH 83776"/>
    <s v="OID4907"/>
    <x v="347"/>
    <s v="20:13:44"/>
    <x v="39"/>
    <n v="403.03"/>
    <n v="2"/>
    <n v="806.06"/>
    <x v="1"/>
    <n v="0.15"/>
    <n v="7"/>
    <n v="39"/>
    <n v="845.06"/>
    <n v="126.75899999999999"/>
    <n v="718.30099999999993"/>
    <d v="2024-05-05T00:00:00"/>
    <s v="09:06:18"/>
    <n v="7"/>
    <x v="2"/>
  </r>
  <r>
    <x v="74"/>
    <s v="Amy"/>
    <s v="Griffin"/>
    <s v="Amy Griffin"/>
    <n v="29"/>
    <x v="0"/>
    <x v="1"/>
    <x v="74"/>
    <x v="1"/>
    <s v="07350 Aaron Meadow Suite 138, Kiaraberg, AL 79545"/>
    <s v="OID9684"/>
    <x v="267"/>
    <s v="12:43:07"/>
    <x v="27"/>
    <n v="496.59"/>
    <n v="5"/>
    <n v="2482.9499999999998"/>
    <x v="0"/>
    <n v="0.08"/>
    <n v="3"/>
    <n v="61"/>
    <n v="2543.9499999999998"/>
    <n v="203.51599999999999"/>
    <n v="2340.4339999999997"/>
    <d v="2024-05-13T00:00:00"/>
    <s v="05:09:35"/>
    <n v="2"/>
    <x v="0"/>
  </r>
  <r>
    <x v="3"/>
    <s v="Angela"/>
    <s v="Horne"/>
    <s v="Angela Horne"/>
    <n v="49"/>
    <x v="2"/>
    <x v="0"/>
    <x v="3"/>
    <x v="0"/>
    <s v="USNV Mueller, FPO AP 54648"/>
    <s v="OID2044"/>
    <x v="14"/>
    <s v="22:16:48"/>
    <x v="29"/>
    <n v="44.5"/>
    <n v="3"/>
    <n v="133.5"/>
    <x v="3"/>
    <n v="0.2"/>
    <n v="7"/>
    <n v="40"/>
    <n v="173.5"/>
    <n v="34.700000000000003"/>
    <n v="138.80000000000001"/>
    <d v="2024-03-31T00:00:00"/>
    <s v="16:09:18"/>
    <n v="5"/>
    <x v="0"/>
  </r>
  <r>
    <x v="92"/>
    <s v="Lauren"/>
    <s v="Crane"/>
    <s v="Lauren Crane"/>
    <n v="62"/>
    <x v="1"/>
    <x v="1"/>
    <x v="92"/>
    <x v="3"/>
    <s v="30313 Reyes Parkways Suite 392, Port Bradley, SC 24078"/>
    <s v="OID6436"/>
    <x v="64"/>
    <s v="13:00:52"/>
    <x v="20"/>
    <n v="62.42"/>
    <n v="5"/>
    <n v="312.10000000000002"/>
    <x v="2"/>
    <n v="0"/>
    <n v="2"/>
    <n v="47"/>
    <n v="312.10000000000002"/>
    <n v="0"/>
    <n v="312.10000000000002"/>
    <d v="2024-06-10T00:00:00"/>
    <s v="00:18:32"/>
    <n v="2"/>
    <x v="2"/>
  </r>
  <r>
    <x v="63"/>
    <s v="Gregory"/>
    <s v="Lee"/>
    <s v="Gregory Lee"/>
    <n v="26"/>
    <x v="2"/>
    <x v="2"/>
    <x v="63"/>
    <x v="1"/>
    <s v="619 Parker Turnpike Apt. 025, West Brucehaven, ID 48437"/>
    <s v="OID9374"/>
    <x v="348"/>
    <s v="15:33:07"/>
    <x v="32"/>
    <n v="87.09"/>
    <n v="4"/>
    <n v="348.36"/>
    <x v="4"/>
    <n v="0.1"/>
    <n v="5"/>
    <n v="45"/>
    <n v="393.36"/>
    <n v="39.336000000000006"/>
    <n v="354.024"/>
    <d v="2024-03-17T00:00:00"/>
    <s v="15:51:15"/>
    <n v="6"/>
    <x v="1"/>
  </r>
  <r>
    <x v="26"/>
    <s v="Heather"/>
    <s v="Schneider"/>
    <s v="Heather Schneider"/>
    <n v="48"/>
    <x v="1"/>
    <x v="3"/>
    <x v="26"/>
    <x v="0"/>
    <s v="57940 Susan Creek Apt. 541, Port Aliciamouth, OR 90221"/>
    <s v="OID2767"/>
    <x v="126"/>
    <s v="16:58:37"/>
    <x v="25"/>
    <n v="77.84"/>
    <n v="4"/>
    <n v="311.36"/>
    <x v="3"/>
    <n v="0.2"/>
    <n v="5"/>
    <n v="55"/>
    <n v="366.36"/>
    <n v="73.272000000000006"/>
    <n v="293.08800000000002"/>
    <d v="2023-12-26T00:00:00"/>
    <s v="01:05:53"/>
    <n v="3"/>
    <x v="0"/>
  </r>
  <r>
    <x v="98"/>
    <s v="Janice"/>
    <s v="Gordon"/>
    <s v="Janice Gordon"/>
    <n v="43"/>
    <x v="0"/>
    <x v="1"/>
    <x v="98"/>
    <x v="3"/>
    <s v="5812 Evelyn Mountains Suite 845, Ortiztown, MN 86166"/>
    <s v="OID8981"/>
    <x v="221"/>
    <s v="15:06:44"/>
    <x v="25"/>
    <n v="77.84"/>
    <n v="5"/>
    <n v="389.20000000000005"/>
    <x v="4"/>
    <n v="0.1"/>
    <n v="2"/>
    <n v="53"/>
    <n v="442.20000000000005"/>
    <n v="44.220000000000006"/>
    <n v="397.98"/>
    <d v="2023-04-01T00:00:00"/>
    <s v="14:31:29"/>
    <n v="5"/>
    <x v="1"/>
  </r>
  <r>
    <x v="45"/>
    <s v="Debra"/>
    <s v="Hayes"/>
    <s v="Debra Hayes"/>
    <n v="33"/>
    <x v="0"/>
    <x v="6"/>
    <x v="45"/>
    <x v="3"/>
    <s v="4601 Miller Lock, Williamsbury, IA 10943"/>
    <s v="OID2246"/>
    <x v="349"/>
    <s v="05:36:29"/>
    <x v="16"/>
    <n v="132.97"/>
    <n v="4"/>
    <n v="531.88"/>
    <x v="2"/>
    <n v="0"/>
    <n v="6"/>
    <n v="63"/>
    <n v="531.88"/>
    <n v="0"/>
    <n v="531.88"/>
    <d v="2024-08-31T00:00:00"/>
    <s v="07:21:52"/>
    <n v="7"/>
    <x v="1"/>
  </r>
  <r>
    <x v="21"/>
    <s v="Angela"/>
    <s v="Evans"/>
    <s v="Angela Evans"/>
    <n v="52"/>
    <x v="2"/>
    <x v="1"/>
    <x v="21"/>
    <x v="0"/>
    <s v="16031 David Mountain Suite 431, Susanborough, PA 01910"/>
    <s v="OID1779"/>
    <x v="350"/>
    <s v="12:50:57"/>
    <x v="15"/>
    <n v="461.07"/>
    <n v="3"/>
    <n v="1383.21"/>
    <x v="1"/>
    <n v="0.15"/>
    <n v="4"/>
    <n v="54"/>
    <n v="1437.21"/>
    <n v="215.58150000000001"/>
    <n v="1221.6285"/>
    <d v="2024-03-06T00:00:00"/>
    <s v="01:24:34"/>
    <n v="3"/>
    <x v="0"/>
  </r>
  <r>
    <x v="59"/>
    <s v="Beth"/>
    <s v="Mason"/>
    <s v="Beth Mason"/>
    <n v="45"/>
    <x v="2"/>
    <x v="3"/>
    <x v="59"/>
    <x v="0"/>
    <s v="58998 Sherry Haven, East Richard, FL 90775"/>
    <s v="OID2005"/>
    <x v="311"/>
    <s v="12:10:00"/>
    <x v="1"/>
    <n v="166.28"/>
    <n v="1"/>
    <n v="166.28"/>
    <x v="2"/>
    <n v="0"/>
    <n v="2"/>
    <n v="38"/>
    <n v="166.28"/>
    <n v="0"/>
    <n v="166.28"/>
    <d v="2024-02-06T00:00:00"/>
    <s v="09:31:36"/>
    <n v="1"/>
    <x v="0"/>
  </r>
  <r>
    <x v="99"/>
    <s v="Diana"/>
    <s v="French"/>
    <s v="Diana French"/>
    <n v="54"/>
    <x v="1"/>
    <x v="2"/>
    <x v="99"/>
    <x v="0"/>
    <s v="163 Jeffrey Drive, South Mary, NH 23999"/>
    <s v="OID6485"/>
    <x v="351"/>
    <s v="13:21:50"/>
    <x v="38"/>
    <n v="477.52"/>
    <n v="4"/>
    <n v="1910.08"/>
    <x v="4"/>
    <n v="0.1"/>
    <n v="3"/>
    <n v="54"/>
    <n v="1964.08"/>
    <n v="196.40800000000002"/>
    <n v="1767.672"/>
    <d v="2024-03-03T00:00:00"/>
    <s v="18:29:46"/>
    <n v="1"/>
    <x v="0"/>
  </r>
  <r>
    <x v="37"/>
    <s v="Alexandra"/>
    <s v="Smith"/>
    <s v="Alexandra Smith"/>
    <n v="70"/>
    <x v="0"/>
    <x v="0"/>
    <x v="37"/>
    <x v="1"/>
    <s v="48611 Clark Village, West Anne, GA 92865"/>
    <s v="OID6319"/>
    <x v="192"/>
    <s v="18:25:37"/>
    <x v="38"/>
    <n v="477.52"/>
    <n v="5"/>
    <n v="2387.6"/>
    <x v="4"/>
    <n v="0.1"/>
    <n v="7"/>
    <n v="53"/>
    <n v="2440.6"/>
    <n v="244.06"/>
    <n v="2196.54"/>
    <d v="2024-04-12T00:00:00"/>
    <s v="09:32:58"/>
    <n v="2"/>
    <x v="0"/>
  </r>
  <r>
    <x v="98"/>
    <s v="Janice"/>
    <s v="Gordon"/>
    <s v="Janice Gordon"/>
    <n v="43"/>
    <x v="0"/>
    <x v="1"/>
    <x v="98"/>
    <x v="3"/>
    <s v="5812 Evelyn Mountains Suite 845, Ortiztown, MN 86166"/>
    <s v="OID9461"/>
    <x v="352"/>
    <s v="14:34:14"/>
    <x v="22"/>
    <n v="158.53"/>
    <n v="2"/>
    <n v="317.06"/>
    <x v="2"/>
    <n v="0"/>
    <n v="5"/>
    <n v="69"/>
    <n v="317.06"/>
    <n v="0"/>
    <n v="317.06"/>
    <d v="2023-12-01T00:00:00"/>
    <s v="17:45:57"/>
    <n v="2"/>
    <x v="0"/>
  </r>
  <r>
    <x v="17"/>
    <s v="Deborah"/>
    <s v="Bates"/>
    <s v="Deborah Bates"/>
    <n v="23"/>
    <x v="0"/>
    <x v="3"/>
    <x v="17"/>
    <x v="3"/>
    <s v="278 Kathy Estate, Saraville, OH 77292"/>
    <s v="OID4522"/>
    <x v="353"/>
    <s v="00:44:05"/>
    <x v="3"/>
    <n v="405"/>
    <n v="3"/>
    <n v="1215"/>
    <x v="4"/>
    <n v="0.1"/>
    <n v="5"/>
    <n v="54"/>
    <n v="1269"/>
    <n v="126.9"/>
    <n v="1142.0999999999999"/>
    <d v="2024-03-28T00:00:00"/>
    <s v="19:29:03"/>
    <n v="6"/>
    <x v="1"/>
  </r>
  <r>
    <x v="44"/>
    <s v="Lori"/>
    <s v="Cook"/>
    <s v="Lori Cook"/>
    <n v="18"/>
    <x v="1"/>
    <x v="1"/>
    <x v="44"/>
    <x v="1"/>
    <s v="86837 Bell Meadows, North Jasonshire, UT 51354"/>
    <s v="OID9862"/>
    <x v="340"/>
    <s v="05:02:45"/>
    <x v="48"/>
    <n v="107.47"/>
    <n v="4"/>
    <n v="429.88"/>
    <x v="4"/>
    <n v="0.1"/>
    <n v="3"/>
    <n v="65"/>
    <n v="494.88"/>
    <n v="49.488"/>
    <n v="445.392"/>
    <d v="2024-04-03T00:00:00"/>
    <s v="14:00:57"/>
    <n v="5"/>
    <x v="1"/>
  </r>
  <r>
    <x v="46"/>
    <s v="Brittany"/>
    <s v="Stewart"/>
    <s v="Brittany Stewart"/>
    <n v="68"/>
    <x v="2"/>
    <x v="7"/>
    <x v="46"/>
    <x v="2"/>
    <s v="6250 David Loaf Suite 561, North Pamelaberg, WV 63652"/>
    <s v="OID6361"/>
    <x v="354"/>
    <s v="16:28:38"/>
    <x v="19"/>
    <n v="128.13999999999999"/>
    <n v="3"/>
    <n v="384.41999999999996"/>
    <x v="3"/>
    <n v="0.2"/>
    <n v="2"/>
    <n v="59"/>
    <n v="443.41999999999996"/>
    <n v="88.683999999999997"/>
    <n v="354.73599999999999"/>
    <d v="2023-05-30T00:00:00"/>
    <s v="01:06:14"/>
    <n v="4"/>
    <x v="1"/>
  </r>
  <r>
    <x v="15"/>
    <s v="Mallory"/>
    <s v="Mitchell"/>
    <s v="Mallory Mitchell"/>
    <n v="42"/>
    <x v="1"/>
    <x v="6"/>
    <x v="15"/>
    <x v="3"/>
    <s v="710 Anthony Wall Suite 137, East Davidstad, NV 61494"/>
    <s v="OID7238"/>
    <x v="355"/>
    <s v="08:22:36"/>
    <x v="14"/>
    <n v="20.7"/>
    <n v="1"/>
    <n v="20.7"/>
    <x v="4"/>
    <n v="0.1"/>
    <n v="5"/>
    <n v="55"/>
    <n v="75.7"/>
    <n v="7.57"/>
    <n v="68.13"/>
    <d v="2023-12-31T00:00:00"/>
    <s v="07:46:17"/>
    <n v="1"/>
    <x v="0"/>
  </r>
  <r>
    <x v="15"/>
    <s v="Mallory"/>
    <s v="Mitchell"/>
    <s v="Mallory Mitchell"/>
    <n v="42"/>
    <x v="1"/>
    <x v="6"/>
    <x v="15"/>
    <x v="3"/>
    <s v="710 Anthony Wall Suite 137, East Davidstad, NV 61494"/>
    <s v="OID8446"/>
    <x v="356"/>
    <s v="02:53:11"/>
    <x v="20"/>
    <n v="62.42"/>
    <n v="3"/>
    <n v="187.26"/>
    <x v="0"/>
    <n v="0.08"/>
    <n v="6"/>
    <n v="39"/>
    <n v="226.26"/>
    <n v="18.1008"/>
    <n v="208.1592"/>
    <d v="2023-07-22T00:00:00"/>
    <s v="03:53:13"/>
    <n v="1"/>
    <x v="0"/>
  </r>
  <r>
    <x v="16"/>
    <s v="Traci"/>
    <s v="Jones"/>
    <s v="Traci Jones"/>
    <n v="34"/>
    <x v="0"/>
    <x v="3"/>
    <x v="16"/>
    <x v="3"/>
    <s v="4016 Ryan Passage, Collinsside, PA 88777"/>
    <s v="OID9459"/>
    <x v="126"/>
    <s v="08:17:07"/>
    <x v="24"/>
    <n v="481.48"/>
    <n v="1"/>
    <n v="481.48"/>
    <x v="0"/>
    <n v="0.08"/>
    <n v="5"/>
    <n v="70"/>
    <n v="551.48"/>
    <n v="44.118400000000001"/>
    <n v="507.36160000000001"/>
    <d v="2023-12-27T00:00:00"/>
    <s v="07:01:18"/>
    <n v="4"/>
    <x v="0"/>
  </r>
  <r>
    <x v="29"/>
    <s v="Courtney"/>
    <s v="Parker"/>
    <s v="Courtney Parker"/>
    <n v="29"/>
    <x v="2"/>
    <x v="3"/>
    <x v="29"/>
    <x v="3"/>
    <s v="087 Jacqueline Rue Apt. 694, East Tasha, SC 04859"/>
    <s v="OID6433"/>
    <x v="336"/>
    <s v="01:02:33"/>
    <x v="0"/>
    <n v="308.88"/>
    <n v="3"/>
    <n v="926.64"/>
    <x v="3"/>
    <n v="0.2"/>
    <n v="5"/>
    <n v="68"/>
    <n v="994.64"/>
    <n v="198.928"/>
    <n v="795.71199999999999"/>
    <d v="2024-12-10T00:00:00"/>
    <s v="03:31:58"/>
    <n v="3"/>
    <x v="0"/>
  </r>
  <r>
    <x v="84"/>
    <s v="Hannah"/>
    <s v="Gutierrez"/>
    <s v="Hannah Gutierrez"/>
    <n v="55"/>
    <x v="1"/>
    <x v="5"/>
    <x v="84"/>
    <x v="3"/>
    <s v="2420 David Manors, Jessicaland, CT 41698"/>
    <s v="OID3128"/>
    <x v="357"/>
    <s v="22:17:42"/>
    <x v="7"/>
    <n v="48.45"/>
    <n v="3"/>
    <n v="145.35000000000002"/>
    <x v="3"/>
    <n v="0.2"/>
    <n v="6"/>
    <n v="43"/>
    <n v="188.35000000000002"/>
    <n v="37.670000000000009"/>
    <n v="150.68"/>
    <d v="2024-03-07T00:00:00"/>
    <s v="09:42:50"/>
    <n v="2"/>
    <x v="0"/>
  </r>
  <r>
    <x v="9"/>
    <s v="Joseph"/>
    <s v="Stewart"/>
    <s v="Joseph Stewart"/>
    <n v="30"/>
    <x v="1"/>
    <x v="1"/>
    <x v="9"/>
    <x v="3"/>
    <s v="4082 Wang Terrace Suite 040, Victorialand, ME 41532"/>
    <s v="OID8972"/>
    <x v="211"/>
    <s v="07:36:32"/>
    <x v="48"/>
    <n v="107.47"/>
    <n v="4"/>
    <n v="429.88"/>
    <x v="0"/>
    <n v="0.08"/>
    <n v="2"/>
    <n v="35"/>
    <n v="464.88"/>
    <n v="37.190400000000004"/>
    <n v="427.68959999999998"/>
    <d v="2023-09-22T00:00:00"/>
    <s v="09:34:23"/>
    <n v="3"/>
    <x v="1"/>
  </r>
  <r>
    <x v="35"/>
    <s v="Aaron"/>
    <s v="Thompson"/>
    <s v="Aaron Thompson"/>
    <n v="47"/>
    <x v="1"/>
    <x v="3"/>
    <x v="35"/>
    <x v="2"/>
    <s v="PSC 0550, Box 2737, APO AE 75772"/>
    <s v="OID5970"/>
    <x v="318"/>
    <s v="07:39:59"/>
    <x v="35"/>
    <n v="441.03"/>
    <n v="5"/>
    <n v="2205.1499999999996"/>
    <x v="0"/>
    <n v="0.08"/>
    <n v="5"/>
    <n v="62"/>
    <n v="2267.1499999999996"/>
    <n v="181.37199999999999"/>
    <n v="2085.7779999999998"/>
    <d v="2025-01-25T00:00:00"/>
    <s v="04:52:06"/>
    <n v="1"/>
    <x v="0"/>
  </r>
  <r>
    <x v="54"/>
    <s v="Ashley"/>
    <s v="Romero"/>
    <s v="Ashley Romero"/>
    <n v="35"/>
    <x v="0"/>
    <x v="0"/>
    <x v="54"/>
    <x v="3"/>
    <s v="547 Kerry Expressway, Lake Amanda, AR 20321"/>
    <s v="OID3491"/>
    <x v="281"/>
    <s v="18:04:56"/>
    <x v="49"/>
    <n v="33.49"/>
    <n v="4"/>
    <n v="133.96"/>
    <x v="3"/>
    <n v="0.2"/>
    <n v="7"/>
    <n v="54"/>
    <n v="187.96"/>
    <n v="37.592000000000006"/>
    <n v="150.36799999999999"/>
    <d v="2023-03-23T00:00:00"/>
    <s v="06:42:40"/>
    <n v="1"/>
    <x v="0"/>
  </r>
  <r>
    <x v="63"/>
    <s v="Gregory"/>
    <s v="Lee"/>
    <s v="Gregory Lee"/>
    <n v="26"/>
    <x v="2"/>
    <x v="2"/>
    <x v="63"/>
    <x v="1"/>
    <s v="619 Parker Turnpike Apt. 025, West Brucehaven, ID 48437"/>
    <s v="OID6651"/>
    <x v="358"/>
    <s v="03:18:41"/>
    <x v="49"/>
    <n v="33.49"/>
    <n v="1"/>
    <n v="33.49"/>
    <x v="1"/>
    <n v="0.15"/>
    <n v="4"/>
    <n v="44"/>
    <n v="77.490000000000009"/>
    <n v="11.623500000000002"/>
    <n v="65.866500000000002"/>
    <d v="2023-10-07T00:00:00"/>
    <s v="01:31:23"/>
    <n v="2"/>
    <x v="0"/>
  </r>
  <r>
    <x v="46"/>
    <s v="Brittany"/>
    <s v="Stewart"/>
    <s v="Brittany Stewart"/>
    <n v="68"/>
    <x v="2"/>
    <x v="7"/>
    <x v="46"/>
    <x v="2"/>
    <s v="6250 David Loaf Suite 561, North Pamelaberg, WV 63652"/>
    <s v="OID2861"/>
    <x v="359"/>
    <s v="20:38:05"/>
    <x v="20"/>
    <n v="62.42"/>
    <n v="4"/>
    <n v="249.68"/>
    <x v="2"/>
    <n v="0"/>
    <n v="4"/>
    <n v="37"/>
    <n v="249.68"/>
    <n v="0"/>
    <n v="249.68"/>
    <d v="2024-11-01T00:00:00"/>
    <s v="02:58:16"/>
    <n v="7"/>
    <x v="1"/>
  </r>
  <r>
    <x v="32"/>
    <s v="Robert"/>
    <s v="Castillo"/>
    <s v="Robert Castillo"/>
    <n v="32"/>
    <x v="1"/>
    <x v="6"/>
    <x v="32"/>
    <x v="2"/>
    <s v="7143 Brandon Skyway Suite 899, Tylerton, IA 21756"/>
    <s v="OID3302"/>
    <x v="188"/>
    <s v="08:32:59"/>
    <x v="23"/>
    <n v="129.75"/>
    <n v="1"/>
    <n v="129.75"/>
    <x v="0"/>
    <n v="0.08"/>
    <n v="7"/>
    <n v="56"/>
    <n v="185.75"/>
    <n v="14.86"/>
    <n v="170.89"/>
    <d v="2023-10-20T00:00:00"/>
    <s v="03:32:40"/>
    <n v="2"/>
    <x v="0"/>
  </r>
  <r>
    <x v="14"/>
    <s v="Gina"/>
    <s v="Moreno"/>
    <s v="Gina Moreno"/>
    <n v="36"/>
    <x v="2"/>
    <x v="4"/>
    <x v="14"/>
    <x v="1"/>
    <s v="USS Murray, FPO AP 66559"/>
    <s v="OID9922"/>
    <x v="360"/>
    <s v="12:42:28"/>
    <x v="14"/>
    <n v="20.7"/>
    <n v="4"/>
    <n v="82.8"/>
    <x v="3"/>
    <n v="0.2"/>
    <n v="1"/>
    <n v="61"/>
    <n v="143.80000000000001"/>
    <n v="28.760000000000005"/>
    <n v="115.04"/>
    <d v="2023-09-15T00:00:00"/>
    <s v="16:13:49"/>
    <n v="2"/>
    <x v="1"/>
  </r>
  <r>
    <x v="10"/>
    <s v="Kara"/>
    <s v="Brennan"/>
    <s v="Kara Brennan"/>
    <n v="25"/>
    <x v="2"/>
    <x v="4"/>
    <x v="10"/>
    <x v="0"/>
    <s v="2174 Thomas Avenue, Maciasborough, NJ 41465"/>
    <s v="OID4613"/>
    <x v="255"/>
    <s v="10:24:01"/>
    <x v="11"/>
    <n v="220.27"/>
    <n v="3"/>
    <n v="660.81000000000006"/>
    <x v="2"/>
    <n v="0"/>
    <n v="4"/>
    <n v="50"/>
    <n v="660.81000000000006"/>
    <n v="0"/>
    <n v="660.81000000000006"/>
    <d v="2023-07-01T00:00:00"/>
    <s v="06:25:35"/>
    <n v="1"/>
    <x v="0"/>
  </r>
  <r>
    <x v="19"/>
    <s v="Mark"/>
    <s v="Henderson"/>
    <s v="Mark Henderson"/>
    <n v="33"/>
    <x v="2"/>
    <x v="7"/>
    <x v="19"/>
    <x v="3"/>
    <s v="90155 Hines Spring, North Theresafurt, ME 31920"/>
    <s v="OID7483"/>
    <x v="361"/>
    <s v="12:19:38"/>
    <x v="41"/>
    <n v="433.62"/>
    <n v="2"/>
    <n v="867.24"/>
    <x v="0"/>
    <n v="0.08"/>
    <n v="7"/>
    <n v="56"/>
    <n v="923.24"/>
    <n v="73.859200000000001"/>
    <n v="849.38080000000002"/>
    <d v="2023-04-23T00:00:00"/>
    <s v="00:24:54"/>
    <n v="7"/>
    <x v="2"/>
  </r>
  <r>
    <x v="93"/>
    <s v="Katie"/>
    <s v="Hicks"/>
    <s v="Katie Hicks"/>
    <n v="34"/>
    <x v="2"/>
    <x v="5"/>
    <x v="93"/>
    <x v="1"/>
    <s v="848 William Port, New Marilyn, SD 58000"/>
    <s v="OID7418"/>
    <x v="362"/>
    <s v="01:15:18"/>
    <x v="19"/>
    <n v="128.13999999999999"/>
    <n v="3"/>
    <n v="384.41999999999996"/>
    <x v="0"/>
    <n v="0.08"/>
    <n v="5"/>
    <n v="49"/>
    <n v="433.41999999999996"/>
    <n v="34.6736"/>
    <n v="398.74639999999994"/>
    <d v="2024-07-22T00:00:00"/>
    <s v="16:11:48"/>
    <n v="5"/>
    <x v="2"/>
  </r>
  <r>
    <x v="99"/>
    <s v="Diana"/>
    <s v="French"/>
    <s v="Diana French"/>
    <n v="54"/>
    <x v="1"/>
    <x v="2"/>
    <x v="99"/>
    <x v="0"/>
    <s v="163 Jeffrey Drive, South Mary, NH 23999"/>
    <s v="OID3361"/>
    <x v="363"/>
    <s v="09:50:05"/>
    <x v="12"/>
    <n v="272.51"/>
    <n v="5"/>
    <n v="1362.55"/>
    <x v="2"/>
    <n v="0"/>
    <n v="3"/>
    <n v="66"/>
    <n v="1362.55"/>
    <n v="0"/>
    <n v="1362.55"/>
    <d v="2024-04-06T00:00:00"/>
    <s v="23:38:57"/>
    <n v="7"/>
    <x v="1"/>
  </r>
  <r>
    <x v="39"/>
    <s v="Amanda"/>
    <s v="Howard"/>
    <s v="Amanda Howard"/>
    <n v="52"/>
    <x v="2"/>
    <x v="7"/>
    <x v="39"/>
    <x v="0"/>
    <s v="56908 Sydney Park Suite 632, West Anthonyport, NC 15954"/>
    <s v="OID7475"/>
    <x v="364"/>
    <s v="08:30:03"/>
    <x v="43"/>
    <n v="424.82"/>
    <n v="2"/>
    <n v="849.64"/>
    <x v="2"/>
    <n v="0"/>
    <n v="6"/>
    <n v="63"/>
    <n v="849.64"/>
    <n v="0"/>
    <n v="849.64"/>
    <d v="2024-07-04T00:00:00"/>
    <s v="17:07:47"/>
    <n v="5"/>
    <x v="0"/>
  </r>
  <r>
    <x v="21"/>
    <s v="Angela"/>
    <s v="Evans"/>
    <s v="Angela Evans"/>
    <n v="52"/>
    <x v="2"/>
    <x v="1"/>
    <x v="21"/>
    <x v="0"/>
    <s v="16031 David Mountain Suite 431, Susanborough, PA 01910"/>
    <s v="OID6847"/>
    <x v="254"/>
    <s v="17:02:09"/>
    <x v="29"/>
    <n v="44.5"/>
    <n v="4"/>
    <n v="178"/>
    <x v="2"/>
    <n v="0"/>
    <n v="3"/>
    <n v="45"/>
    <n v="178"/>
    <n v="0"/>
    <n v="178"/>
    <d v="2024-07-31T00:00:00"/>
    <s v="05:55:32"/>
    <n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1"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C28:D30"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2">
    <i>
      <x v="26"/>
    </i>
    <i t="grand">
      <x/>
    </i>
  </rowItems>
  <colItems count="1">
    <i/>
  </colItems>
  <dataFields count="1">
    <dataField name="Sum of Final_Amount" fld="23" baseField="0" baseItem="0"/>
  </dataField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D6" firstHeaderRow="1" firstDataRow="1" firstDataCol="1"/>
  <pivotFields count="19">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 numFmtId="164" showAll="0"/>
    <pivotField showAll="0"/>
  </pivotFields>
  <rowFields count="1">
    <field x="0"/>
  </rowFields>
  <rowItems count="3">
    <i>
      <x v="74"/>
    </i>
    <i>
      <x v="62"/>
    </i>
    <i t="grand">
      <x/>
    </i>
  </rowItems>
  <colItems count="1">
    <i/>
  </colItems>
  <dataFields count="1">
    <dataField name="Count of Order_ID" fld="8" subtotal="count" baseField="0" baseItem="0"/>
  </dataField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8:D10" firstHeaderRow="1" firstDataRow="1" firstDataCol="1"/>
  <pivotFields count="21">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dataField="1" showAll="0"/>
    <pivotField showAll="0"/>
    <pivotField showAll="0"/>
    <pivotField showAll="0"/>
    <pivotField numFmtId="164" showAll="0"/>
    <pivotField showAll="0"/>
    <pivotField showAll="0"/>
  </pivotFields>
  <rowFields count="1">
    <field x="0"/>
  </rowFields>
  <rowItems count="2">
    <i>
      <x v="74"/>
    </i>
    <i t="grand">
      <x/>
    </i>
  </rowItems>
  <colItems count="1">
    <i/>
  </colItems>
  <dataFields count="1">
    <dataField name="Sum of Amount" fld="14"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4:D26" firstHeaderRow="1" firstDataRow="1" firstDataCol="1"/>
  <pivotFields count="19">
    <pivotField showAll="0">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pivotField>
    <pivotField showAll="0"/>
    <pivotField showAll="0"/>
    <pivotField showAll="0"/>
    <pivotField showAll="0"/>
    <pivotField showAll="0"/>
    <pivotField showAll="0"/>
    <pivotField showAll="0"/>
    <pivotField dataField="1"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s>
  <rowFields count="1">
    <field x="11"/>
  </rowFields>
  <rowItems count="2">
    <i>
      <x v="35"/>
    </i>
    <i t="grand">
      <x/>
    </i>
  </rowItems>
  <colItems count="1">
    <i/>
  </colItems>
  <dataFields count="1">
    <dataField name="Count of Order_ID" fld="8" subtotal="count" baseField="0" baseItem="0"/>
  </dataFields>
  <pivotTableStyleInfo name="PivotStyleLight16" showRowHeaders="1" showColHeaders="1" showRowStripes="0" showColStripes="0" showLastColumn="1"/>
  <filters count="1">
    <filter fld="1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F1F15A-8310-4078-B374-3DF42CDAF464}" name="PivotTable1"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location ref="A27:B36" firstHeaderRow="1" firstDataRow="1" firstDataCol="1"/>
  <pivotFields count="30">
    <pivotField showAll="0"/>
    <pivotField showAll="0"/>
    <pivotField showAll="0"/>
    <pivotField showAll="0"/>
    <pivotField showAll="0"/>
    <pivotField showAll="0">
      <items count="4">
        <item x="1"/>
        <item x="0"/>
        <item x="2"/>
        <item t="default"/>
      </items>
    </pivotField>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defaultSubtotal="0"/>
    <pivotField showAll="0" defaultSubtotal="0">
      <items count="5">
        <item x="0"/>
        <item x="1"/>
        <item x="2"/>
        <item x="3"/>
        <item x="4"/>
      </items>
    </pivotField>
  </pivotFields>
  <rowFields count="1">
    <field x="6"/>
  </rowFields>
  <rowItems count="9">
    <i>
      <x v="2"/>
    </i>
    <i>
      <x v="7"/>
    </i>
    <i>
      <x v="3"/>
    </i>
    <i>
      <x v="6"/>
    </i>
    <i>
      <x v="1"/>
    </i>
    <i>
      <x/>
    </i>
    <i>
      <x v="5"/>
    </i>
    <i>
      <x v="4"/>
    </i>
    <i t="grand">
      <x/>
    </i>
  </rowItems>
  <colItems count="1">
    <i/>
  </colItems>
  <dataFields count="1">
    <dataField name="Count of Order_I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0E753A-E8FE-4C2E-9361-6701F92E8D57}" name="PivotTable2"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6">
  <location ref="A105:C143" firstHeaderRow="0"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axis="axisRow" numFmtId="164" showAll="0">
      <items count="15">
        <item sd="0" x="0"/>
        <item sd="0" x="1"/>
        <item sd="0" x="2"/>
        <item sd="0" x="3"/>
        <item sd="0" x="4"/>
        <item sd="0" x="5"/>
        <item sd="0" x="6"/>
        <item sd="0" x="7"/>
        <item sd="0" x="8"/>
        <item sd="0" x="9"/>
        <item sd="0" x="10"/>
        <item sd="0" x="11"/>
        <item sd="0" x="12"/>
        <item sd="0" x="13"/>
        <item t="default"/>
      </items>
    </pivotField>
    <pivotField showAll="0"/>
    <pivotField showAll="0"/>
    <pivotField showAll="0"/>
    <pivotField showAll="0"/>
    <pivotField showAll="0"/>
    <pivotField showAll="0"/>
    <pivotField numFmtId="9" showAll="0"/>
    <pivotField showAll="0"/>
    <pivotField showAll="0"/>
    <pivotField showAll="0"/>
    <pivotField dataField="1" showAll="0"/>
    <pivotField dataField="1" showAll="0"/>
    <pivotField numFmtId="164" showAll="0"/>
    <pivotField showAll="0"/>
    <pivotField showAll="0"/>
    <pivotField showAll="0"/>
    <pivotField axis="axisRow" showAll="0" defaultSubtotal="0">
      <items count="6">
        <item sd="0" x="0"/>
        <item x="1"/>
        <item x="2"/>
        <item x="3"/>
        <item x="4"/>
        <item sd="0" x="5"/>
      </items>
    </pivotField>
    <pivotField axis="axisRow" showAll="0" defaultSubtotal="0">
      <items count="5">
        <item x="0"/>
        <item x="1"/>
        <item x="2"/>
        <item x="3"/>
        <item x="4"/>
      </items>
    </pivotField>
  </pivotFields>
  <rowFields count="3">
    <field x="29"/>
    <field x="28"/>
    <field x="11"/>
  </rowFields>
  <rowItems count="38">
    <i>
      <x v="1"/>
    </i>
    <i r="1">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t="grand">
      <x/>
    </i>
  </rowItems>
  <colFields count="1">
    <field x="-2"/>
  </colFields>
  <colItems count="2">
    <i>
      <x/>
    </i>
    <i i="1">
      <x v="1"/>
    </i>
  </colItems>
  <dataFields count="2">
    <dataField name="Sum of Final_Amount" fld="23" baseField="0" baseItem="0"/>
    <dataField name="Sum of Discount_Amount"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7"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Product_ID">
  <location ref="C55:D61"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a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6">
    <i>
      <x v="43"/>
    </i>
    <i>
      <x v="2"/>
    </i>
    <i>
      <x v="44"/>
    </i>
    <i>
      <x v="9"/>
    </i>
    <i>
      <x v="32"/>
    </i>
    <i t="grand">
      <x/>
    </i>
  </rowItems>
  <colItems count="1">
    <i/>
  </colItems>
  <dataFields count="1">
    <dataField name="Sum of Sales" fld="23" baseField="12" baseItem="26"/>
  </dataFields>
  <pivotTableStyleInfo name="PivotStyleLight16" showRowHeaders="1" showColHeaders="1" showRowStripes="0" showColStripes="0" showLastColumn="1"/>
  <filters count="1">
    <filter fld="13"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3"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4" rowHeaderCaption="Customer_ID">
  <location ref="A5:B11" firstHeaderRow="1" firstDataRow="1" firstDataCol="1"/>
  <pivotFields count="30">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6">
    <i>
      <x v="74"/>
    </i>
    <i>
      <x v="14"/>
    </i>
    <i>
      <x v="62"/>
    </i>
    <i>
      <x v="65"/>
    </i>
    <i>
      <x v="2"/>
    </i>
    <i t="grand">
      <x/>
    </i>
  </rowItems>
  <colItems count="1">
    <i/>
  </colItems>
  <dataFields count="1">
    <dataField name="Sum of Final_Amount" fld="23" baseField="0" baseItem="0"/>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9"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
  <location ref="A77:E91" firstHeaderRow="1" firstDataRow="2" firstDataCol="1"/>
  <pivotFields count="30">
    <pivotField showAll="0"/>
    <pivotField showAll="0"/>
    <pivotField showAll="0"/>
    <pivotField showAll="0"/>
    <pivotField showAll="0"/>
    <pivotField axis="axisCol"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sd="0" x="0"/>
        <item sd="0" x="1"/>
        <item sd="0" x="2"/>
        <item sd="0" x="3"/>
        <item sd="0" x="4"/>
        <item sd="0" x="5"/>
      </items>
    </pivotField>
    <pivotField showAll="0" defaultSubtotal="0">
      <items count="5">
        <item sd="0" x="0"/>
        <item x="1"/>
        <item sd="0" x="2"/>
        <item sd="0" x="3"/>
        <item sd="0" x="4"/>
      </items>
    </pivotField>
  </pivotFields>
  <rowFields count="1">
    <field x="11"/>
  </rowFields>
  <rowItems count="13">
    <i>
      <x v="1"/>
    </i>
    <i>
      <x v="2"/>
    </i>
    <i>
      <x v="3"/>
    </i>
    <i>
      <x v="4"/>
    </i>
    <i>
      <x v="5"/>
    </i>
    <i>
      <x v="6"/>
    </i>
    <i>
      <x v="7"/>
    </i>
    <i>
      <x v="8"/>
    </i>
    <i>
      <x v="9"/>
    </i>
    <i>
      <x v="10"/>
    </i>
    <i>
      <x v="11"/>
    </i>
    <i>
      <x v="12"/>
    </i>
    <i t="grand">
      <x/>
    </i>
  </rowItems>
  <colFields count="1">
    <field x="5"/>
  </colFields>
  <colItems count="4">
    <i>
      <x/>
    </i>
    <i>
      <x v="1"/>
    </i>
    <i>
      <x v="2"/>
    </i>
    <i t="grand">
      <x/>
    </i>
  </colItems>
  <dataFields count="1">
    <dataField name="Sum of Final_Amount" fld="23" baseField="0" baseItem="0"/>
  </dataFields>
  <chartFormats count="4">
    <chartFormat chart="2" format="9" series="1">
      <pivotArea type="data" outline="0" fieldPosition="0">
        <references count="2">
          <reference field="4294967294" count="1" selected="0">
            <x v="0"/>
          </reference>
          <reference field="5" count="1" selected="0">
            <x v="0"/>
          </reference>
        </references>
      </pivotArea>
    </chartFormat>
    <chartFormat chart="2" format="10" series="1">
      <pivotArea type="data" outline="0" fieldPosition="0">
        <references count="2">
          <reference field="4294967294" count="1" selected="0">
            <x v="0"/>
          </reference>
          <reference field="5" count="1" selected="0">
            <x v="1"/>
          </reference>
        </references>
      </pivotArea>
    </chartFormat>
    <chartFormat chart="2" format="11" series="1">
      <pivotArea type="data" outline="0" fieldPosition="0">
        <references count="2">
          <reference field="4294967294" count="1" selected="0">
            <x v="0"/>
          </reference>
          <reference field="5" count="1" selected="0">
            <x v="2"/>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2" rowHeaderCaption="Cities">
  <location ref="A41:B50" firstHeaderRow="1" firstDataRow="1" firstDataCol="1"/>
  <pivotFields count="30">
    <pivotField showAll="0"/>
    <pivotField showAll="0"/>
    <pivotField showAll="0"/>
    <pivotField showAll="0"/>
    <pivotField showAll="0"/>
    <pivotField showAll="0">
      <items count="4">
        <item x="1"/>
        <item x="0"/>
        <item x="2"/>
        <item t="default"/>
      </items>
    </pivotField>
    <pivotField axis="axisRow"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9">
    <i>
      <x/>
    </i>
    <i>
      <x v="1"/>
    </i>
    <i>
      <x v="2"/>
    </i>
    <i>
      <x v="3"/>
    </i>
    <i>
      <x v="4"/>
    </i>
    <i>
      <x v="5"/>
    </i>
    <i>
      <x v="6"/>
    </i>
    <i>
      <x v="7"/>
    </i>
    <i t="grand">
      <x/>
    </i>
  </rowItems>
  <colItems count="1">
    <i/>
  </colItems>
  <dataFields count="1">
    <dataField name="Sum of Sales" fld="23" baseField="6"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Product_ID">
  <location ref="A55:B61"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6">
    <i>
      <x v="26"/>
    </i>
    <i>
      <x v="45"/>
    </i>
    <i>
      <x v="16"/>
    </i>
    <i>
      <x v="3"/>
    </i>
    <i>
      <x v="37"/>
    </i>
    <i t="grand">
      <x/>
    </i>
  </rowItems>
  <colItems count="1">
    <i/>
  </colItems>
  <dataFields count="1">
    <dataField name="Sum of Sales" fld="23" baseField="12" baseItem="26"/>
  </dataField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7"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1" rowHeaderCaption="Emails">
  <location ref="A148:B153"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dataField="1" showAll="0" measureFilter="1" sortType="descending">
      <items count="101">
        <item x="35"/>
        <item x="37"/>
        <item x="39"/>
        <item x="58"/>
        <item x="74"/>
        <item x="11"/>
        <item x="85"/>
        <item x="3"/>
        <item x="0"/>
        <item x="1"/>
        <item x="54"/>
        <item x="22"/>
        <item x="67"/>
        <item x="21"/>
        <item x="59"/>
        <item x="8"/>
        <item x="52"/>
        <item x="42"/>
        <item x="46"/>
        <item x="64"/>
        <item x="18"/>
        <item x="77"/>
        <item x="4"/>
        <item x="60"/>
        <item x="29"/>
        <item x="5"/>
        <item x="17"/>
        <item x="45"/>
        <item x="7"/>
        <item x="99"/>
        <item x="31"/>
        <item x="70"/>
        <item x="13"/>
        <item x="79"/>
        <item x="97"/>
        <item x="14"/>
        <item x="63"/>
        <item x="84"/>
        <item x="26"/>
        <item x="71"/>
        <item x="98"/>
        <item x="87"/>
        <item x="36"/>
        <item x="51"/>
        <item x="28"/>
        <item x="83"/>
        <item x="78"/>
        <item x="53"/>
        <item x="20"/>
        <item x="38"/>
        <item x="57"/>
        <item x="9"/>
        <item x="12"/>
        <item x="30"/>
        <item x="10"/>
        <item x="2"/>
        <item x="50"/>
        <item x="93"/>
        <item x="56"/>
        <item x="62"/>
        <item x="68"/>
        <item x="92"/>
        <item x="90"/>
        <item x="24"/>
        <item x="72"/>
        <item x="69"/>
        <item x="65"/>
        <item x="44"/>
        <item x="15"/>
        <item x="41"/>
        <item x="6"/>
        <item x="19"/>
        <item x="82"/>
        <item x="40"/>
        <item x="86"/>
        <item x="66"/>
        <item x="80"/>
        <item x="47"/>
        <item x="76"/>
        <item x="75"/>
        <item x="95"/>
        <item x="43"/>
        <item x="94"/>
        <item x="32"/>
        <item x="89"/>
        <item x="49"/>
        <item x="96"/>
        <item x="48"/>
        <item x="73"/>
        <item x="23"/>
        <item x="25"/>
        <item x="34"/>
        <item x="81"/>
        <item x="33"/>
        <item x="16"/>
        <item x="61"/>
        <item x="27"/>
        <item x="88"/>
        <item x="55"/>
        <item x="91"/>
        <item t="default"/>
      </items>
      <autoSortScope>
        <pivotArea dataOnly="0" outline="0" fieldPosition="0">
          <references count="1">
            <reference field="4294967294" count="1" selected="0">
              <x v="0"/>
            </reference>
          </references>
        </pivotArea>
      </autoSortScope>
    </pivotField>
    <pivotField axis="axisRow"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defaultSubtotal="0"/>
    <pivotField showAll="0" defaultSubtotal="0">
      <items count="5">
        <item x="0"/>
        <item x="1"/>
        <item x="2"/>
        <item x="3"/>
        <item x="4"/>
      </items>
    </pivotField>
  </pivotFields>
  <rowFields count="1">
    <field x="8"/>
  </rowFields>
  <rowItems count="5">
    <i>
      <x/>
    </i>
    <i>
      <x v="1"/>
    </i>
    <i>
      <x v="2"/>
    </i>
    <i>
      <x v="3"/>
    </i>
    <i t="grand">
      <x/>
    </i>
  </rowItems>
  <colItems count="1">
    <i/>
  </colItems>
  <dataFields count="1">
    <dataField name="Count of Email" fld="7"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0"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3" rowHeaderCaption="IsLateDelivery">
  <location ref="A96:B100"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numFmtId="164" showAll="0"/>
    <pivotField showAll="0"/>
    <pivotField showAll="0"/>
    <pivotField axis="axisRow" dataField="1" showAll="0">
      <items count="4">
        <item x="0"/>
        <item x="2"/>
        <item x="1"/>
        <item t="default"/>
      </items>
    </pivotField>
    <pivotField showAll="0" defaultSubtotal="0"/>
    <pivotField showAll="0" defaultSubtotal="0">
      <items count="5">
        <item x="0"/>
        <item x="1"/>
        <item x="2"/>
        <item x="3"/>
        <item x="4"/>
      </items>
    </pivotField>
  </pivotFields>
  <rowFields count="1">
    <field x="27"/>
  </rowFields>
  <rowItems count="4">
    <i>
      <x/>
    </i>
    <i>
      <x v="1"/>
    </i>
    <i>
      <x v="2"/>
    </i>
    <i t="grand">
      <x/>
    </i>
  </rowItems>
  <colItems count="1">
    <i/>
  </colItems>
  <dataFields count="1">
    <dataField name="Count of IsLateDelivery" fld="27" subtotal="count" baseField="0" baseItem="0"/>
  </dataFields>
  <chartFormats count="5">
    <chartFormat chart="0" format="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7" count="1" selected="0">
            <x v="0"/>
          </reference>
        </references>
      </pivotArea>
    </chartFormat>
    <chartFormat chart="3" format="14">
      <pivotArea type="data" outline="0" fieldPosition="0">
        <references count="2">
          <reference field="4294967294" count="1" selected="0">
            <x v="0"/>
          </reference>
          <reference field="27" count="1" selected="0">
            <x v="1"/>
          </reference>
        </references>
      </pivotArea>
    </chartFormat>
    <chartFormat chart="3" format="15">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8" cacheId="2"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8" rowHeaderCaption="Coupon_Code">
  <location ref="A66:B72"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dataField="1" showAll="0">
      <items count="6">
        <item x="2"/>
        <item x="4"/>
        <item x="1"/>
        <item x="3"/>
        <item x="0"/>
        <item t="default"/>
      </items>
    </pivotField>
    <pivotField numFmtId="9" showAll="0"/>
    <pivotField showAll="0"/>
    <pivotField showAll="0"/>
    <pivotField showAll="0"/>
    <pivotField showAll="0"/>
    <pivotField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7"/>
  </rowFields>
  <rowItems count="6">
    <i>
      <x/>
    </i>
    <i>
      <x v="1"/>
    </i>
    <i>
      <x v="2"/>
    </i>
    <i>
      <x v="3"/>
    </i>
    <i>
      <x v="4"/>
    </i>
    <i t="grand">
      <x/>
    </i>
  </rowItems>
  <colItems count="1">
    <i/>
  </colItems>
  <dataFields count="1">
    <dataField name="Count of Coupon_Code" fld="17" subtotal="count" baseField="0" baseItem="0"/>
  </dataFields>
  <chartFormats count="12">
    <chartFormat chart="0" format="1"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7" count="1" selected="0">
            <x v="0"/>
          </reference>
        </references>
      </pivotArea>
    </chartFormat>
    <chartFormat chart="0" format="8">
      <pivotArea type="data" outline="0" fieldPosition="0">
        <references count="2">
          <reference field="4294967294" count="1" selected="0">
            <x v="0"/>
          </reference>
          <reference field="17" count="1" selected="0">
            <x v="1"/>
          </reference>
        </references>
      </pivotArea>
    </chartFormat>
    <chartFormat chart="0" format="9">
      <pivotArea type="data" outline="0" fieldPosition="0">
        <references count="2">
          <reference field="4294967294" count="1" selected="0">
            <x v="0"/>
          </reference>
          <reference field="17" count="1" selected="0">
            <x v="2"/>
          </reference>
        </references>
      </pivotArea>
    </chartFormat>
    <chartFormat chart="0" format="10">
      <pivotArea type="data" outline="0" fieldPosition="0">
        <references count="2">
          <reference field="4294967294" count="1" selected="0">
            <x v="0"/>
          </reference>
          <reference field="17" count="1" selected="0">
            <x v="3"/>
          </reference>
        </references>
      </pivotArea>
    </chartFormat>
    <chartFormat chart="0" format="11">
      <pivotArea type="data" outline="0" fieldPosition="0">
        <references count="2">
          <reference field="4294967294" count="1" selected="0">
            <x v="0"/>
          </reference>
          <reference field="17" count="1" selected="0">
            <x v="4"/>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7" count="1" selected="0">
            <x v="0"/>
          </reference>
        </references>
      </pivotArea>
    </chartFormat>
    <chartFormat chart="6" format="20">
      <pivotArea type="data" outline="0" fieldPosition="0">
        <references count="2">
          <reference field="4294967294" count="1" selected="0">
            <x v="0"/>
          </reference>
          <reference field="17" count="1" selected="0">
            <x v="1"/>
          </reference>
        </references>
      </pivotArea>
    </chartFormat>
    <chartFormat chart="6" format="21">
      <pivotArea type="data" outline="0" fieldPosition="0">
        <references count="2">
          <reference field="4294967294" count="1" selected="0">
            <x v="0"/>
          </reference>
          <reference field="17" count="1" selected="0">
            <x v="2"/>
          </reference>
        </references>
      </pivotArea>
    </chartFormat>
    <chartFormat chart="6" format="22">
      <pivotArea type="data" outline="0" fieldPosition="0">
        <references count="2">
          <reference field="4294967294" count="1" selected="0">
            <x v="0"/>
          </reference>
          <reference field="17" count="1" selected="0">
            <x v="3"/>
          </reference>
        </references>
      </pivotArea>
    </chartFormat>
    <chartFormat chart="6" format="23">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4" cacheId="2" applyNumberFormats="0" applyBorderFormats="0" applyFontFormats="0" applyPatternFormats="0" applyAlignmentFormats="0" applyWidthHeightFormats="1" dataCaption="Values" updatedVersion="8" minRefreshableVersion="5" itemPrintTitles="1" createdVersion="6" indent="0" outline="1" outlineData="1" multipleFieldFilters="0" chartFormat="5" rowHeaderCaption="Product_ID">
  <location ref="A16:B22"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dataField="1"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6">
    <i>
      <x v="1"/>
    </i>
    <i>
      <x v="17"/>
    </i>
    <i>
      <x v="26"/>
    </i>
    <i>
      <x v="35"/>
    </i>
    <i>
      <x v="45"/>
    </i>
    <i t="grand">
      <x/>
    </i>
  </rowItems>
  <colItems count="1">
    <i/>
  </colItems>
  <dataFields count="1">
    <dataField name="Sum of Quantity" fld="15" baseField="12" baseItem="0"/>
  </dataFields>
  <chartFormats count="57">
    <chartFormat chart="1" format="2" series="1">
      <pivotArea type="data" outline="0" fieldPosition="0">
        <references count="1">
          <reference field="4294967294" count="1" selected="0">
            <x v="0"/>
          </reference>
        </references>
      </pivotArea>
    </chartFormat>
    <chartFormat chart="1" format="104">
      <pivotArea type="data" outline="0" fieldPosition="0">
        <references count="2">
          <reference field="4294967294" count="1" selected="0">
            <x v="0"/>
          </reference>
          <reference field="13" count="1" selected="0">
            <x v="0"/>
          </reference>
        </references>
      </pivotArea>
    </chartFormat>
    <chartFormat chart="1" format="105">
      <pivotArea type="data" outline="0" fieldPosition="0">
        <references count="2">
          <reference field="4294967294" count="1" selected="0">
            <x v="0"/>
          </reference>
          <reference field="13" count="1" selected="0">
            <x v="1"/>
          </reference>
        </references>
      </pivotArea>
    </chartFormat>
    <chartFormat chart="1" format="106">
      <pivotArea type="data" outline="0" fieldPosition="0">
        <references count="2">
          <reference field="4294967294" count="1" selected="0">
            <x v="0"/>
          </reference>
          <reference field="13" count="1" selected="0">
            <x v="2"/>
          </reference>
        </references>
      </pivotArea>
    </chartFormat>
    <chartFormat chart="1" format="107">
      <pivotArea type="data" outline="0" fieldPosition="0">
        <references count="2">
          <reference field="4294967294" count="1" selected="0">
            <x v="0"/>
          </reference>
          <reference field="13" count="1" selected="0">
            <x v="3"/>
          </reference>
        </references>
      </pivotArea>
    </chartFormat>
    <chartFormat chart="1" format="108">
      <pivotArea type="data" outline="0" fieldPosition="0">
        <references count="2">
          <reference field="4294967294" count="1" selected="0">
            <x v="0"/>
          </reference>
          <reference field="13" count="1" selected="0">
            <x v="4"/>
          </reference>
        </references>
      </pivotArea>
    </chartFormat>
    <chartFormat chart="1" format="109">
      <pivotArea type="data" outline="0" fieldPosition="0">
        <references count="2">
          <reference field="4294967294" count="1" selected="0">
            <x v="0"/>
          </reference>
          <reference field="13" count="1" selected="0">
            <x v="5"/>
          </reference>
        </references>
      </pivotArea>
    </chartFormat>
    <chartFormat chart="1" format="110">
      <pivotArea type="data" outline="0" fieldPosition="0">
        <references count="2">
          <reference field="4294967294" count="1" selected="0">
            <x v="0"/>
          </reference>
          <reference field="13" count="1" selected="0">
            <x v="6"/>
          </reference>
        </references>
      </pivotArea>
    </chartFormat>
    <chartFormat chart="1" format="111">
      <pivotArea type="data" outline="0" fieldPosition="0">
        <references count="2">
          <reference field="4294967294" count="1" selected="0">
            <x v="0"/>
          </reference>
          <reference field="13" count="1" selected="0">
            <x v="7"/>
          </reference>
        </references>
      </pivotArea>
    </chartFormat>
    <chartFormat chart="1" format="112">
      <pivotArea type="data" outline="0" fieldPosition="0">
        <references count="2">
          <reference field="4294967294" count="1" selected="0">
            <x v="0"/>
          </reference>
          <reference field="13" count="1" selected="0">
            <x v="8"/>
          </reference>
        </references>
      </pivotArea>
    </chartFormat>
    <chartFormat chart="1" format="113">
      <pivotArea type="data" outline="0" fieldPosition="0">
        <references count="2">
          <reference field="4294967294" count="1" selected="0">
            <x v="0"/>
          </reference>
          <reference field="13" count="1" selected="0">
            <x v="9"/>
          </reference>
        </references>
      </pivotArea>
    </chartFormat>
    <chartFormat chart="1" format="114">
      <pivotArea type="data" outline="0" fieldPosition="0">
        <references count="2">
          <reference field="4294967294" count="1" selected="0">
            <x v="0"/>
          </reference>
          <reference field="13" count="1" selected="0">
            <x v="10"/>
          </reference>
        </references>
      </pivotArea>
    </chartFormat>
    <chartFormat chart="1" format="115">
      <pivotArea type="data" outline="0" fieldPosition="0">
        <references count="2">
          <reference field="4294967294" count="1" selected="0">
            <x v="0"/>
          </reference>
          <reference field="13" count="1" selected="0">
            <x v="11"/>
          </reference>
        </references>
      </pivotArea>
    </chartFormat>
    <chartFormat chart="1" format="116">
      <pivotArea type="data" outline="0" fieldPosition="0">
        <references count="2">
          <reference field="4294967294" count="1" selected="0">
            <x v="0"/>
          </reference>
          <reference field="13" count="1" selected="0">
            <x v="12"/>
          </reference>
        </references>
      </pivotArea>
    </chartFormat>
    <chartFormat chart="1" format="117">
      <pivotArea type="data" outline="0" fieldPosition="0">
        <references count="2">
          <reference field="4294967294" count="1" selected="0">
            <x v="0"/>
          </reference>
          <reference field="13" count="1" selected="0">
            <x v="13"/>
          </reference>
        </references>
      </pivotArea>
    </chartFormat>
    <chartFormat chart="1" format="118">
      <pivotArea type="data" outline="0" fieldPosition="0">
        <references count="2">
          <reference field="4294967294" count="1" selected="0">
            <x v="0"/>
          </reference>
          <reference field="13" count="1" selected="0">
            <x v="14"/>
          </reference>
        </references>
      </pivotArea>
    </chartFormat>
    <chartFormat chart="1" format="119">
      <pivotArea type="data" outline="0" fieldPosition="0">
        <references count="2">
          <reference field="4294967294" count="1" selected="0">
            <x v="0"/>
          </reference>
          <reference field="13" count="1" selected="0">
            <x v="15"/>
          </reference>
        </references>
      </pivotArea>
    </chartFormat>
    <chartFormat chart="1" format="120">
      <pivotArea type="data" outline="0" fieldPosition="0">
        <references count="2">
          <reference field="4294967294" count="1" selected="0">
            <x v="0"/>
          </reference>
          <reference field="13" count="1" selected="0">
            <x v="16"/>
          </reference>
        </references>
      </pivotArea>
    </chartFormat>
    <chartFormat chart="1" format="121">
      <pivotArea type="data" outline="0" fieldPosition="0">
        <references count="2">
          <reference field="4294967294" count="1" selected="0">
            <x v="0"/>
          </reference>
          <reference field="13" count="1" selected="0">
            <x v="17"/>
          </reference>
        </references>
      </pivotArea>
    </chartFormat>
    <chartFormat chart="1" format="122">
      <pivotArea type="data" outline="0" fieldPosition="0">
        <references count="2">
          <reference field="4294967294" count="1" selected="0">
            <x v="0"/>
          </reference>
          <reference field="13" count="1" selected="0">
            <x v="18"/>
          </reference>
        </references>
      </pivotArea>
    </chartFormat>
    <chartFormat chart="1" format="123">
      <pivotArea type="data" outline="0" fieldPosition="0">
        <references count="2">
          <reference field="4294967294" count="1" selected="0">
            <x v="0"/>
          </reference>
          <reference field="13" count="1" selected="0">
            <x v="19"/>
          </reference>
        </references>
      </pivotArea>
    </chartFormat>
    <chartFormat chart="1" format="124">
      <pivotArea type="data" outline="0" fieldPosition="0">
        <references count="2">
          <reference field="4294967294" count="1" selected="0">
            <x v="0"/>
          </reference>
          <reference field="13" count="1" selected="0">
            <x v="20"/>
          </reference>
        </references>
      </pivotArea>
    </chartFormat>
    <chartFormat chart="1" format="125">
      <pivotArea type="data" outline="0" fieldPosition="0">
        <references count="2">
          <reference field="4294967294" count="1" selected="0">
            <x v="0"/>
          </reference>
          <reference field="13" count="1" selected="0">
            <x v="21"/>
          </reference>
        </references>
      </pivotArea>
    </chartFormat>
    <chartFormat chart="1" format="126">
      <pivotArea type="data" outline="0" fieldPosition="0">
        <references count="2">
          <reference field="4294967294" count="1" selected="0">
            <x v="0"/>
          </reference>
          <reference field="13" count="1" selected="0">
            <x v="22"/>
          </reference>
        </references>
      </pivotArea>
    </chartFormat>
    <chartFormat chart="1" format="127">
      <pivotArea type="data" outline="0" fieldPosition="0">
        <references count="2">
          <reference field="4294967294" count="1" selected="0">
            <x v="0"/>
          </reference>
          <reference field="13" count="1" selected="0">
            <x v="23"/>
          </reference>
        </references>
      </pivotArea>
    </chartFormat>
    <chartFormat chart="1" format="128">
      <pivotArea type="data" outline="0" fieldPosition="0">
        <references count="2">
          <reference field="4294967294" count="1" selected="0">
            <x v="0"/>
          </reference>
          <reference field="13" count="1" selected="0">
            <x v="24"/>
          </reference>
        </references>
      </pivotArea>
    </chartFormat>
    <chartFormat chart="1" format="129">
      <pivotArea type="data" outline="0" fieldPosition="0">
        <references count="2">
          <reference field="4294967294" count="1" selected="0">
            <x v="0"/>
          </reference>
          <reference field="13" count="1" selected="0">
            <x v="25"/>
          </reference>
        </references>
      </pivotArea>
    </chartFormat>
    <chartFormat chart="1" format="130">
      <pivotArea type="data" outline="0" fieldPosition="0">
        <references count="2">
          <reference field="4294967294" count="1" selected="0">
            <x v="0"/>
          </reference>
          <reference field="13" count="1" selected="0">
            <x v="26"/>
          </reference>
        </references>
      </pivotArea>
    </chartFormat>
    <chartFormat chart="1" format="131">
      <pivotArea type="data" outline="0" fieldPosition="0">
        <references count="2">
          <reference field="4294967294" count="1" selected="0">
            <x v="0"/>
          </reference>
          <reference field="13" count="1" selected="0">
            <x v="27"/>
          </reference>
        </references>
      </pivotArea>
    </chartFormat>
    <chartFormat chart="1" format="132">
      <pivotArea type="data" outline="0" fieldPosition="0">
        <references count="2">
          <reference field="4294967294" count="1" selected="0">
            <x v="0"/>
          </reference>
          <reference field="13" count="1" selected="0">
            <x v="28"/>
          </reference>
        </references>
      </pivotArea>
    </chartFormat>
    <chartFormat chart="1" format="133">
      <pivotArea type="data" outline="0" fieldPosition="0">
        <references count="2">
          <reference field="4294967294" count="1" selected="0">
            <x v="0"/>
          </reference>
          <reference field="13" count="1" selected="0">
            <x v="29"/>
          </reference>
        </references>
      </pivotArea>
    </chartFormat>
    <chartFormat chart="1" format="134">
      <pivotArea type="data" outline="0" fieldPosition="0">
        <references count="2">
          <reference field="4294967294" count="1" selected="0">
            <x v="0"/>
          </reference>
          <reference field="13" count="1" selected="0">
            <x v="30"/>
          </reference>
        </references>
      </pivotArea>
    </chartFormat>
    <chartFormat chart="1" format="135">
      <pivotArea type="data" outline="0" fieldPosition="0">
        <references count="2">
          <reference field="4294967294" count="1" selected="0">
            <x v="0"/>
          </reference>
          <reference field="13" count="1" selected="0">
            <x v="31"/>
          </reference>
        </references>
      </pivotArea>
    </chartFormat>
    <chartFormat chart="1" format="136">
      <pivotArea type="data" outline="0" fieldPosition="0">
        <references count="2">
          <reference field="4294967294" count="1" selected="0">
            <x v="0"/>
          </reference>
          <reference field="13" count="1" selected="0">
            <x v="32"/>
          </reference>
        </references>
      </pivotArea>
    </chartFormat>
    <chartFormat chart="1" format="137">
      <pivotArea type="data" outline="0" fieldPosition="0">
        <references count="2">
          <reference field="4294967294" count="1" selected="0">
            <x v="0"/>
          </reference>
          <reference field="13" count="1" selected="0">
            <x v="33"/>
          </reference>
        </references>
      </pivotArea>
    </chartFormat>
    <chartFormat chart="1" format="138">
      <pivotArea type="data" outline="0" fieldPosition="0">
        <references count="2">
          <reference field="4294967294" count="1" selected="0">
            <x v="0"/>
          </reference>
          <reference field="13" count="1" selected="0">
            <x v="34"/>
          </reference>
        </references>
      </pivotArea>
    </chartFormat>
    <chartFormat chart="1" format="139">
      <pivotArea type="data" outline="0" fieldPosition="0">
        <references count="2">
          <reference field="4294967294" count="1" selected="0">
            <x v="0"/>
          </reference>
          <reference field="13" count="1" selected="0">
            <x v="35"/>
          </reference>
        </references>
      </pivotArea>
    </chartFormat>
    <chartFormat chart="1" format="140">
      <pivotArea type="data" outline="0" fieldPosition="0">
        <references count="2">
          <reference field="4294967294" count="1" selected="0">
            <x v="0"/>
          </reference>
          <reference field="13" count="1" selected="0">
            <x v="36"/>
          </reference>
        </references>
      </pivotArea>
    </chartFormat>
    <chartFormat chart="1" format="141">
      <pivotArea type="data" outline="0" fieldPosition="0">
        <references count="2">
          <reference field="4294967294" count="1" selected="0">
            <x v="0"/>
          </reference>
          <reference field="13" count="1" selected="0">
            <x v="37"/>
          </reference>
        </references>
      </pivotArea>
    </chartFormat>
    <chartFormat chart="1" format="142">
      <pivotArea type="data" outline="0" fieldPosition="0">
        <references count="2">
          <reference field="4294967294" count="1" selected="0">
            <x v="0"/>
          </reference>
          <reference field="13" count="1" selected="0">
            <x v="38"/>
          </reference>
        </references>
      </pivotArea>
    </chartFormat>
    <chartFormat chart="1" format="143">
      <pivotArea type="data" outline="0" fieldPosition="0">
        <references count="2">
          <reference field="4294967294" count="1" selected="0">
            <x v="0"/>
          </reference>
          <reference field="13" count="1" selected="0">
            <x v="39"/>
          </reference>
        </references>
      </pivotArea>
    </chartFormat>
    <chartFormat chart="1" format="144">
      <pivotArea type="data" outline="0" fieldPosition="0">
        <references count="2">
          <reference field="4294967294" count="1" selected="0">
            <x v="0"/>
          </reference>
          <reference field="13" count="1" selected="0">
            <x v="40"/>
          </reference>
        </references>
      </pivotArea>
    </chartFormat>
    <chartFormat chart="1" format="145">
      <pivotArea type="data" outline="0" fieldPosition="0">
        <references count="2">
          <reference field="4294967294" count="1" selected="0">
            <x v="0"/>
          </reference>
          <reference field="13" count="1" selected="0">
            <x v="41"/>
          </reference>
        </references>
      </pivotArea>
    </chartFormat>
    <chartFormat chart="1" format="146">
      <pivotArea type="data" outline="0" fieldPosition="0">
        <references count="2">
          <reference field="4294967294" count="1" selected="0">
            <x v="0"/>
          </reference>
          <reference field="13" count="1" selected="0">
            <x v="42"/>
          </reference>
        </references>
      </pivotArea>
    </chartFormat>
    <chartFormat chart="1" format="147">
      <pivotArea type="data" outline="0" fieldPosition="0">
        <references count="2">
          <reference field="4294967294" count="1" selected="0">
            <x v="0"/>
          </reference>
          <reference field="13" count="1" selected="0">
            <x v="43"/>
          </reference>
        </references>
      </pivotArea>
    </chartFormat>
    <chartFormat chart="1" format="148">
      <pivotArea type="data" outline="0" fieldPosition="0">
        <references count="2">
          <reference field="4294967294" count="1" selected="0">
            <x v="0"/>
          </reference>
          <reference field="13" count="1" selected="0">
            <x v="44"/>
          </reference>
        </references>
      </pivotArea>
    </chartFormat>
    <chartFormat chart="1" format="149">
      <pivotArea type="data" outline="0" fieldPosition="0">
        <references count="2">
          <reference field="4294967294" count="1" selected="0">
            <x v="0"/>
          </reference>
          <reference field="13" count="1" selected="0">
            <x v="45"/>
          </reference>
        </references>
      </pivotArea>
    </chartFormat>
    <chartFormat chart="1" format="150">
      <pivotArea type="data" outline="0" fieldPosition="0">
        <references count="2">
          <reference field="4294967294" count="1" selected="0">
            <x v="0"/>
          </reference>
          <reference field="13" count="1" selected="0">
            <x v="46"/>
          </reference>
        </references>
      </pivotArea>
    </chartFormat>
    <chartFormat chart="1" format="151">
      <pivotArea type="data" outline="0" fieldPosition="0">
        <references count="2">
          <reference field="4294967294" count="1" selected="0">
            <x v="0"/>
          </reference>
          <reference field="13" count="1" selected="0">
            <x v="47"/>
          </reference>
        </references>
      </pivotArea>
    </chartFormat>
    <chartFormat chart="1" format="152">
      <pivotArea type="data" outline="0" fieldPosition="0">
        <references count="2">
          <reference field="4294967294" count="1" selected="0">
            <x v="0"/>
          </reference>
          <reference field="13" count="1" selected="0">
            <x v="48"/>
          </reference>
        </references>
      </pivotArea>
    </chartFormat>
    <chartFormat chart="1" format="153">
      <pivotArea type="data" outline="0" fieldPosition="0">
        <references count="2">
          <reference field="4294967294" count="1" selected="0">
            <x v="0"/>
          </reference>
          <reference field="13" count="1" selected="0">
            <x v="49"/>
          </reference>
        </references>
      </pivotArea>
    </chartFormat>
    <chartFormat chart="4" format="210" series="1">
      <pivotArea type="data" outline="0" fieldPosition="0">
        <references count="1">
          <reference field="4294967294" count="1" selected="0">
            <x v="0"/>
          </reference>
        </references>
      </pivotArea>
    </chartFormat>
    <chartFormat chart="4" format="211">
      <pivotArea type="data" outline="0" fieldPosition="0">
        <references count="2">
          <reference field="4294967294" count="1" selected="0">
            <x v="0"/>
          </reference>
          <reference field="13" count="1" selected="0">
            <x v="1"/>
          </reference>
        </references>
      </pivotArea>
    </chartFormat>
    <chartFormat chart="4" format="212">
      <pivotArea type="data" outline="0" fieldPosition="0">
        <references count="2">
          <reference field="4294967294" count="1" selected="0">
            <x v="0"/>
          </reference>
          <reference field="13" count="1" selected="0">
            <x v="17"/>
          </reference>
        </references>
      </pivotArea>
    </chartFormat>
    <chartFormat chart="4" format="213">
      <pivotArea type="data" outline="0" fieldPosition="0">
        <references count="2">
          <reference field="4294967294" count="1" selected="0">
            <x v="0"/>
          </reference>
          <reference field="13" count="1" selected="0">
            <x v="26"/>
          </reference>
        </references>
      </pivotArea>
    </chartFormat>
    <chartFormat chart="4" format="214">
      <pivotArea type="data" outline="0" fieldPosition="0">
        <references count="2">
          <reference field="4294967294" count="1" selected="0">
            <x v="0"/>
          </reference>
          <reference field="13" count="1" selected="0">
            <x v="35"/>
          </reference>
        </references>
      </pivotArea>
    </chartFormat>
    <chartFormat chart="4" format="215">
      <pivotArea type="data" outline="0" fieldPosition="0">
        <references count="2">
          <reference field="4294967294" count="1" selected="0">
            <x v="0"/>
          </reference>
          <reference field="13" count="1" selected="0">
            <x v="45"/>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CEF1BDA-6B12-426B-B10D-8C1FEC0CD5AE}" sourceName="City">
  <pivotTables>
    <pivotTable tabId="7" name="PivotTable3"/>
    <pivotTable tabId="5" name="PivotTable1"/>
    <pivotTable tabId="7" name="PivotTable1"/>
    <pivotTable tabId="7" name="PivotTable10"/>
    <pivotTable tabId="7" name="PivotTable17"/>
    <pivotTable tabId="7" name="PivotTable4"/>
    <pivotTable tabId="7" name="PivotTable5"/>
    <pivotTable tabId="7" name="PivotTable6"/>
    <pivotTable tabId="7" name="PivotTable7"/>
    <pivotTable tabId="7" name="PivotTable8"/>
    <pivotTable tabId="7" name="PivotTable9"/>
    <pivotTable tabId="7" name="PivotTable2"/>
  </pivotTables>
  <data>
    <tabular pivotCacheId="1267367136">
      <items count="8">
        <i x="5" s="1"/>
        <i x="7" s="1"/>
        <i x="1" s="1"/>
        <i x="3" s="1"/>
        <i x="4"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A4A188A-74AB-403E-97FD-FCF7E7918FA7}" sourceName="Gender">
  <pivotTables>
    <pivotTable tabId="7" name="PivotTable3"/>
    <pivotTable tabId="5" name="PivotTable1"/>
    <pivotTable tabId="7" name="PivotTable1"/>
    <pivotTable tabId="7" name="PivotTable10"/>
    <pivotTable tabId="7" name="PivotTable17"/>
    <pivotTable tabId="7" name="PivotTable4"/>
    <pivotTable tabId="7" name="PivotTable5"/>
    <pivotTable tabId="7" name="PivotTable6"/>
    <pivotTable tabId="7" name="PivotTable7"/>
    <pivotTable tabId="7" name="PivotTable8"/>
    <pivotTable tabId="7" name="PivotTable9"/>
    <pivotTable tabId="7" name="PivotTable2"/>
  </pivotTables>
  <data>
    <tabular pivotCacheId="126736713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C830785-8A06-4DF7-BFDD-325B3F28DB8D}" cache="Slicer_City" caption="City" style="SlicerStyleDark5" rowHeight="241300"/>
  <slicer name="Gender" xr10:uid="{07A26F61-92B0-4BF2-B8AB-A3676A8AF999}" cache="Slicer_Gender" caption="Gender" style="SlicerStyleDark5"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Mesh">
      <a:dk1>
        <a:sysClr val="windowText" lastClr="000000"/>
      </a:dk1>
      <a:lt1>
        <a:sysClr val="window" lastClr="FFFFFF"/>
      </a:lt1>
      <a:dk2>
        <a:srgbClr val="363D46"/>
      </a:dk2>
      <a:lt2>
        <a:srgbClr val="EBEBEB"/>
      </a:lt2>
      <a:accent1>
        <a:srgbClr val="6F6F6F"/>
      </a:accent1>
      <a:accent2>
        <a:srgbClr val="BFBFA5"/>
      </a:accent2>
      <a:accent3>
        <a:srgbClr val="DCD084"/>
      </a:accent3>
      <a:accent4>
        <a:srgbClr val="E7BF5F"/>
      </a:accent4>
      <a:accent5>
        <a:srgbClr val="E9A039"/>
      </a:accent5>
      <a:accent6>
        <a:srgbClr val="CF7133"/>
      </a:accent6>
      <a:hlink>
        <a:srgbClr val="F28943"/>
      </a:hlink>
      <a:folHlink>
        <a:srgbClr val="F1B76C"/>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2BC096E-8F80-4056-99D9-603F138D19FD}" sourceName="Order_Date">
  <pivotTables>
    <pivotTable tabId="7" name="PivotTable2"/>
    <pivotTable tabId="5" name="PivotTable1"/>
    <pivotTable tabId="7" name="PivotTable1"/>
    <pivotTable tabId="7" name="PivotTable10"/>
    <pivotTable tabId="7" name="PivotTable17"/>
    <pivotTable tabId="7" name="PivotTable3"/>
    <pivotTable tabId="7" name="PivotTable4"/>
    <pivotTable tabId="7" name="PivotTable5"/>
    <pivotTable tabId="7" name="PivotTable6"/>
    <pivotTable tabId="7" name="PivotTable7"/>
    <pivotTable tabId="7" name="PivotTable8"/>
    <pivotTable tabId="7" name="PivotTable9"/>
  </pivotTables>
  <state minimalRefreshVersion="6" lastRefreshVersion="6" pivotCacheId="126736713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9615AC9-EEA4-43E8-B29B-F8328414CEC1}" cache="NativeTimeline_Order_Date" caption="Order_Date" showHorizontalScrollbar="0" level="0" selectionLevel="0" scrollPosition="2023-01-01T00:00:00" style="TimeSlicerStyleLight5"/>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02"/>
  <sheetViews>
    <sheetView topLeftCell="C1" workbookViewId="0">
      <selection activeCell="I1" sqref="I1"/>
    </sheetView>
  </sheetViews>
  <sheetFormatPr defaultRowHeight="13.5" x14ac:dyDescent="0.25"/>
  <cols>
    <col min="1" max="1" width="16.4140625" customWidth="1"/>
    <col min="2" max="2" width="14.4140625" customWidth="1"/>
    <col min="3" max="3" width="11.9140625" customWidth="1"/>
    <col min="4" max="4" width="18.25" customWidth="1"/>
    <col min="8" max="9" width="28.33203125" customWidth="1"/>
    <col min="11" max="11" width="13.4140625" customWidth="1"/>
    <col min="12" max="12" width="11.9140625" customWidth="1"/>
    <col min="13" max="13" width="12.9140625" customWidth="1"/>
    <col min="15" max="15" width="9.83203125" customWidth="1"/>
    <col min="16" max="16" width="13.25" customWidth="1"/>
    <col min="17" max="17" width="12.58203125" customWidth="1"/>
    <col min="18" max="18" width="13.9140625" customWidth="1"/>
    <col min="19" max="19" width="21.25" customWidth="1"/>
    <col min="20" max="20" width="31.25" customWidth="1"/>
    <col min="21" max="21" width="18.33203125" customWidth="1"/>
    <col min="22" max="24" width="26.6640625" customWidth="1"/>
    <col min="25" max="25" width="18.25" customWidth="1"/>
    <col min="26" max="26" width="18.4140625" customWidth="1"/>
    <col min="27" max="27" width="15.6640625" customWidth="1"/>
    <col min="28" max="28" width="13.58203125" customWidth="1"/>
  </cols>
  <sheetData>
    <row r="1" spans="1:28" ht="14" x14ac:dyDescent="0.25">
      <c r="A1" s="1" t="s">
        <v>0</v>
      </c>
      <c r="B1" s="1" t="s">
        <v>1</v>
      </c>
      <c r="C1" s="1" t="s">
        <v>2</v>
      </c>
      <c r="D1" s="1" t="s">
        <v>2086</v>
      </c>
      <c r="E1" s="1" t="s">
        <v>3</v>
      </c>
      <c r="F1" s="1" t="s">
        <v>4</v>
      </c>
      <c r="G1" s="1" t="s">
        <v>5</v>
      </c>
      <c r="H1" s="1" t="s">
        <v>6</v>
      </c>
      <c r="I1" s="1" t="s">
        <v>2122</v>
      </c>
      <c r="J1" s="1" t="s">
        <v>7</v>
      </c>
      <c r="K1" s="1" t="s">
        <v>8</v>
      </c>
      <c r="L1" s="1" t="s">
        <v>9</v>
      </c>
      <c r="M1" s="1" t="s">
        <v>10</v>
      </c>
      <c r="N1" s="1" t="s">
        <v>11</v>
      </c>
      <c r="O1" s="1" t="s">
        <v>12</v>
      </c>
      <c r="P1" s="1" t="s">
        <v>13</v>
      </c>
      <c r="Q1" s="1" t="s">
        <v>2081</v>
      </c>
      <c r="R1" s="1" t="s">
        <v>14</v>
      </c>
      <c r="S1" s="1" t="s">
        <v>2084</v>
      </c>
      <c r="T1" s="1" t="s">
        <v>2048</v>
      </c>
      <c r="U1" s="1" t="s">
        <v>15</v>
      </c>
      <c r="V1" s="1" t="s">
        <v>2083</v>
      </c>
      <c r="W1" s="1" t="s">
        <v>2089</v>
      </c>
      <c r="X1" s="1" t="s">
        <v>2085</v>
      </c>
      <c r="Y1" s="1" t="s">
        <v>16</v>
      </c>
      <c r="Z1" s="1" t="s">
        <v>17</v>
      </c>
      <c r="AA1" s="1" t="s">
        <v>2073</v>
      </c>
      <c r="AB1" s="9" t="s">
        <v>2087</v>
      </c>
    </row>
    <row r="2" spans="1:28" x14ac:dyDescent="0.25">
      <c r="A2" s="6" t="s">
        <v>18</v>
      </c>
      <c r="B2" s="6" t="s">
        <v>118</v>
      </c>
      <c r="C2" s="6" t="s">
        <v>201</v>
      </c>
      <c r="D2" s="6" t="str">
        <f>CONCATENATE(B2," ",C2)</f>
        <v>Anne Oconnell</v>
      </c>
      <c r="E2" s="6">
        <v>37</v>
      </c>
      <c r="F2" s="6" t="s">
        <v>288</v>
      </c>
      <c r="G2" s="6" t="s">
        <v>291</v>
      </c>
      <c r="H2" s="6" t="s">
        <v>299</v>
      </c>
      <c r="I2" s="6" t="str">
        <f>RIGHT(H2,LEN(H2)-SEARCH("@",H2,1))</f>
        <v>outlook.com</v>
      </c>
      <c r="J2" s="6" t="s">
        <v>399</v>
      </c>
      <c r="K2" s="6" t="s">
        <v>499</v>
      </c>
      <c r="L2" s="7">
        <v>45358</v>
      </c>
      <c r="M2" s="6" t="s">
        <v>999</v>
      </c>
      <c r="N2" s="6" t="s">
        <v>1497</v>
      </c>
      <c r="O2" s="6">
        <v>308.88</v>
      </c>
      <c r="P2" s="6">
        <v>5</v>
      </c>
      <c r="Q2" s="6">
        <f>O2*P2</f>
        <v>1544.4</v>
      </c>
      <c r="R2" s="6" t="s">
        <v>2047</v>
      </c>
      <c r="S2" s="8">
        <f>IF(R2="FLAT8",8%,IF(R2="FLAT10",10%,IF(R2="FLAT15",15%,IF(R2="FLAT20",20%,0))))</f>
        <v>0.08</v>
      </c>
      <c r="T2" s="6">
        <v>4</v>
      </c>
      <c r="U2" s="6">
        <v>60</v>
      </c>
      <c r="V2" s="6">
        <f t="shared" ref="V2:V65" si="0">IF(R2="DEL0",Q2,Q2+U2)</f>
        <v>1604.4</v>
      </c>
      <c r="W2" s="6">
        <f>V2*S2</f>
        <v>128.352</v>
      </c>
      <c r="X2" s="6">
        <f t="shared" ref="X2:X65" si="1">V2-V2*S2</f>
        <v>1476.048</v>
      </c>
      <c r="Y2" s="7">
        <v>45361</v>
      </c>
      <c r="Z2" s="6" t="s">
        <v>1551</v>
      </c>
      <c r="AA2" s="6">
        <f t="shared" ref="AA2:AA65" si="2">_xlfn.DAYS(Y2,L2)</f>
        <v>3</v>
      </c>
      <c r="AB2" s="6" t="str">
        <f>IF(T2=AA2,"InTime",IF(T2&gt;AA2,"BeforeTime","Late"))</f>
        <v>BeforeTime</v>
      </c>
    </row>
    <row r="3" spans="1:28" x14ac:dyDescent="0.25">
      <c r="A3" s="6" t="s">
        <v>19</v>
      </c>
      <c r="B3" s="6" t="s">
        <v>119</v>
      </c>
      <c r="C3" s="6" t="s">
        <v>154</v>
      </c>
      <c r="D3" s="6" t="str">
        <f t="shared" ref="D3:D66" si="3">CONCATENATE(B3," ",C3)</f>
        <v>Anthony Thomas</v>
      </c>
      <c r="E3" s="6">
        <v>53</v>
      </c>
      <c r="F3" s="6" t="s">
        <v>289</v>
      </c>
      <c r="G3" s="6" t="s">
        <v>292</v>
      </c>
      <c r="H3" s="6" t="s">
        <v>300</v>
      </c>
      <c r="I3" s="6" t="str">
        <f t="shared" ref="I3:I66" si="4">RIGHT(H3,LEN(H3)-SEARCH("@",H3,1))</f>
        <v>rediffmail.com</v>
      </c>
      <c r="J3" s="6" t="s">
        <v>400</v>
      </c>
      <c r="K3" s="6" t="s">
        <v>500</v>
      </c>
      <c r="L3" s="7">
        <v>45378</v>
      </c>
      <c r="M3" s="6" t="s">
        <v>1000</v>
      </c>
      <c r="N3" s="6" t="s">
        <v>1498</v>
      </c>
      <c r="O3" s="6">
        <v>166.28</v>
      </c>
      <c r="P3" s="6">
        <v>4</v>
      </c>
      <c r="Q3" s="6">
        <f t="shared" ref="Q3:Q66" si="5">O3*P3</f>
        <v>665.12</v>
      </c>
      <c r="R3" s="6" t="s">
        <v>2047</v>
      </c>
      <c r="S3" s="8">
        <f t="shared" ref="S3:S66" si="6">IF(R3="FLAT8",8%,IF(R3="FLAT10",10%,IF(R3="FLAT15",15%,IF(R3="FLAT20",20%,0))))</f>
        <v>0.08</v>
      </c>
      <c r="T3" s="6">
        <v>7</v>
      </c>
      <c r="U3" s="6">
        <v>66</v>
      </c>
      <c r="V3" s="6">
        <f t="shared" si="0"/>
        <v>731.12</v>
      </c>
      <c r="W3" s="6">
        <f t="shared" ref="W3:W66" si="7">V3*S3</f>
        <v>58.489600000000003</v>
      </c>
      <c r="X3" s="6">
        <f t="shared" si="1"/>
        <v>672.63040000000001</v>
      </c>
      <c r="Y3" s="7">
        <v>45381</v>
      </c>
      <c r="Z3" s="6" t="s">
        <v>1552</v>
      </c>
      <c r="AA3" s="6">
        <f t="shared" si="2"/>
        <v>3</v>
      </c>
      <c r="AB3" s="6" t="str">
        <f t="shared" ref="AB3:AB66" si="8">IF(T3=AA3,"InTime",IF(T3&gt;AA3,"BeforeTime","Late"))</f>
        <v>BeforeTime</v>
      </c>
    </row>
    <row r="4" spans="1:28" x14ac:dyDescent="0.25">
      <c r="A4" s="6" t="s">
        <v>24</v>
      </c>
      <c r="B4" s="6" t="s">
        <v>124</v>
      </c>
      <c r="C4" s="6" t="s">
        <v>206</v>
      </c>
      <c r="D4" s="6" t="str">
        <f t="shared" si="3"/>
        <v>Karl Gallagher</v>
      </c>
      <c r="E4" s="6">
        <v>60</v>
      </c>
      <c r="F4" s="6" t="s">
        <v>290</v>
      </c>
      <c r="G4" s="6" t="s">
        <v>291</v>
      </c>
      <c r="H4" s="6" t="s">
        <v>305</v>
      </c>
      <c r="I4" s="6" t="str">
        <f t="shared" si="4"/>
        <v>rediffmail.com</v>
      </c>
      <c r="J4" s="6" t="s">
        <v>405</v>
      </c>
      <c r="K4" s="6" t="s">
        <v>505</v>
      </c>
      <c r="L4" s="7">
        <v>45342</v>
      </c>
      <c r="M4" s="6" t="s">
        <v>1005</v>
      </c>
      <c r="N4" s="6" t="s">
        <v>1502</v>
      </c>
      <c r="O4" s="6">
        <v>202.54</v>
      </c>
      <c r="P4" s="6">
        <v>1</v>
      </c>
      <c r="Q4" s="6">
        <f t="shared" si="5"/>
        <v>202.54</v>
      </c>
      <c r="R4" s="6" t="s">
        <v>1548</v>
      </c>
      <c r="S4" s="8">
        <f t="shared" si="6"/>
        <v>0.15</v>
      </c>
      <c r="T4" s="6">
        <v>3</v>
      </c>
      <c r="U4" s="6">
        <v>47</v>
      </c>
      <c r="V4" s="6">
        <f t="shared" si="0"/>
        <v>249.54</v>
      </c>
      <c r="W4" s="6">
        <f t="shared" si="7"/>
        <v>37.430999999999997</v>
      </c>
      <c r="X4" s="6">
        <f t="shared" si="1"/>
        <v>212.10899999999998</v>
      </c>
      <c r="Y4" s="7">
        <v>45344</v>
      </c>
      <c r="Z4" s="6" t="s">
        <v>1557</v>
      </c>
      <c r="AA4" s="6">
        <f t="shared" si="2"/>
        <v>2</v>
      </c>
      <c r="AB4" s="6" t="str">
        <f t="shared" si="8"/>
        <v>BeforeTime</v>
      </c>
    </row>
    <row r="5" spans="1:28" x14ac:dyDescent="0.25">
      <c r="A5" s="6" t="s">
        <v>24</v>
      </c>
      <c r="B5" s="6" t="s">
        <v>124</v>
      </c>
      <c r="C5" s="6" t="s">
        <v>206</v>
      </c>
      <c r="D5" s="6" t="str">
        <f t="shared" si="3"/>
        <v>Karl Gallagher</v>
      </c>
      <c r="E5" s="6">
        <v>60</v>
      </c>
      <c r="F5" s="6" t="s">
        <v>290</v>
      </c>
      <c r="G5" s="6" t="s">
        <v>291</v>
      </c>
      <c r="H5" s="6" t="s">
        <v>305</v>
      </c>
      <c r="I5" s="6" t="str">
        <f t="shared" si="4"/>
        <v>rediffmail.com</v>
      </c>
      <c r="J5" s="6" t="s">
        <v>405</v>
      </c>
      <c r="K5" s="6" t="s">
        <v>582</v>
      </c>
      <c r="L5" s="7">
        <v>45426</v>
      </c>
      <c r="M5" s="6" t="s">
        <v>1082</v>
      </c>
      <c r="N5" s="6" t="s">
        <v>1526</v>
      </c>
      <c r="O5" s="6">
        <v>405</v>
      </c>
      <c r="P5" s="6">
        <v>5</v>
      </c>
      <c r="Q5" s="6">
        <f t="shared" si="5"/>
        <v>2025</v>
      </c>
      <c r="R5" s="6" t="s">
        <v>1547</v>
      </c>
      <c r="S5" s="8">
        <f t="shared" si="6"/>
        <v>0</v>
      </c>
      <c r="T5" s="6">
        <v>6</v>
      </c>
      <c r="U5" s="6">
        <v>47</v>
      </c>
      <c r="V5" s="6">
        <f t="shared" si="0"/>
        <v>2025</v>
      </c>
      <c r="W5" s="6">
        <f t="shared" si="7"/>
        <v>0</v>
      </c>
      <c r="X5" s="6">
        <f t="shared" si="1"/>
        <v>2025</v>
      </c>
      <c r="Y5" s="7">
        <v>45430</v>
      </c>
      <c r="Z5" s="6" t="s">
        <v>1634</v>
      </c>
      <c r="AA5" s="6">
        <f t="shared" si="2"/>
        <v>4</v>
      </c>
      <c r="AB5" s="6" t="str">
        <f t="shared" si="8"/>
        <v>BeforeTime</v>
      </c>
    </row>
    <row r="6" spans="1:28" x14ac:dyDescent="0.25">
      <c r="A6" s="6" t="s">
        <v>22</v>
      </c>
      <c r="B6" s="6" t="s">
        <v>122</v>
      </c>
      <c r="C6" s="6" t="s">
        <v>204</v>
      </c>
      <c r="D6" s="6" t="str">
        <f t="shared" si="3"/>
        <v>Angela Horne</v>
      </c>
      <c r="E6" s="6">
        <v>49</v>
      </c>
      <c r="F6" s="6" t="s">
        <v>290</v>
      </c>
      <c r="G6" s="6" t="s">
        <v>291</v>
      </c>
      <c r="H6" s="6" t="s">
        <v>303</v>
      </c>
      <c r="I6" s="6" t="str">
        <f t="shared" si="4"/>
        <v>outlook.com</v>
      </c>
      <c r="J6" s="6" t="s">
        <v>403</v>
      </c>
      <c r="K6" s="6" t="s">
        <v>503</v>
      </c>
      <c r="L6" s="7">
        <v>45391</v>
      </c>
      <c r="M6" s="6" t="s">
        <v>1003</v>
      </c>
      <c r="N6" s="6" t="s">
        <v>1498</v>
      </c>
      <c r="O6" s="6">
        <v>166.28</v>
      </c>
      <c r="P6" s="6">
        <v>1</v>
      </c>
      <c r="Q6" s="6">
        <f t="shared" si="5"/>
        <v>166.28</v>
      </c>
      <c r="R6" s="6" t="s">
        <v>2047</v>
      </c>
      <c r="S6" s="8">
        <f t="shared" si="6"/>
        <v>0.08</v>
      </c>
      <c r="T6" s="6">
        <v>2</v>
      </c>
      <c r="U6" s="6">
        <v>54</v>
      </c>
      <c r="V6" s="6">
        <f t="shared" si="0"/>
        <v>220.28</v>
      </c>
      <c r="W6" s="6">
        <f t="shared" si="7"/>
        <v>17.622399999999999</v>
      </c>
      <c r="X6" s="6">
        <f t="shared" si="1"/>
        <v>202.6576</v>
      </c>
      <c r="Y6" s="7">
        <v>45395</v>
      </c>
      <c r="Z6" s="6" t="s">
        <v>1555</v>
      </c>
      <c r="AA6" s="6">
        <f t="shared" si="2"/>
        <v>4</v>
      </c>
      <c r="AB6" s="6" t="str">
        <f t="shared" si="8"/>
        <v>Late</v>
      </c>
    </row>
    <row r="7" spans="1:28" x14ac:dyDescent="0.25">
      <c r="A7" s="6" t="s">
        <v>23</v>
      </c>
      <c r="B7" s="6" t="s">
        <v>123</v>
      </c>
      <c r="C7" s="6" t="s">
        <v>205</v>
      </c>
      <c r="D7" s="6" t="str">
        <f t="shared" si="3"/>
        <v>Christine West</v>
      </c>
      <c r="E7" s="6">
        <v>53</v>
      </c>
      <c r="F7" s="6" t="s">
        <v>290</v>
      </c>
      <c r="G7" s="6" t="s">
        <v>295</v>
      </c>
      <c r="H7" s="6" t="s">
        <v>304</v>
      </c>
      <c r="I7" s="6" t="str">
        <f t="shared" si="4"/>
        <v>gmail.com</v>
      </c>
      <c r="J7" s="6" t="s">
        <v>404</v>
      </c>
      <c r="K7" s="6" t="s">
        <v>504</v>
      </c>
      <c r="L7" s="7">
        <v>45543</v>
      </c>
      <c r="M7" s="6" t="s">
        <v>1004</v>
      </c>
      <c r="N7" s="6" t="s">
        <v>1501</v>
      </c>
      <c r="O7" s="6">
        <v>330.11</v>
      </c>
      <c r="P7" s="6">
        <v>4</v>
      </c>
      <c r="Q7" s="6">
        <f t="shared" si="5"/>
        <v>1320.44</v>
      </c>
      <c r="R7" s="6" t="s">
        <v>1548</v>
      </c>
      <c r="S7" s="8">
        <f t="shared" si="6"/>
        <v>0.15</v>
      </c>
      <c r="T7" s="6">
        <v>6</v>
      </c>
      <c r="U7" s="6">
        <v>39</v>
      </c>
      <c r="V7" s="6">
        <f t="shared" si="0"/>
        <v>1359.44</v>
      </c>
      <c r="W7" s="6">
        <f t="shared" si="7"/>
        <v>203.916</v>
      </c>
      <c r="X7" s="6">
        <f t="shared" si="1"/>
        <v>1155.5240000000001</v>
      </c>
      <c r="Y7" s="7">
        <v>45547</v>
      </c>
      <c r="Z7" s="6" t="s">
        <v>1556</v>
      </c>
      <c r="AA7" s="6">
        <f t="shared" si="2"/>
        <v>4</v>
      </c>
      <c r="AB7" s="6" t="str">
        <f t="shared" si="8"/>
        <v>BeforeTime</v>
      </c>
    </row>
    <row r="8" spans="1:28" x14ac:dyDescent="0.25">
      <c r="A8" s="6" t="s">
        <v>24</v>
      </c>
      <c r="B8" s="6" t="s">
        <v>124</v>
      </c>
      <c r="C8" s="6" t="s">
        <v>206</v>
      </c>
      <c r="D8" s="6" t="str">
        <f t="shared" si="3"/>
        <v>Karl Gallagher</v>
      </c>
      <c r="E8" s="6">
        <v>60</v>
      </c>
      <c r="F8" s="6" t="s">
        <v>290</v>
      </c>
      <c r="G8" s="6" t="s">
        <v>291</v>
      </c>
      <c r="H8" s="6" t="s">
        <v>305</v>
      </c>
      <c r="I8" s="6" t="str">
        <f t="shared" si="4"/>
        <v>rediffmail.com</v>
      </c>
      <c r="J8" s="6" t="s">
        <v>405</v>
      </c>
      <c r="K8" s="6" t="s">
        <v>824</v>
      </c>
      <c r="L8" s="7">
        <v>45662</v>
      </c>
      <c r="M8" s="6" t="s">
        <v>1324</v>
      </c>
      <c r="N8" s="6" t="s">
        <v>1497</v>
      </c>
      <c r="O8" s="6">
        <v>308.88</v>
      </c>
      <c r="P8" s="6">
        <v>5</v>
      </c>
      <c r="Q8" s="6">
        <f t="shared" si="5"/>
        <v>1544.4</v>
      </c>
      <c r="R8" s="6" t="s">
        <v>1550</v>
      </c>
      <c r="S8" s="8">
        <f t="shared" si="6"/>
        <v>0.2</v>
      </c>
      <c r="T8" s="6">
        <v>5</v>
      </c>
      <c r="U8" s="6">
        <v>47</v>
      </c>
      <c r="V8" s="6">
        <f t="shared" si="0"/>
        <v>1591.4</v>
      </c>
      <c r="W8" s="6">
        <f t="shared" si="7"/>
        <v>318.28000000000003</v>
      </c>
      <c r="X8" s="6">
        <f t="shared" si="1"/>
        <v>1273.1200000000001</v>
      </c>
      <c r="Y8" s="7">
        <v>45665</v>
      </c>
      <c r="Z8" s="6" t="s">
        <v>1875</v>
      </c>
      <c r="AA8" s="6">
        <f t="shared" si="2"/>
        <v>3</v>
      </c>
      <c r="AB8" s="6" t="str">
        <f t="shared" si="8"/>
        <v>BeforeTime</v>
      </c>
    </row>
    <row r="9" spans="1:28" x14ac:dyDescent="0.25">
      <c r="A9" s="6" t="s">
        <v>25</v>
      </c>
      <c r="B9" s="6" t="s">
        <v>125</v>
      </c>
      <c r="C9" s="6" t="s">
        <v>207</v>
      </c>
      <c r="D9" s="6" t="str">
        <f t="shared" si="3"/>
        <v>David Delacruz</v>
      </c>
      <c r="E9" s="6">
        <v>26</v>
      </c>
      <c r="F9" s="6" t="s">
        <v>289</v>
      </c>
      <c r="G9" s="6" t="s">
        <v>296</v>
      </c>
      <c r="H9" s="6" t="s">
        <v>306</v>
      </c>
      <c r="I9" s="6" t="str">
        <f t="shared" si="4"/>
        <v>rediffmail.com</v>
      </c>
      <c r="J9" s="6" t="s">
        <v>406</v>
      </c>
      <c r="K9" s="6" t="s">
        <v>506</v>
      </c>
      <c r="L9" s="7">
        <v>45459</v>
      </c>
      <c r="M9" s="6" t="s">
        <v>1006</v>
      </c>
      <c r="N9" s="6" t="s">
        <v>1503</v>
      </c>
      <c r="O9" s="6">
        <v>363.64</v>
      </c>
      <c r="P9" s="6">
        <v>3</v>
      </c>
      <c r="Q9" s="6">
        <f t="shared" si="5"/>
        <v>1090.92</v>
      </c>
      <c r="R9" s="6" t="s">
        <v>1549</v>
      </c>
      <c r="S9" s="8">
        <f t="shared" si="6"/>
        <v>0.1</v>
      </c>
      <c r="T9" s="6">
        <v>2</v>
      </c>
      <c r="U9" s="6">
        <v>70</v>
      </c>
      <c r="V9" s="6">
        <f t="shared" si="0"/>
        <v>1160.92</v>
      </c>
      <c r="W9" s="6">
        <f t="shared" si="7"/>
        <v>116.09200000000001</v>
      </c>
      <c r="X9" s="6">
        <f t="shared" si="1"/>
        <v>1044.828</v>
      </c>
      <c r="Y9" s="7">
        <v>45464</v>
      </c>
      <c r="Z9" s="6" t="s">
        <v>1558</v>
      </c>
      <c r="AA9" s="6">
        <f t="shared" si="2"/>
        <v>5</v>
      </c>
      <c r="AB9" s="6" t="str">
        <f t="shared" si="8"/>
        <v>Late</v>
      </c>
    </row>
    <row r="10" spans="1:28" x14ac:dyDescent="0.25">
      <c r="A10" s="6" t="s">
        <v>26</v>
      </c>
      <c r="B10" s="6" t="s">
        <v>126</v>
      </c>
      <c r="C10" s="6" t="s">
        <v>208</v>
      </c>
      <c r="D10" s="6" t="str">
        <f t="shared" si="3"/>
        <v>Marcus Valenzuela</v>
      </c>
      <c r="E10" s="6">
        <v>39</v>
      </c>
      <c r="F10" s="6" t="s">
        <v>288</v>
      </c>
      <c r="G10" s="6" t="s">
        <v>291</v>
      </c>
      <c r="H10" s="6" t="s">
        <v>307</v>
      </c>
      <c r="I10" s="6" t="str">
        <f t="shared" si="4"/>
        <v>yahoo.com</v>
      </c>
      <c r="J10" s="6" t="s">
        <v>407</v>
      </c>
      <c r="K10" s="6" t="s">
        <v>507</v>
      </c>
      <c r="L10" s="7">
        <v>45040</v>
      </c>
      <c r="M10" s="6" t="s">
        <v>1007</v>
      </c>
      <c r="N10" s="6" t="s">
        <v>1504</v>
      </c>
      <c r="O10" s="6">
        <v>275.44</v>
      </c>
      <c r="P10" s="6">
        <v>1</v>
      </c>
      <c r="Q10" s="6">
        <f t="shared" si="5"/>
        <v>275.44</v>
      </c>
      <c r="R10" s="6" t="s">
        <v>2047</v>
      </c>
      <c r="S10" s="8">
        <f t="shared" si="6"/>
        <v>0.08</v>
      </c>
      <c r="T10" s="6">
        <v>7</v>
      </c>
      <c r="U10" s="6">
        <v>63</v>
      </c>
      <c r="V10" s="6">
        <f t="shared" si="0"/>
        <v>338.44</v>
      </c>
      <c r="W10" s="6">
        <f t="shared" si="7"/>
        <v>27.075199999999999</v>
      </c>
      <c r="X10" s="6">
        <f t="shared" si="1"/>
        <v>311.3648</v>
      </c>
      <c r="Y10" s="7">
        <v>45042</v>
      </c>
      <c r="Z10" s="6" t="s">
        <v>1559</v>
      </c>
      <c r="AA10" s="6">
        <f t="shared" si="2"/>
        <v>2</v>
      </c>
      <c r="AB10" s="6" t="str">
        <f t="shared" si="8"/>
        <v>BeforeTime</v>
      </c>
    </row>
    <row r="11" spans="1:28" x14ac:dyDescent="0.25">
      <c r="A11" s="6" t="s">
        <v>27</v>
      </c>
      <c r="B11" s="6" t="s">
        <v>127</v>
      </c>
      <c r="C11" s="6" t="s">
        <v>209</v>
      </c>
      <c r="D11" s="6" t="str">
        <f t="shared" si="3"/>
        <v>Debra Rodriguez</v>
      </c>
      <c r="E11" s="6">
        <v>48</v>
      </c>
      <c r="F11" s="6" t="s">
        <v>290</v>
      </c>
      <c r="G11" s="6" t="s">
        <v>292</v>
      </c>
      <c r="H11" s="6" t="s">
        <v>308</v>
      </c>
      <c r="I11" s="6" t="str">
        <f t="shared" si="4"/>
        <v>rediffmail.com</v>
      </c>
      <c r="J11" s="6" t="s">
        <v>408</v>
      </c>
      <c r="K11" s="6" t="s">
        <v>508</v>
      </c>
      <c r="L11" s="7">
        <v>45282</v>
      </c>
      <c r="M11" s="6" t="s">
        <v>1008</v>
      </c>
      <c r="N11" s="6" t="s">
        <v>1505</v>
      </c>
      <c r="O11" s="6">
        <v>48.45</v>
      </c>
      <c r="P11" s="6">
        <v>1</v>
      </c>
      <c r="Q11" s="6">
        <f t="shared" si="5"/>
        <v>48.45</v>
      </c>
      <c r="R11" s="6" t="s">
        <v>1548</v>
      </c>
      <c r="S11" s="8">
        <f t="shared" si="6"/>
        <v>0.15</v>
      </c>
      <c r="T11" s="6">
        <v>7</v>
      </c>
      <c r="U11" s="6">
        <v>59</v>
      </c>
      <c r="V11" s="6">
        <f t="shared" si="0"/>
        <v>107.45</v>
      </c>
      <c r="W11" s="6">
        <f t="shared" si="7"/>
        <v>16.1175</v>
      </c>
      <c r="X11" s="6">
        <f t="shared" si="1"/>
        <v>91.33250000000001</v>
      </c>
      <c r="Y11" s="7">
        <v>45287</v>
      </c>
      <c r="Z11" s="6" t="s">
        <v>1560</v>
      </c>
      <c r="AA11" s="6">
        <f t="shared" si="2"/>
        <v>5</v>
      </c>
      <c r="AB11" s="6" t="str">
        <f t="shared" si="8"/>
        <v>BeforeTime</v>
      </c>
    </row>
    <row r="12" spans="1:28" x14ac:dyDescent="0.25">
      <c r="A12" s="6" t="s">
        <v>24</v>
      </c>
      <c r="B12" s="6" t="s">
        <v>124</v>
      </c>
      <c r="C12" s="6" t="s">
        <v>206</v>
      </c>
      <c r="D12" s="6" t="str">
        <f t="shared" si="3"/>
        <v>Karl Gallagher</v>
      </c>
      <c r="E12" s="6">
        <v>60</v>
      </c>
      <c r="F12" s="6" t="s">
        <v>290</v>
      </c>
      <c r="G12" s="6" t="s">
        <v>291</v>
      </c>
      <c r="H12" s="6" t="s">
        <v>305</v>
      </c>
      <c r="I12" s="6" t="str">
        <f t="shared" si="4"/>
        <v>rediffmail.com</v>
      </c>
      <c r="J12" s="6" t="s">
        <v>405</v>
      </c>
      <c r="K12" s="6" t="s">
        <v>827</v>
      </c>
      <c r="L12" s="7">
        <v>45588</v>
      </c>
      <c r="M12" s="6" t="s">
        <v>1327</v>
      </c>
      <c r="N12" s="6" t="s">
        <v>1503</v>
      </c>
      <c r="O12" s="6">
        <v>363.64</v>
      </c>
      <c r="P12" s="6">
        <v>4</v>
      </c>
      <c r="Q12" s="6">
        <f t="shared" si="5"/>
        <v>1454.56</v>
      </c>
      <c r="R12" s="6" t="s">
        <v>1547</v>
      </c>
      <c r="S12" s="8">
        <f t="shared" si="6"/>
        <v>0</v>
      </c>
      <c r="T12" s="6">
        <v>2</v>
      </c>
      <c r="U12" s="6">
        <v>35</v>
      </c>
      <c r="V12" s="6">
        <f t="shared" si="0"/>
        <v>1454.56</v>
      </c>
      <c r="W12" s="6">
        <f t="shared" si="7"/>
        <v>0</v>
      </c>
      <c r="X12" s="6">
        <f t="shared" si="1"/>
        <v>1454.56</v>
      </c>
      <c r="Y12" s="7">
        <v>45590</v>
      </c>
      <c r="Z12" s="6" t="s">
        <v>1878</v>
      </c>
      <c r="AA12" s="6">
        <f t="shared" si="2"/>
        <v>2</v>
      </c>
      <c r="AB12" s="6" t="str">
        <f t="shared" si="8"/>
        <v>InTime</v>
      </c>
    </row>
    <row r="13" spans="1:28" x14ac:dyDescent="0.25">
      <c r="A13" s="6" t="s">
        <v>28</v>
      </c>
      <c r="B13" s="6" t="s">
        <v>128</v>
      </c>
      <c r="C13" s="6" t="s">
        <v>210</v>
      </c>
      <c r="D13" s="6" t="str">
        <f t="shared" si="3"/>
        <v>Bobby Forbes</v>
      </c>
      <c r="E13" s="6">
        <v>20</v>
      </c>
      <c r="F13" s="6" t="s">
        <v>288</v>
      </c>
      <c r="G13" s="6" t="s">
        <v>296</v>
      </c>
      <c r="H13" s="6" t="s">
        <v>309</v>
      </c>
      <c r="I13" s="6" t="str">
        <f t="shared" si="4"/>
        <v>gmail.com</v>
      </c>
      <c r="J13" s="6" t="s">
        <v>409</v>
      </c>
      <c r="K13" s="6" t="s">
        <v>510</v>
      </c>
      <c r="L13" s="7">
        <v>45498</v>
      </c>
      <c r="M13" s="6" t="s">
        <v>1010</v>
      </c>
      <c r="N13" s="6" t="s">
        <v>1507</v>
      </c>
      <c r="O13" s="6">
        <v>257.06</v>
      </c>
      <c r="P13" s="6">
        <v>3</v>
      </c>
      <c r="Q13" s="6">
        <f t="shared" si="5"/>
        <v>771.18000000000006</v>
      </c>
      <c r="R13" s="6" t="s">
        <v>1547</v>
      </c>
      <c r="S13" s="8">
        <f t="shared" si="6"/>
        <v>0</v>
      </c>
      <c r="T13" s="6">
        <v>7</v>
      </c>
      <c r="U13" s="6">
        <v>62</v>
      </c>
      <c r="V13" s="6">
        <f t="shared" si="0"/>
        <v>771.18000000000006</v>
      </c>
      <c r="W13" s="6">
        <f t="shared" si="7"/>
        <v>0</v>
      </c>
      <c r="X13" s="6">
        <f t="shared" si="1"/>
        <v>771.18000000000006</v>
      </c>
      <c r="Y13" s="7">
        <v>45499</v>
      </c>
      <c r="Z13" s="6" t="s">
        <v>1562</v>
      </c>
      <c r="AA13" s="6">
        <f t="shared" si="2"/>
        <v>1</v>
      </c>
      <c r="AB13" s="6" t="str">
        <f t="shared" si="8"/>
        <v>BeforeTime</v>
      </c>
    </row>
    <row r="14" spans="1:28" x14ac:dyDescent="0.25">
      <c r="A14" s="6" t="s">
        <v>29</v>
      </c>
      <c r="B14" s="6" t="s">
        <v>129</v>
      </c>
      <c r="C14" s="6" t="s">
        <v>211</v>
      </c>
      <c r="D14" s="6" t="str">
        <f t="shared" si="3"/>
        <v>Joseph Stewart</v>
      </c>
      <c r="E14" s="6">
        <v>30</v>
      </c>
      <c r="F14" s="6" t="s">
        <v>289</v>
      </c>
      <c r="G14" s="6" t="s">
        <v>292</v>
      </c>
      <c r="H14" s="6" t="s">
        <v>310</v>
      </c>
      <c r="I14" s="6" t="str">
        <f t="shared" si="4"/>
        <v>yahoo.com</v>
      </c>
      <c r="J14" s="6" t="s">
        <v>410</v>
      </c>
      <c r="K14" s="6" t="s">
        <v>511</v>
      </c>
      <c r="L14" s="7">
        <v>44997</v>
      </c>
      <c r="M14" s="6" t="s">
        <v>1011</v>
      </c>
      <c r="N14" s="6" t="s">
        <v>1508</v>
      </c>
      <c r="O14" s="6">
        <v>175.93</v>
      </c>
      <c r="P14" s="6">
        <v>4</v>
      </c>
      <c r="Q14" s="6">
        <f t="shared" si="5"/>
        <v>703.72</v>
      </c>
      <c r="R14" s="6" t="s">
        <v>2047</v>
      </c>
      <c r="S14" s="8">
        <f t="shared" si="6"/>
        <v>0.08</v>
      </c>
      <c r="T14" s="6">
        <v>3</v>
      </c>
      <c r="U14" s="6">
        <v>65</v>
      </c>
      <c r="V14" s="6">
        <f t="shared" si="0"/>
        <v>768.72</v>
      </c>
      <c r="W14" s="6">
        <f t="shared" si="7"/>
        <v>61.497600000000006</v>
      </c>
      <c r="X14" s="6">
        <f t="shared" si="1"/>
        <v>707.22239999999999</v>
      </c>
      <c r="Y14" s="7">
        <v>44999</v>
      </c>
      <c r="Z14" s="6" t="s">
        <v>1563</v>
      </c>
      <c r="AA14" s="6">
        <f t="shared" si="2"/>
        <v>2</v>
      </c>
      <c r="AB14" s="6" t="str">
        <f t="shared" si="8"/>
        <v>BeforeTime</v>
      </c>
    </row>
    <row r="15" spans="1:28" x14ac:dyDescent="0.25">
      <c r="A15" s="6" t="s">
        <v>30</v>
      </c>
      <c r="B15" s="6" t="s">
        <v>130</v>
      </c>
      <c r="C15" s="6" t="s">
        <v>212</v>
      </c>
      <c r="D15" s="6" t="str">
        <f t="shared" si="3"/>
        <v>Kara Brennan</v>
      </c>
      <c r="E15" s="6">
        <v>25</v>
      </c>
      <c r="F15" s="6" t="s">
        <v>290</v>
      </c>
      <c r="G15" s="6" t="s">
        <v>294</v>
      </c>
      <c r="H15" s="6" t="s">
        <v>311</v>
      </c>
      <c r="I15" s="6" t="str">
        <f t="shared" si="4"/>
        <v>outlook.com</v>
      </c>
      <c r="J15" s="6" t="s">
        <v>411</v>
      </c>
      <c r="K15" s="6" t="s">
        <v>512</v>
      </c>
      <c r="L15" s="7">
        <v>45267</v>
      </c>
      <c r="M15" s="6" t="s">
        <v>1012</v>
      </c>
      <c r="N15" s="6" t="s">
        <v>1509</v>
      </c>
      <c r="O15" s="6">
        <v>190.1</v>
      </c>
      <c r="P15" s="6">
        <v>1</v>
      </c>
      <c r="Q15" s="6">
        <f t="shared" si="5"/>
        <v>190.1</v>
      </c>
      <c r="R15" s="6" t="s">
        <v>1547</v>
      </c>
      <c r="S15" s="8">
        <f t="shared" si="6"/>
        <v>0</v>
      </c>
      <c r="T15" s="6">
        <v>1</v>
      </c>
      <c r="U15" s="6">
        <v>70</v>
      </c>
      <c r="V15" s="6">
        <f t="shared" si="0"/>
        <v>190.1</v>
      </c>
      <c r="W15" s="6">
        <f t="shared" si="7"/>
        <v>0</v>
      </c>
      <c r="X15" s="6">
        <f t="shared" si="1"/>
        <v>190.1</v>
      </c>
      <c r="Y15" s="7">
        <v>45270</v>
      </c>
      <c r="Z15" s="6" t="s">
        <v>1564</v>
      </c>
      <c r="AA15" s="6">
        <f t="shared" si="2"/>
        <v>3</v>
      </c>
      <c r="AB15" s="6" t="str">
        <f t="shared" si="8"/>
        <v>Late</v>
      </c>
    </row>
    <row r="16" spans="1:28" x14ac:dyDescent="0.25">
      <c r="A16" s="6" t="s">
        <v>31</v>
      </c>
      <c r="B16" s="6" t="s">
        <v>131</v>
      </c>
      <c r="C16" s="6" t="s">
        <v>213</v>
      </c>
      <c r="D16" s="6" t="str">
        <f t="shared" si="3"/>
        <v>Amy Reid</v>
      </c>
      <c r="E16" s="6">
        <v>44</v>
      </c>
      <c r="F16" s="6" t="s">
        <v>289</v>
      </c>
      <c r="G16" s="6" t="s">
        <v>296</v>
      </c>
      <c r="H16" s="6" t="s">
        <v>312</v>
      </c>
      <c r="I16" s="6" t="str">
        <f t="shared" si="4"/>
        <v>rediffmail.com</v>
      </c>
      <c r="J16" s="6" t="s">
        <v>412</v>
      </c>
      <c r="K16" s="6" t="s">
        <v>513</v>
      </c>
      <c r="L16" s="7">
        <v>45377</v>
      </c>
      <c r="M16" s="6" t="s">
        <v>1013</v>
      </c>
      <c r="N16" s="6" t="s">
        <v>1510</v>
      </c>
      <c r="O16" s="6">
        <v>220.27</v>
      </c>
      <c r="P16" s="6">
        <v>2</v>
      </c>
      <c r="Q16" s="6">
        <f t="shared" si="5"/>
        <v>440.54</v>
      </c>
      <c r="R16" s="6" t="s">
        <v>1547</v>
      </c>
      <c r="S16" s="8">
        <f t="shared" si="6"/>
        <v>0</v>
      </c>
      <c r="T16" s="6">
        <v>3</v>
      </c>
      <c r="U16" s="6">
        <v>39</v>
      </c>
      <c r="V16" s="6">
        <f t="shared" si="0"/>
        <v>440.54</v>
      </c>
      <c r="W16" s="6">
        <f t="shared" si="7"/>
        <v>0</v>
      </c>
      <c r="X16" s="6">
        <f t="shared" si="1"/>
        <v>440.54</v>
      </c>
      <c r="Y16" s="7">
        <v>45382</v>
      </c>
      <c r="Z16" s="6" t="s">
        <v>1565</v>
      </c>
      <c r="AA16" s="6">
        <f t="shared" si="2"/>
        <v>5</v>
      </c>
      <c r="AB16" s="6" t="str">
        <f t="shared" si="8"/>
        <v>Late</v>
      </c>
    </row>
    <row r="17" spans="1:28" x14ac:dyDescent="0.25">
      <c r="A17" s="6" t="s">
        <v>32</v>
      </c>
      <c r="B17" s="6" t="s">
        <v>132</v>
      </c>
      <c r="C17" s="6" t="s">
        <v>214</v>
      </c>
      <c r="D17" s="6" t="str">
        <f t="shared" si="3"/>
        <v>Joshua Campbell</v>
      </c>
      <c r="E17" s="6">
        <v>24</v>
      </c>
      <c r="F17" s="6" t="s">
        <v>288</v>
      </c>
      <c r="G17" s="6" t="s">
        <v>293</v>
      </c>
      <c r="H17" s="6" t="s">
        <v>313</v>
      </c>
      <c r="I17" s="6" t="str">
        <f t="shared" si="4"/>
        <v>gmail.com</v>
      </c>
      <c r="J17" s="6" t="s">
        <v>413</v>
      </c>
      <c r="K17" s="6" t="s">
        <v>514</v>
      </c>
      <c r="L17" s="7">
        <v>45079</v>
      </c>
      <c r="M17" s="6" t="s">
        <v>1014</v>
      </c>
      <c r="N17" s="6" t="s">
        <v>1501</v>
      </c>
      <c r="O17" s="6">
        <v>330.11</v>
      </c>
      <c r="P17" s="6">
        <v>4</v>
      </c>
      <c r="Q17" s="6">
        <f t="shared" si="5"/>
        <v>1320.44</v>
      </c>
      <c r="R17" s="6" t="s">
        <v>1547</v>
      </c>
      <c r="S17" s="8">
        <f t="shared" si="6"/>
        <v>0</v>
      </c>
      <c r="T17" s="6">
        <v>1</v>
      </c>
      <c r="U17" s="6">
        <v>58</v>
      </c>
      <c r="V17" s="6">
        <f t="shared" si="0"/>
        <v>1320.44</v>
      </c>
      <c r="W17" s="6">
        <f t="shared" si="7"/>
        <v>0</v>
      </c>
      <c r="X17" s="6">
        <f t="shared" si="1"/>
        <v>1320.44</v>
      </c>
      <c r="Y17" s="7">
        <v>45080</v>
      </c>
      <c r="Z17" s="6" t="s">
        <v>1566</v>
      </c>
      <c r="AA17" s="6">
        <f t="shared" si="2"/>
        <v>1</v>
      </c>
      <c r="AB17" s="6" t="str">
        <f t="shared" si="8"/>
        <v>InTime</v>
      </c>
    </row>
    <row r="18" spans="1:28" x14ac:dyDescent="0.25">
      <c r="A18" s="6" t="s">
        <v>33</v>
      </c>
      <c r="B18" s="6" t="s">
        <v>133</v>
      </c>
      <c r="C18" s="6" t="s">
        <v>215</v>
      </c>
      <c r="D18" s="6" t="str">
        <f t="shared" si="3"/>
        <v>Erin Miller</v>
      </c>
      <c r="E18" s="6">
        <v>46</v>
      </c>
      <c r="F18" s="6" t="s">
        <v>288</v>
      </c>
      <c r="G18" s="6" t="s">
        <v>297</v>
      </c>
      <c r="H18" s="6" t="s">
        <v>314</v>
      </c>
      <c r="I18" s="6" t="str">
        <f t="shared" si="4"/>
        <v>gmail.com</v>
      </c>
      <c r="J18" s="6" t="s">
        <v>414</v>
      </c>
      <c r="K18" s="6" t="s">
        <v>515</v>
      </c>
      <c r="L18" s="7">
        <v>44966</v>
      </c>
      <c r="M18" s="6" t="s">
        <v>1015</v>
      </c>
      <c r="N18" s="6" t="s">
        <v>1511</v>
      </c>
      <c r="O18" s="6">
        <v>272.51</v>
      </c>
      <c r="P18" s="6">
        <v>4</v>
      </c>
      <c r="Q18" s="6">
        <f t="shared" si="5"/>
        <v>1090.04</v>
      </c>
      <c r="R18" s="6" t="s">
        <v>1549</v>
      </c>
      <c r="S18" s="8">
        <f t="shared" si="6"/>
        <v>0.1</v>
      </c>
      <c r="T18" s="6">
        <v>5</v>
      </c>
      <c r="U18" s="6">
        <v>40</v>
      </c>
      <c r="V18" s="6">
        <f t="shared" si="0"/>
        <v>1130.04</v>
      </c>
      <c r="W18" s="6">
        <f t="shared" si="7"/>
        <v>113.004</v>
      </c>
      <c r="X18" s="6">
        <f t="shared" si="1"/>
        <v>1017.0359999999999</v>
      </c>
      <c r="Y18" s="7">
        <v>44970</v>
      </c>
      <c r="Z18" s="6" t="s">
        <v>1567</v>
      </c>
      <c r="AA18" s="6">
        <f t="shared" si="2"/>
        <v>4</v>
      </c>
      <c r="AB18" s="6" t="str">
        <f t="shared" si="8"/>
        <v>BeforeTime</v>
      </c>
    </row>
    <row r="19" spans="1:28" x14ac:dyDescent="0.25">
      <c r="A19" s="6" t="s">
        <v>34</v>
      </c>
      <c r="B19" s="6" t="s">
        <v>134</v>
      </c>
      <c r="C19" s="6" t="s">
        <v>216</v>
      </c>
      <c r="D19" s="6" t="str">
        <f t="shared" si="3"/>
        <v>Gina Moreno</v>
      </c>
      <c r="E19" s="6">
        <v>36</v>
      </c>
      <c r="F19" s="6" t="s">
        <v>290</v>
      </c>
      <c r="G19" s="6" t="s">
        <v>294</v>
      </c>
      <c r="H19" s="6" t="s">
        <v>315</v>
      </c>
      <c r="I19" s="6" t="str">
        <f t="shared" si="4"/>
        <v>rediffmail.com</v>
      </c>
      <c r="J19" s="6" t="s">
        <v>415</v>
      </c>
      <c r="K19" s="6" t="s">
        <v>516</v>
      </c>
      <c r="L19" s="7">
        <v>45542</v>
      </c>
      <c r="M19" s="6" t="s">
        <v>1016</v>
      </c>
      <c r="N19" s="6" t="s">
        <v>1512</v>
      </c>
      <c r="O19" s="6">
        <v>104.18</v>
      </c>
      <c r="P19" s="6">
        <v>2</v>
      </c>
      <c r="Q19" s="6">
        <f t="shared" si="5"/>
        <v>208.36</v>
      </c>
      <c r="R19" s="6" t="s">
        <v>1547</v>
      </c>
      <c r="S19" s="8">
        <f t="shared" si="6"/>
        <v>0</v>
      </c>
      <c r="T19" s="6">
        <v>4</v>
      </c>
      <c r="U19" s="6">
        <v>44</v>
      </c>
      <c r="V19" s="6">
        <f t="shared" si="0"/>
        <v>208.36</v>
      </c>
      <c r="W19" s="6">
        <f t="shared" si="7"/>
        <v>0</v>
      </c>
      <c r="X19" s="6">
        <f t="shared" si="1"/>
        <v>208.36</v>
      </c>
      <c r="Y19" s="7">
        <v>45545</v>
      </c>
      <c r="Z19" s="6" t="s">
        <v>1568</v>
      </c>
      <c r="AA19" s="6">
        <f t="shared" si="2"/>
        <v>3</v>
      </c>
      <c r="AB19" s="6" t="str">
        <f t="shared" si="8"/>
        <v>BeforeTime</v>
      </c>
    </row>
    <row r="20" spans="1:28" x14ac:dyDescent="0.25">
      <c r="A20" s="6" t="s">
        <v>35</v>
      </c>
      <c r="B20" s="6" t="s">
        <v>135</v>
      </c>
      <c r="C20" s="6" t="s">
        <v>162</v>
      </c>
      <c r="D20" s="6" t="str">
        <f t="shared" si="3"/>
        <v>Mallory Mitchell</v>
      </c>
      <c r="E20" s="6">
        <v>42</v>
      </c>
      <c r="F20" s="6" t="s">
        <v>289</v>
      </c>
      <c r="G20" s="6" t="s">
        <v>297</v>
      </c>
      <c r="H20" s="6" t="s">
        <v>316</v>
      </c>
      <c r="I20" s="6" t="str">
        <f t="shared" si="4"/>
        <v>yahoo.com</v>
      </c>
      <c r="J20" s="6" t="s">
        <v>416</v>
      </c>
      <c r="K20" s="6" t="s">
        <v>517</v>
      </c>
      <c r="L20" s="7">
        <v>45665</v>
      </c>
      <c r="M20" s="6" t="s">
        <v>1017</v>
      </c>
      <c r="N20" s="6" t="s">
        <v>1505</v>
      </c>
      <c r="O20" s="6">
        <v>48.45</v>
      </c>
      <c r="P20" s="6">
        <v>4</v>
      </c>
      <c r="Q20" s="6">
        <f t="shared" si="5"/>
        <v>193.8</v>
      </c>
      <c r="R20" s="6" t="s">
        <v>1549</v>
      </c>
      <c r="S20" s="8">
        <f t="shared" si="6"/>
        <v>0.1</v>
      </c>
      <c r="T20" s="6">
        <v>1</v>
      </c>
      <c r="U20" s="6">
        <v>70</v>
      </c>
      <c r="V20" s="6">
        <f t="shared" si="0"/>
        <v>263.8</v>
      </c>
      <c r="W20" s="6">
        <f t="shared" si="7"/>
        <v>26.380000000000003</v>
      </c>
      <c r="X20" s="6">
        <f t="shared" si="1"/>
        <v>237.42000000000002</v>
      </c>
      <c r="Y20" s="7">
        <v>45670</v>
      </c>
      <c r="Z20" s="6" t="s">
        <v>1569</v>
      </c>
      <c r="AA20" s="6">
        <f t="shared" si="2"/>
        <v>5</v>
      </c>
      <c r="AB20" s="6" t="str">
        <f t="shared" si="8"/>
        <v>Late</v>
      </c>
    </row>
    <row r="21" spans="1:28" x14ac:dyDescent="0.25">
      <c r="A21" s="6" t="s">
        <v>36</v>
      </c>
      <c r="B21" s="6" t="s">
        <v>136</v>
      </c>
      <c r="C21" s="6" t="s">
        <v>217</v>
      </c>
      <c r="D21" s="6" t="str">
        <f t="shared" si="3"/>
        <v>Traci Jones</v>
      </c>
      <c r="E21" s="6">
        <v>34</v>
      </c>
      <c r="F21" s="6" t="s">
        <v>288</v>
      </c>
      <c r="G21" s="6" t="s">
        <v>296</v>
      </c>
      <c r="H21" s="6" t="s">
        <v>317</v>
      </c>
      <c r="I21" s="6" t="str">
        <f t="shared" si="4"/>
        <v>yahoo.com</v>
      </c>
      <c r="J21" s="6" t="s">
        <v>417</v>
      </c>
      <c r="K21" s="6" t="s">
        <v>518</v>
      </c>
      <c r="L21" s="7">
        <v>45556</v>
      </c>
      <c r="M21" s="6" t="s">
        <v>1018</v>
      </c>
      <c r="N21" s="6" t="s">
        <v>1513</v>
      </c>
      <c r="O21" s="6">
        <v>20.7</v>
      </c>
      <c r="P21" s="6">
        <v>5</v>
      </c>
      <c r="Q21" s="6">
        <f t="shared" si="5"/>
        <v>103.5</v>
      </c>
      <c r="R21" s="6" t="s">
        <v>1547</v>
      </c>
      <c r="S21" s="8">
        <f t="shared" si="6"/>
        <v>0</v>
      </c>
      <c r="T21" s="6">
        <v>7</v>
      </c>
      <c r="U21" s="6">
        <v>38</v>
      </c>
      <c r="V21" s="6">
        <f t="shared" si="0"/>
        <v>103.5</v>
      </c>
      <c r="W21" s="6">
        <f t="shared" si="7"/>
        <v>0</v>
      </c>
      <c r="X21" s="6">
        <f t="shared" si="1"/>
        <v>103.5</v>
      </c>
      <c r="Y21" s="7">
        <v>45561</v>
      </c>
      <c r="Z21" s="6" t="s">
        <v>1570</v>
      </c>
      <c r="AA21" s="6">
        <f t="shared" si="2"/>
        <v>5</v>
      </c>
      <c r="AB21" s="6" t="str">
        <f t="shared" si="8"/>
        <v>BeforeTime</v>
      </c>
    </row>
    <row r="22" spans="1:28" x14ac:dyDescent="0.25">
      <c r="A22" s="6" t="s">
        <v>37</v>
      </c>
      <c r="B22" s="6" t="s">
        <v>137</v>
      </c>
      <c r="C22" s="6" t="s">
        <v>218</v>
      </c>
      <c r="D22" s="6" t="str">
        <f t="shared" si="3"/>
        <v>Deborah Bates</v>
      </c>
      <c r="E22" s="6">
        <v>23</v>
      </c>
      <c r="F22" s="6" t="s">
        <v>288</v>
      </c>
      <c r="G22" s="6" t="s">
        <v>296</v>
      </c>
      <c r="H22" s="6" t="s">
        <v>318</v>
      </c>
      <c r="I22" s="6" t="str">
        <f t="shared" si="4"/>
        <v>yahoo.com</v>
      </c>
      <c r="J22" s="6" t="s">
        <v>418</v>
      </c>
      <c r="K22" s="6" t="s">
        <v>519</v>
      </c>
      <c r="L22" s="7">
        <v>45520</v>
      </c>
      <c r="M22" s="6" t="s">
        <v>1019</v>
      </c>
      <c r="N22" s="6" t="s">
        <v>1497</v>
      </c>
      <c r="O22" s="6">
        <v>308.88</v>
      </c>
      <c r="P22" s="6">
        <v>3</v>
      </c>
      <c r="Q22" s="6">
        <f t="shared" si="5"/>
        <v>926.64</v>
      </c>
      <c r="R22" s="6" t="s">
        <v>1549</v>
      </c>
      <c r="S22" s="8">
        <f t="shared" si="6"/>
        <v>0.1</v>
      </c>
      <c r="T22" s="6">
        <v>7</v>
      </c>
      <c r="U22" s="6">
        <v>43</v>
      </c>
      <c r="V22" s="6">
        <f t="shared" si="0"/>
        <v>969.64</v>
      </c>
      <c r="W22" s="6">
        <f t="shared" si="7"/>
        <v>96.963999999999999</v>
      </c>
      <c r="X22" s="6">
        <f t="shared" si="1"/>
        <v>872.67599999999993</v>
      </c>
      <c r="Y22" s="7">
        <v>45521</v>
      </c>
      <c r="Z22" s="6" t="s">
        <v>1571</v>
      </c>
      <c r="AA22" s="6">
        <f t="shared" si="2"/>
        <v>1</v>
      </c>
      <c r="AB22" s="6" t="str">
        <f t="shared" si="8"/>
        <v>BeforeTime</v>
      </c>
    </row>
    <row r="23" spans="1:28" x14ac:dyDescent="0.25">
      <c r="A23" s="6" t="s">
        <v>38</v>
      </c>
      <c r="B23" s="6" t="s">
        <v>138</v>
      </c>
      <c r="C23" s="6" t="s">
        <v>219</v>
      </c>
      <c r="D23" s="6" t="str">
        <f t="shared" si="3"/>
        <v>Christian Clayton</v>
      </c>
      <c r="E23" s="6">
        <v>39</v>
      </c>
      <c r="F23" s="6" t="s">
        <v>289</v>
      </c>
      <c r="G23" s="6" t="s">
        <v>293</v>
      </c>
      <c r="H23" s="6" t="s">
        <v>319</v>
      </c>
      <c r="I23" s="6" t="str">
        <f t="shared" si="4"/>
        <v>yahoo.com</v>
      </c>
      <c r="J23" s="6" t="s">
        <v>419</v>
      </c>
      <c r="K23" s="6" t="s">
        <v>520</v>
      </c>
      <c r="L23" s="7">
        <v>45352</v>
      </c>
      <c r="M23" s="6" t="s">
        <v>1020</v>
      </c>
      <c r="N23" s="6" t="s">
        <v>1512</v>
      </c>
      <c r="O23" s="6">
        <v>104.18</v>
      </c>
      <c r="P23" s="6">
        <v>5</v>
      </c>
      <c r="Q23" s="6">
        <f t="shared" si="5"/>
        <v>520.90000000000009</v>
      </c>
      <c r="R23" s="6" t="s">
        <v>2047</v>
      </c>
      <c r="S23" s="8">
        <f t="shared" si="6"/>
        <v>0.08</v>
      </c>
      <c r="T23" s="6">
        <v>5</v>
      </c>
      <c r="U23" s="6">
        <v>58</v>
      </c>
      <c r="V23" s="6">
        <f t="shared" si="0"/>
        <v>578.90000000000009</v>
      </c>
      <c r="W23" s="6">
        <f t="shared" si="7"/>
        <v>46.312000000000005</v>
      </c>
      <c r="X23" s="6">
        <f t="shared" si="1"/>
        <v>532.58800000000008</v>
      </c>
      <c r="Y23" s="7">
        <v>45356</v>
      </c>
      <c r="Z23" s="6" t="s">
        <v>1572</v>
      </c>
      <c r="AA23" s="6">
        <f t="shared" si="2"/>
        <v>4</v>
      </c>
      <c r="AB23" s="6" t="str">
        <f t="shared" si="8"/>
        <v>BeforeTime</v>
      </c>
    </row>
    <row r="24" spans="1:28" x14ac:dyDescent="0.25">
      <c r="A24" s="6" t="s">
        <v>39</v>
      </c>
      <c r="B24" s="6" t="s">
        <v>139</v>
      </c>
      <c r="C24" s="6" t="s">
        <v>220</v>
      </c>
      <c r="D24" s="6" t="str">
        <f t="shared" si="3"/>
        <v>Mark Henderson</v>
      </c>
      <c r="E24" s="6">
        <v>33</v>
      </c>
      <c r="F24" s="6" t="s">
        <v>290</v>
      </c>
      <c r="G24" s="6" t="s">
        <v>298</v>
      </c>
      <c r="H24" s="6" t="s">
        <v>320</v>
      </c>
      <c r="I24" s="6" t="str">
        <f t="shared" si="4"/>
        <v>yahoo.com</v>
      </c>
      <c r="J24" s="6" t="s">
        <v>420</v>
      </c>
      <c r="K24" s="6" t="s">
        <v>521</v>
      </c>
      <c r="L24" s="7">
        <v>45125</v>
      </c>
      <c r="M24" s="6" t="s">
        <v>1021</v>
      </c>
      <c r="N24" s="6" t="s">
        <v>1514</v>
      </c>
      <c r="O24" s="6">
        <v>461.07</v>
      </c>
      <c r="P24" s="6">
        <v>1</v>
      </c>
      <c r="Q24" s="6">
        <f t="shared" si="5"/>
        <v>461.07</v>
      </c>
      <c r="R24" s="6" t="s">
        <v>2047</v>
      </c>
      <c r="S24" s="8">
        <f t="shared" si="6"/>
        <v>0.08</v>
      </c>
      <c r="T24" s="6">
        <v>1</v>
      </c>
      <c r="U24" s="6">
        <v>56</v>
      </c>
      <c r="V24" s="6">
        <f t="shared" si="0"/>
        <v>517.06999999999994</v>
      </c>
      <c r="W24" s="6">
        <f t="shared" si="7"/>
        <v>41.365599999999993</v>
      </c>
      <c r="X24" s="6">
        <f t="shared" si="1"/>
        <v>475.70439999999996</v>
      </c>
      <c r="Y24" s="7">
        <v>45126</v>
      </c>
      <c r="Z24" s="6" t="s">
        <v>1573</v>
      </c>
      <c r="AA24" s="6">
        <f t="shared" si="2"/>
        <v>1</v>
      </c>
      <c r="AB24" s="6" t="str">
        <f t="shared" si="8"/>
        <v>InTime</v>
      </c>
    </row>
    <row r="25" spans="1:28" x14ac:dyDescent="0.25">
      <c r="A25" s="6" t="s">
        <v>40</v>
      </c>
      <c r="B25" s="6" t="s">
        <v>121</v>
      </c>
      <c r="C25" s="6" t="s">
        <v>221</v>
      </c>
      <c r="D25" s="6" t="str">
        <f t="shared" si="3"/>
        <v>John Herrera</v>
      </c>
      <c r="E25" s="6">
        <v>64</v>
      </c>
      <c r="F25" s="6" t="s">
        <v>289</v>
      </c>
      <c r="G25" s="6" t="s">
        <v>292</v>
      </c>
      <c r="H25" s="6" t="s">
        <v>321</v>
      </c>
      <c r="I25" s="6" t="str">
        <f t="shared" si="4"/>
        <v>outlook.com</v>
      </c>
      <c r="J25" s="6" t="s">
        <v>421</v>
      </c>
      <c r="K25" s="6" t="s">
        <v>522</v>
      </c>
      <c r="L25" s="7">
        <v>45194</v>
      </c>
      <c r="M25" s="6" t="s">
        <v>1022</v>
      </c>
      <c r="N25" s="6" t="s">
        <v>1515</v>
      </c>
      <c r="O25" s="6">
        <v>132.97</v>
      </c>
      <c r="P25" s="6">
        <v>1</v>
      </c>
      <c r="Q25" s="6">
        <f t="shared" si="5"/>
        <v>132.97</v>
      </c>
      <c r="R25" s="6" t="s">
        <v>1548</v>
      </c>
      <c r="S25" s="8">
        <f t="shared" si="6"/>
        <v>0.15</v>
      </c>
      <c r="T25" s="6">
        <v>4</v>
      </c>
      <c r="U25" s="6">
        <v>55</v>
      </c>
      <c r="V25" s="6">
        <f t="shared" si="0"/>
        <v>187.97</v>
      </c>
      <c r="W25" s="6">
        <f t="shared" si="7"/>
        <v>28.195499999999999</v>
      </c>
      <c r="X25" s="6">
        <f t="shared" si="1"/>
        <v>159.77449999999999</v>
      </c>
      <c r="Y25" s="7">
        <v>45198</v>
      </c>
      <c r="Z25" s="6" t="s">
        <v>1574</v>
      </c>
      <c r="AA25" s="6">
        <f t="shared" si="2"/>
        <v>4</v>
      </c>
      <c r="AB25" s="6" t="str">
        <f t="shared" si="8"/>
        <v>InTime</v>
      </c>
    </row>
    <row r="26" spans="1:28" x14ac:dyDescent="0.25">
      <c r="A26" s="6" t="s">
        <v>41</v>
      </c>
      <c r="B26" s="6" t="s">
        <v>122</v>
      </c>
      <c r="C26" s="6" t="s">
        <v>222</v>
      </c>
      <c r="D26" s="6" t="str">
        <f t="shared" si="3"/>
        <v>Angela Evans</v>
      </c>
      <c r="E26" s="6">
        <v>52</v>
      </c>
      <c r="F26" s="6" t="s">
        <v>290</v>
      </c>
      <c r="G26" s="6" t="s">
        <v>292</v>
      </c>
      <c r="H26" s="6" t="s">
        <v>322</v>
      </c>
      <c r="I26" s="6" t="str">
        <f t="shared" si="4"/>
        <v>outlook.com</v>
      </c>
      <c r="J26" s="6" t="s">
        <v>422</v>
      </c>
      <c r="K26" s="6" t="s">
        <v>523</v>
      </c>
      <c r="L26" s="7">
        <v>45146</v>
      </c>
      <c r="M26" s="6" t="s">
        <v>1023</v>
      </c>
      <c r="N26" s="6" t="s">
        <v>1516</v>
      </c>
      <c r="O26" s="6">
        <v>126.19</v>
      </c>
      <c r="P26" s="6">
        <v>2</v>
      </c>
      <c r="Q26" s="6">
        <f t="shared" si="5"/>
        <v>252.38</v>
      </c>
      <c r="R26" s="6" t="s">
        <v>1547</v>
      </c>
      <c r="S26" s="8">
        <f t="shared" si="6"/>
        <v>0</v>
      </c>
      <c r="T26" s="6">
        <v>3</v>
      </c>
      <c r="U26" s="6">
        <v>63</v>
      </c>
      <c r="V26" s="6">
        <f t="shared" si="0"/>
        <v>252.38</v>
      </c>
      <c r="W26" s="6">
        <f t="shared" si="7"/>
        <v>0</v>
      </c>
      <c r="X26" s="6">
        <f t="shared" si="1"/>
        <v>252.38</v>
      </c>
      <c r="Y26" s="7">
        <v>45150</v>
      </c>
      <c r="Z26" s="6" t="s">
        <v>1575</v>
      </c>
      <c r="AA26" s="6">
        <f t="shared" si="2"/>
        <v>4</v>
      </c>
      <c r="AB26" s="6" t="str">
        <f t="shared" si="8"/>
        <v>Late</v>
      </c>
    </row>
    <row r="27" spans="1:28" x14ac:dyDescent="0.25">
      <c r="A27" s="6" t="s">
        <v>41</v>
      </c>
      <c r="B27" s="6" t="s">
        <v>122</v>
      </c>
      <c r="C27" s="6" t="s">
        <v>222</v>
      </c>
      <c r="D27" s="6" t="str">
        <f t="shared" si="3"/>
        <v>Angela Evans</v>
      </c>
      <c r="E27" s="6">
        <v>52</v>
      </c>
      <c r="F27" s="6" t="s">
        <v>290</v>
      </c>
      <c r="G27" s="6" t="s">
        <v>292</v>
      </c>
      <c r="H27" s="6" t="s">
        <v>322</v>
      </c>
      <c r="I27" s="6" t="str">
        <f t="shared" si="4"/>
        <v>outlook.com</v>
      </c>
      <c r="J27" s="6" t="s">
        <v>422</v>
      </c>
      <c r="K27" s="6" t="s">
        <v>524</v>
      </c>
      <c r="L27" s="7">
        <v>45138</v>
      </c>
      <c r="M27" s="6" t="s">
        <v>1024</v>
      </c>
      <c r="N27" s="6" t="s">
        <v>1517</v>
      </c>
      <c r="O27" s="6">
        <v>282.63</v>
      </c>
      <c r="P27" s="6">
        <v>3</v>
      </c>
      <c r="Q27" s="6">
        <f t="shared" si="5"/>
        <v>847.89</v>
      </c>
      <c r="R27" s="6" t="s">
        <v>1547</v>
      </c>
      <c r="S27" s="8">
        <f t="shared" si="6"/>
        <v>0</v>
      </c>
      <c r="T27" s="6">
        <v>2</v>
      </c>
      <c r="U27" s="6">
        <v>40</v>
      </c>
      <c r="V27" s="6">
        <f t="shared" si="0"/>
        <v>847.89</v>
      </c>
      <c r="W27" s="6">
        <f t="shared" si="7"/>
        <v>0</v>
      </c>
      <c r="X27" s="6">
        <f t="shared" si="1"/>
        <v>847.89</v>
      </c>
      <c r="Y27" s="7">
        <v>45142</v>
      </c>
      <c r="Z27" s="6" t="s">
        <v>1576</v>
      </c>
      <c r="AA27" s="6">
        <f t="shared" si="2"/>
        <v>4</v>
      </c>
      <c r="AB27" s="6" t="str">
        <f t="shared" si="8"/>
        <v>Late</v>
      </c>
    </row>
    <row r="28" spans="1:28" x14ac:dyDescent="0.25">
      <c r="A28" s="6" t="s">
        <v>28</v>
      </c>
      <c r="B28" s="6" t="s">
        <v>128</v>
      </c>
      <c r="C28" s="6" t="s">
        <v>210</v>
      </c>
      <c r="D28" s="6" t="str">
        <f t="shared" si="3"/>
        <v>Bobby Forbes</v>
      </c>
      <c r="E28" s="6">
        <v>20</v>
      </c>
      <c r="F28" s="6" t="s">
        <v>288</v>
      </c>
      <c r="G28" s="6" t="s">
        <v>296</v>
      </c>
      <c r="H28" s="6" t="s">
        <v>309</v>
      </c>
      <c r="I28" s="6" t="str">
        <f t="shared" si="4"/>
        <v>gmail.com</v>
      </c>
      <c r="J28" s="6" t="s">
        <v>409</v>
      </c>
      <c r="K28" s="6" t="s">
        <v>744</v>
      </c>
      <c r="L28" s="7">
        <v>45066</v>
      </c>
      <c r="M28" s="6" t="s">
        <v>1244</v>
      </c>
      <c r="N28" s="6" t="s">
        <v>1529</v>
      </c>
      <c r="O28" s="6">
        <v>128.13999999999999</v>
      </c>
      <c r="P28" s="6">
        <v>3</v>
      </c>
      <c r="Q28" s="6">
        <f t="shared" si="5"/>
        <v>384.41999999999996</v>
      </c>
      <c r="R28" s="6" t="s">
        <v>2047</v>
      </c>
      <c r="S28" s="8">
        <f t="shared" si="6"/>
        <v>0.08</v>
      </c>
      <c r="T28" s="6">
        <v>4</v>
      </c>
      <c r="U28" s="6">
        <v>70</v>
      </c>
      <c r="V28" s="6">
        <f t="shared" si="0"/>
        <v>454.41999999999996</v>
      </c>
      <c r="W28" s="6">
        <f t="shared" si="7"/>
        <v>36.3536</v>
      </c>
      <c r="X28" s="6">
        <f t="shared" si="1"/>
        <v>418.06639999999993</v>
      </c>
      <c r="Y28" s="7">
        <v>45069</v>
      </c>
      <c r="Z28" s="6" t="s">
        <v>1795</v>
      </c>
      <c r="AA28" s="6">
        <f t="shared" si="2"/>
        <v>3</v>
      </c>
      <c r="AB28" s="6" t="str">
        <f t="shared" si="8"/>
        <v>BeforeTime</v>
      </c>
    </row>
    <row r="29" spans="1:28" x14ac:dyDescent="0.25">
      <c r="A29" s="6" t="s">
        <v>28</v>
      </c>
      <c r="B29" s="6" t="s">
        <v>128</v>
      </c>
      <c r="C29" s="6" t="s">
        <v>210</v>
      </c>
      <c r="D29" s="6" t="str">
        <f t="shared" si="3"/>
        <v>Bobby Forbes</v>
      </c>
      <c r="E29" s="6">
        <v>20</v>
      </c>
      <c r="F29" s="6" t="s">
        <v>288</v>
      </c>
      <c r="G29" s="6" t="s">
        <v>296</v>
      </c>
      <c r="H29" s="6" t="s">
        <v>309</v>
      </c>
      <c r="I29" s="6" t="str">
        <f t="shared" si="4"/>
        <v>gmail.com</v>
      </c>
      <c r="J29" s="6" t="s">
        <v>409</v>
      </c>
      <c r="K29" s="6" t="s">
        <v>781</v>
      </c>
      <c r="L29" s="7">
        <v>45185</v>
      </c>
      <c r="M29" s="6" t="s">
        <v>1281</v>
      </c>
      <c r="N29" s="6" t="s">
        <v>1503</v>
      </c>
      <c r="O29" s="6">
        <v>363.64</v>
      </c>
      <c r="P29" s="6">
        <v>3</v>
      </c>
      <c r="Q29" s="6">
        <f t="shared" si="5"/>
        <v>1090.92</v>
      </c>
      <c r="R29" s="6" t="s">
        <v>1550</v>
      </c>
      <c r="S29" s="8">
        <f t="shared" si="6"/>
        <v>0.2</v>
      </c>
      <c r="T29" s="6">
        <v>5</v>
      </c>
      <c r="U29" s="6">
        <v>39</v>
      </c>
      <c r="V29" s="6">
        <f t="shared" si="0"/>
        <v>1129.92</v>
      </c>
      <c r="W29" s="6">
        <f t="shared" si="7"/>
        <v>225.98400000000004</v>
      </c>
      <c r="X29" s="6">
        <f t="shared" si="1"/>
        <v>903.93600000000004</v>
      </c>
      <c r="Y29" s="7">
        <v>45189</v>
      </c>
      <c r="Z29" s="6" t="s">
        <v>1832</v>
      </c>
      <c r="AA29" s="6">
        <f t="shared" si="2"/>
        <v>4</v>
      </c>
      <c r="AB29" s="6" t="str">
        <f t="shared" si="8"/>
        <v>BeforeTime</v>
      </c>
    </row>
    <row r="30" spans="1:28" x14ac:dyDescent="0.25">
      <c r="A30" s="6" t="s">
        <v>44</v>
      </c>
      <c r="B30" s="6" t="s">
        <v>142</v>
      </c>
      <c r="C30" s="6" t="s">
        <v>225</v>
      </c>
      <c r="D30" s="6" t="str">
        <f t="shared" si="3"/>
        <v>Ashley Rose</v>
      </c>
      <c r="E30" s="6">
        <v>60</v>
      </c>
      <c r="F30" s="6" t="s">
        <v>290</v>
      </c>
      <c r="G30" s="6" t="s">
        <v>291</v>
      </c>
      <c r="H30" s="6" t="s">
        <v>325</v>
      </c>
      <c r="I30" s="6" t="str">
        <f t="shared" si="4"/>
        <v>gmail.com</v>
      </c>
      <c r="J30" s="6" t="s">
        <v>425</v>
      </c>
      <c r="K30" s="6" t="s">
        <v>527</v>
      </c>
      <c r="L30" s="7">
        <v>44987</v>
      </c>
      <c r="M30" s="6" t="s">
        <v>1027</v>
      </c>
      <c r="N30" s="6" t="s">
        <v>1503</v>
      </c>
      <c r="O30" s="6">
        <v>363.64</v>
      </c>
      <c r="P30" s="6">
        <v>2</v>
      </c>
      <c r="Q30" s="6">
        <f t="shared" si="5"/>
        <v>727.28</v>
      </c>
      <c r="R30" s="6" t="s">
        <v>1548</v>
      </c>
      <c r="S30" s="8">
        <f t="shared" si="6"/>
        <v>0.15</v>
      </c>
      <c r="T30" s="6">
        <v>1</v>
      </c>
      <c r="U30" s="6">
        <v>43</v>
      </c>
      <c r="V30" s="6">
        <f t="shared" si="0"/>
        <v>770.28</v>
      </c>
      <c r="W30" s="6">
        <f t="shared" si="7"/>
        <v>115.54199999999999</v>
      </c>
      <c r="X30" s="6">
        <f t="shared" si="1"/>
        <v>654.73799999999994</v>
      </c>
      <c r="Y30" s="7">
        <v>44988</v>
      </c>
      <c r="Z30" s="6" t="s">
        <v>1579</v>
      </c>
      <c r="AA30" s="6">
        <f t="shared" si="2"/>
        <v>1</v>
      </c>
      <c r="AB30" s="6" t="str">
        <f t="shared" si="8"/>
        <v>InTime</v>
      </c>
    </row>
    <row r="31" spans="1:28" x14ac:dyDescent="0.25">
      <c r="A31" s="6" t="s">
        <v>45</v>
      </c>
      <c r="B31" s="6" t="s">
        <v>143</v>
      </c>
      <c r="C31" s="6" t="s">
        <v>226</v>
      </c>
      <c r="D31" s="6" t="str">
        <f t="shared" si="3"/>
        <v>Taylor Davis</v>
      </c>
      <c r="E31" s="6">
        <v>54</v>
      </c>
      <c r="F31" s="6" t="s">
        <v>289</v>
      </c>
      <c r="G31" s="6" t="s">
        <v>291</v>
      </c>
      <c r="H31" s="6" t="s">
        <v>326</v>
      </c>
      <c r="I31" s="6" t="str">
        <f t="shared" si="4"/>
        <v>yahoo.com</v>
      </c>
      <c r="J31" s="6" t="s">
        <v>426</v>
      </c>
      <c r="K31" s="6" t="s">
        <v>528</v>
      </c>
      <c r="L31" s="7">
        <v>45224</v>
      </c>
      <c r="M31" s="6" t="s">
        <v>1028</v>
      </c>
      <c r="N31" s="6" t="s">
        <v>1520</v>
      </c>
      <c r="O31" s="6">
        <v>62.42</v>
      </c>
      <c r="P31" s="6">
        <v>1</v>
      </c>
      <c r="Q31" s="6">
        <f t="shared" si="5"/>
        <v>62.42</v>
      </c>
      <c r="R31" s="6" t="s">
        <v>1547</v>
      </c>
      <c r="S31" s="8">
        <f t="shared" si="6"/>
        <v>0</v>
      </c>
      <c r="T31" s="6">
        <v>3</v>
      </c>
      <c r="U31" s="6">
        <v>58</v>
      </c>
      <c r="V31" s="6">
        <f t="shared" si="0"/>
        <v>62.42</v>
      </c>
      <c r="W31" s="6">
        <f t="shared" si="7"/>
        <v>0</v>
      </c>
      <c r="X31" s="6">
        <f t="shared" si="1"/>
        <v>62.42</v>
      </c>
      <c r="Y31" s="7">
        <v>45229</v>
      </c>
      <c r="Z31" s="6" t="s">
        <v>1580</v>
      </c>
      <c r="AA31" s="6">
        <f t="shared" si="2"/>
        <v>5</v>
      </c>
      <c r="AB31" s="6" t="str">
        <f t="shared" si="8"/>
        <v>Late</v>
      </c>
    </row>
    <row r="32" spans="1:28" x14ac:dyDescent="0.25">
      <c r="A32" s="6" t="s">
        <v>46</v>
      </c>
      <c r="B32" s="6" t="s">
        <v>144</v>
      </c>
      <c r="C32" s="6" t="s">
        <v>227</v>
      </c>
      <c r="D32" s="6" t="str">
        <f t="shared" si="3"/>
        <v>Lauren Long</v>
      </c>
      <c r="E32" s="6">
        <v>44</v>
      </c>
      <c r="F32" s="6" t="s">
        <v>288</v>
      </c>
      <c r="G32" s="6" t="s">
        <v>298</v>
      </c>
      <c r="H32" s="6" t="s">
        <v>327</v>
      </c>
      <c r="I32" s="6" t="str">
        <f t="shared" si="4"/>
        <v>gmail.com</v>
      </c>
      <c r="J32" s="6" t="s">
        <v>427</v>
      </c>
      <c r="K32" s="6" t="s">
        <v>529</v>
      </c>
      <c r="L32" s="7">
        <v>45389</v>
      </c>
      <c r="M32" s="6" t="s">
        <v>1029</v>
      </c>
      <c r="N32" s="6" t="s">
        <v>1515</v>
      </c>
      <c r="O32" s="6">
        <v>132.97</v>
      </c>
      <c r="P32" s="6">
        <v>1</v>
      </c>
      <c r="Q32" s="6">
        <f t="shared" si="5"/>
        <v>132.97</v>
      </c>
      <c r="R32" s="6" t="s">
        <v>1547</v>
      </c>
      <c r="S32" s="8">
        <f t="shared" si="6"/>
        <v>0</v>
      </c>
      <c r="T32" s="6">
        <v>6</v>
      </c>
      <c r="U32" s="6">
        <v>57</v>
      </c>
      <c r="V32" s="6">
        <f t="shared" si="0"/>
        <v>132.97</v>
      </c>
      <c r="W32" s="6">
        <f t="shared" si="7"/>
        <v>0</v>
      </c>
      <c r="X32" s="6">
        <f t="shared" si="1"/>
        <v>132.97</v>
      </c>
      <c r="Y32" s="7">
        <v>45396</v>
      </c>
      <c r="Z32" s="6" t="s">
        <v>1581</v>
      </c>
      <c r="AA32" s="6">
        <f t="shared" si="2"/>
        <v>7</v>
      </c>
      <c r="AB32" s="6" t="str">
        <f t="shared" si="8"/>
        <v>Late</v>
      </c>
    </row>
    <row r="33" spans="1:28" x14ac:dyDescent="0.25">
      <c r="A33" s="6" t="s">
        <v>100</v>
      </c>
      <c r="B33" s="6" t="s">
        <v>188</v>
      </c>
      <c r="C33" s="6" t="s">
        <v>274</v>
      </c>
      <c r="D33" s="6" t="str">
        <f t="shared" si="3"/>
        <v>Teresa Harvey</v>
      </c>
      <c r="E33" s="6">
        <v>64</v>
      </c>
      <c r="F33" s="6" t="s">
        <v>290</v>
      </c>
      <c r="G33" s="6" t="s">
        <v>291</v>
      </c>
      <c r="H33" s="6" t="s">
        <v>381</v>
      </c>
      <c r="I33" s="6" t="str">
        <f t="shared" si="4"/>
        <v>gmail.com</v>
      </c>
      <c r="J33" s="6" t="s">
        <v>481</v>
      </c>
      <c r="K33" s="6" t="s">
        <v>670</v>
      </c>
      <c r="L33" s="7">
        <v>45039</v>
      </c>
      <c r="M33" s="6" t="s">
        <v>1170</v>
      </c>
      <c r="N33" s="6" t="s">
        <v>1524</v>
      </c>
      <c r="O33" s="6">
        <v>157.63999999999999</v>
      </c>
      <c r="P33" s="6">
        <v>4</v>
      </c>
      <c r="Q33" s="6">
        <f t="shared" si="5"/>
        <v>630.55999999999995</v>
      </c>
      <c r="R33" s="6" t="s">
        <v>1550</v>
      </c>
      <c r="S33" s="8">
        <f t="shared" si="6"/>
        <v>0.2</v>
      </c>
      <c r="T33" s="6">
        <v>7</v>
      </c>
      <c r="U33" s="6">
        <v>59</v>
      </c>
      <c r="V33" s="6">
        <f t="shared" si="0"/>
        <v>689.56</v>
      </c>
      <c r="W33" s="6">
        <f t="shared" si="7"/>
        <v>137.91200000000001</v>
      </c>
      <c r="X33" s="6">
        <f t="shared" si="1"/>
        <v>551.64799999999991</v>
      </c>
      <c r="Y33" s="7">
        <v>45046</v>
      </c>
      <c r="Z33" s="6" t="s">
        <v>1722</v>
      </c>
      <c r="AA33" s="6">
        <f t="shared" si="2"/>
        <v>7</v>
      </c>
      <c r="AB33" s="6" t="str">
        <f t="shared" si="8"/>
        <v>InTime</v>
      </c>
    </row>
    <row r="34" spans="1:28" x14ac:dyDescent="0.25">
      <c r="A34" s="6" t="s">
        <v>46</v>
      </c>
      <c r="B34" s="6" t="s">
        <v>144</v>
      </c>
      <c r="C34" s="6" t="s">
        <v>227</v>
      </c>
      <c r="D34" s="6" t="str">
        <f t="shared" si="3"/>
        <v>Lauren Long</v>
      </c>
      <c r="E34" s="6">
        <v>44</v>
      </c>
      <c r="F34" s="6" t="s">
        <v>288</v>
      </c>
      <c r="G34" s="6" t="s">
        <v>298</v>
      </c>
      <c r="H34" s="6" t="s">
        <v>327</v>
      </c>
      <c r="I34" s="6" t="str">
        <f t="shared" si="4"/>
        <v>gmail.com</v>
      </c>
      <c r="J34" s="6" t="s">
        <v>427</v>
      </c>
      <c r="K34" s="6" t="s">
        <v>531</v>
      </c>
      <c r="L34" s="7">
        <v>45548</v>
      </c>
      <c r="M34" s="6" t="s">
        <v>1031</v>
      </c>
      <c r="N34" s="6" t="s">
        <v>1522</v>
      </c>
      <c r="O34" s="6">
        <v>158.53</v>
      </c>
      <c r="P34" s="6">
        <v>5</v>
      </c>
      <c r="Q34" s="6">
        <f t="shared" si="5"/>
        <v>792.65</v>
      </c>
      <c r="R34" s="6" t="s">
        <v>1550</v>
      </c>
      <c r="S34" s="8">
        <f t="shared" si="6"/>
        <v>0.2</v>
      </c>
      <c r="T34" s="6">
        <v>3</v>
      </c>
      <c r="U34" s="6">
        <v>42</v>
      </c>
      <c r="V34" s="6">
        <f t="shared" si="0"/>
        <v>834.65</v>
      </c>
      <c r="W34" s="6">
        <f t="shared" si="7"/>
        <v>166.93</v>
      </c>
      <c r="X34" s="6">
        <f t="shared" si="1"/>
        <v>667.72</v>
      </c>
      <c r="Y34" s="7">
        <v>45553</v>
      </c>
      <c r="Z34" s="6" t="s">
        <v>1583</v>
      </c>
      <c r="AA34" s="6">
        <f t="shared" si="2"/>
        <v>5</v>
      </c>
      <c r="AB34" s="6" t="str">
        <f t="shared" si="8"/>
        <v>Late</v>
      </c>
    </row>
    <row r="35" spans="1:28" x14ac:dyDescent="0.25">
      <c r="A35" s="6" t="s">
        <v>48</v>
      </c>
      <c r="B35" s="6" t="s">
        <v>146</v>
      </c>
      <c r="C35" s="6" t="s">
        <v>229</v>
      </c>
      <c r="D35" s="6" t="str">
        <f t="shared" si="3"/>
        <v>Heather Schneider</v>
      </c>
      <c r="E35" s="6">
        <v>48</v>
      </c>
      <c r="F35" s="6" t="s">
        <v>289</v>
      </c>
      <c r="G35" s="6" t="s">
        <v>296</v>
      </c>
      <c r="H35" s="6" t="s">
        <v>329</v>
      </c>
      <c r="I35" s="6" t="str">
        <f t="shared" si="4"/>
        <v>outlook.com</v>
      </c>
      <c r="J35" s="6" t="s">
        <v>429</v>
      </c>
      <c r="K35" s="6" t="s">
        <v>532</v>
      </c>
      <c r="L35" s="7">
        <v>45407</v>
      </c>
      <c r="M35" s="6" t="s">
        <v>1032</v>
      </c>
      <c r="N35" s="6" t="s">
        <v>1520</v>
      </c>
      <c r="O35" s="6">
        <v>62.42</v>
      </c>
      <c r="P35" s="6">
        <v>3</v>
      </c>
      <c r="Q35" s="6">
        <f t="shared" si="5"/>
        <v>187.26</v>
      </c>
      <c r="R35" s="6" t="s">
        <v>2047</v>
      </c>
      <c r="S35" s="8">
        <f t="shared" si="6"/>
        <v>0.08</v>
      </c>
      <c r="T35" s="6">
        <v>4</v>
      </c>
      <c r="U35" s="6">
        <v>36</v>
      </c>
      <c r="V35" s="6">
        <f t="shared" si="0"/>
        <v>223.26</v>
      </c>
      <c r="W35" s="6">
        <f t="shared" si="7"/>
        <v>17.860800000000001</v>
      </c>
      <c r="X35" s="6">
        <f t="shared" si="1"/>
        <v>205.39919999999998</v>
      </c>
      <c r="Y35" s="7">
        <v>45414</v>
      </c>
      <c r="Z35" s="6" t="s">
        <v>1584</v>
      </c>
      <c r="AA35" s="6">
        <f t="shared" si="2"/>
        <v>7</v>
      </c>
      <c r="AB35" s="6" t="str">
        <f t="shared" si="8"/>
        <v>Late</v>
      </c>
    </row>
    <row r="36" spans="1:28" x14ac:dyDescent="0.25">
      <c r="A36" s="6" t="s">
        <v>49</v>
      </c>
      <c r="B36" s="6" t="s">
        <v>147</v>
      </c>
      <c r="C36" s="6" t="s">
        <v>230</v>
      </c>
      <c r="D36" s="6" t="str">
        <f t="shared" si="3"/>
        <v>Valerie Carr</v>
      </c>
      <c r="E36" s="6">
        <v>26</v>
      </c>
      <c r="F36" s="6" t="s">
        <v>290</v>
      </c>
      <c r="G36" s="6" t="s">
        <v>297</v>
      </c>
      <c r="H36" s="6" t="s">
        <v>330</v>
      </c>
      <c r="I36" s="6" t="str">
        <f t="shared" si="4"/>
        <v>rediffmail.com</v>
      </c>
      <c r="J36" s="6" t="s">
        <v>430</v>
      </c>
      <c r="K36" s="6" t="s">
        <v>533</v>
      </c>
      <c r="L36" s="7">
        <v>45168</v>
      </c>
      <c r="M36" s="6" t="s">
        <v>1033</v>
      </c>
      <c r="N36" s="6" t="s">
        <v>1523</v>
      </c>
      <c r="O36" s="6">
        <v>129.75</v>
      </c>
      <c r="P36" s="6">
        <v>1</v>
      </c>
      <c r="Q36" s="6">
        <f t="shared" si="5"/>
        <v>129.75</v>
      </c>
      <c r="R36" s="6" t="s">
        <v>1549</v>
      </c>
      <c r="S36" s="8">
        <f t="shared" si="6"/>
        <v>0.1</v>
      </c>
      <c r="T36" s="6">
        <v>5</v>
      </c>
      <c r="U36" s="6">
        <v>70</v>
      </c>
      <c r="V36" s="6">
        <f t="shared" si="0"/>
        <v>199.75</v>
      </c>
      <c r="W36" s="6">
        <f t="shared" si="7"/>
        <v>19.975000000000001</v>
      </c>
      <c r="X36" s="6">
        <f t="shared" si="1"/>
        <v>179.77500000000001</v>
      </c>
      <c r="Y36" s="7">
        <v>45172</v>
      </c>
      <c r="Z36" s="6" t="s">
        <v>1585</v>
      </c>
      <c r="AA36" s="6">
        <f t="shared" si="2"/>
        <v>4</v>
      </c>
      <c r="AB36" s="6" t="str">
        <f t="shared" si="8"/>
        <v>BeforeTime</v>
      </c>
    </row>
    <row r="37" spans="1:28" x14ac:dyDescent="0.25">
      <c r="A37" s="6" t="s">
        <v>41</v>
      </c>
      <c r="B37" s="6" t="s">
        <v>122</v>
      </c>
      <c r="C37" s="6" t="s">
        <v>222</v>
      </c>
      <c r="D37" s="6" t="str">
        <f t="shared" si="3"/>
        <v>Angela Evans</v>
      </c>
      <c r="E37" s="6">
        <v>52</v>
      </c>
      <c r="F37" s="6" t="s">
        <v>290</v>
      </c>
      <c r="G37" s="6" t="s">
        <v>292</v>
      </c>
      <c r="H37" s="6" t="s">
        <v>322</v>
      </c>
      <c r="I37" s="6" t="str">
        <f t="shared" si="4"/>
        <v>outlook.com</v>
      </c>
      <c r="J37" s="6" t="s">
        <v>422</v>
      </c>
      <c r="K37" s="6" t="s">
        <v>534</v>
      </c>
      <c r="L37" s="7">
        <v>45244</v>
      </c>
      <c r="M37" s="6" t="s">
        <v>1034</v>
      </c>
      <c r="N37" s="6" t="s">
        <v>1524</v>
      </c>
      <c r="O37" s="6">
        <v>157.63999999999999</v>
      </c>
      <c r="P37" s="6">
        <v>5</v>
      </c>
      <c r="Q37" s="6">
        <f t="shared" si="5"/>
        <v>788.19999999999993</v>
      </c>
      <c r="R37" s="6" t="s">
        <v>2047</v>
      </c>
      <c r="S37" s="8">
        <f t="shared" si="6"/>
        <v>0.08</v>
      </c>
      <c r="T37" s="6">
        <v>4</v>
      </c>
      <c r="U37" s="6">
        <v>53</v>
      </c>
      <c r="V37" s="6">
        <f t="shared" si="0"/>
        <v>841.19999999999993</v>
      </c>
      <c r="W37" s="6">
        <f t="shared" si="7"/>
        <v>67.295999999999992</v>
      </c>
      <c r="X37" s="6">
        <f t="shared" si="1"/>
        <v>773.904</v>
      </c>
      <c r="Y37" s="7">
        <v>45246</v>
      </c>
      <c r="Z37" s="6" t="s">
        <v>1586</v>
      </c>
      <c r="AA37" s="6">
        <f t="shared" si="2"/>
        <v>2</v>
      </c>
      <c r="AB37" s="6" t="str">
        <f t="shared" si="8"/>
        <v>BeforeTime</v>
      </c>
    </row>
    <row r="38" spans="1:28" x14ac:dyDescent="0.25">
      <c r="A38" s="6" t="s">
        <v>22</v>
      </c>
      <c r="B38" s="6" t="s">
        <v>122</v>
      </c>
      <c r="C38" s="6" t="s">
        <v>204</v>
      </c>
      <c r="D38" s="6" t="str">
        <f t="shared" si="3"/>
        <v>Angela Horne</v>
      </c>
      <c r="E38" s="6">
        <v>49</v>
      </c>
      <c r="F38" s="6" t="s">
        <v>290</v>
      </c>
      <c r="G38" s="6" t="s">
        <v>291</v>
      </c>
      <c r="H38" s="6" t="s">
        <v>303</v>
      </c>
      <c r="I38" s="6" t="str">
        <f t="shared" si="4"/>
        <v>outlook.com</v>
      </c>
      <c r="J38" s="6" t="s">
        <v>403</v>
      </c>
      <c r="K38" s="6" t="s">
        <v>535</v>
      </c>
      <c r="L38" s="7">
        <v>45242</v>
      </c>
      <c r="M38" s="6" t="s">
        <v>1035</v>
      </c>
      <c r="N38" s="6" t="s">
        <v>1513</v>
      </c>
      <c r="O38" s="6">
        <v>20.7</v>
      </c>
      <c r="P38" s="6">
        <v>5</v>
      </c>
      <c r="Q38" s="6">
        <f t="shared" si="5"/>
        <v>103.5</v>
      </c>
      <c r="R38" s="6" t="s">
        <v>1547</v>
      </c>
      <c r="S38" s="8">
        <f t="shared" si="6"/>
        <v>0</v>
      </c>
      <c r="T38" s="6">
        <v>2</v>
      </c>
      <c r="U38" s="6">
        <v>64</v>
      </c>
      <c r="V38" s="6">
        <f t="shared" si="0"/>
        <v>103.5</v>
      </c>
      <c r="W38" s="6">
        <f t="shared" si="7"/>
        <v>0</v>
      </c>
      <c r="X38" s="6">
        <f t="shared" si="1"/>
        <v>103.5</v>
      </c>
      <c r="Y38" s="7">
        <v>45248</v>
      </c>
      <c r="Z38" s="6" t="s">
        <v>1587</v>
      </c>
      <c r="AA38" s="6">
        <f t="shared" si="2"/>
        <v>6</v>
      </c>
      <c r="AB38" s="6" t="str">
        <f t="shared" si="8"/>
        <v>Late</v>
      </c>
    </row>
    <row r="39" spans="1:28" x14ac:dyDescent="0.25">
      <c r="A39" s="6" t="s">
        <v>50</v>
      </c>
      <c r="B39" s="6" t="s">
        <v>148</v>
      </c>
      <c r="C39" s="6" t="s">
        <v>231</v>
      </c>
      <c r="D39" s="6" t="str">
        <f t="shared" si="3"/>
        <v>Jenny Estrada</v>
      </c>
      <c r="E39" s="6">
        <v>45</v>
      </c>
      <c r="F39" s="6" t="s">
        <v>288</v>
      </c>
      <c r="G39" s="6" t="s">
        <v>292</v>
      </c>
      <c r="H39" s="6" t="s">
        <v>331</v>
      </c>
      <c r="I39" s="6" t="str">
        <f t="shared" si="4"/>
        <v>yahoo.com</v>
      </c>
      <c r="J39" s="6" t="s">
        <v>431</v>
      </c>
      <c r="K39" s="6" t="s">
        <v>536</v>
      </c>
      <c r="L39" s="7">
        <v>45193</v>
      </c>
      <c r="M39" s="6" t="s">
        <v>1036</v>
      </c>
      <c r="N39" s="6" t="s">
        <v>1525</v>
      </c>
      <c r="O39" s="6">
        <v>481.48</v>
      </c>
      <c r="P39" s="6">
        <v>2</v>
      </c>
      <c r="Q39" s="6">
        <f t="shared" si="5"/>
        <v>962.96</v>
      </c>
      <c r="R39" s="6" t="s">
        <v>1548</v>
      </c>
      <c r="S39" s="8">
        <f t="shared" si="6"/>
        <v>0.15</v>
      </c>
      <c r="T39" s="6">
        <v>3</v>
      </c>
      <c r="U39" s="6">
        <v>50</v>
      </c>
      <c r="V39" s="6">
        <f t="shared" si="0"/>
        <v>1012.96</v>
      </c>
      <c r="W39" s="6">
        <f t="shared" si="7"/>
        <v>151.94399999999999</v>
      </c>
      <c r="X39" s="6">
        <f t="shared" si="1"/>
        <v>861.01600000000008</v>
      </c>
      <c r="Y39" s="7">
        <v>45196</v>
      </c>
      <c r="Z39" s="6" t="s">
        <v>1588</v>
      </c>
      <c r="AA39" s="6">
        <f t="shared" si="2"/>
        <v>3</v>
      </c>
      <c r="AB39" s="6" t="str">
        <f t="shared" si="8"/>
        <v>InTime</v>
      </c>
    </row>
    <row r="40" spans="1:28" x14ac:dyDescent="0.25">
      <c r="A40" s="6" t="s">
        <v>51</v>
      </c>
      <c r="B40" s="6" t="s">
        <v>149</v>
      </c>
      <c r="C40" s="6" t="s">
        <v>232</v>
      </c>
      <c r="D40" s="6" t="str">
        <f t="shared" si="3"/>
        <v>Courtney Parker</v>
      </c>
      <c r="E40" s="6">
        <v>29</v>
      </c>
      <c r="F40" s="6" t="s">
        <v>290</v>
      </c>
      <c r="G40" s="6" t="s">
        <v>296</v>
      </c>
      <c r="H40" s="6" t="s">
        <v>332</v>
      </c>
      <c r="I40" s="6" t="str">
        <f t="shared" si="4"/>
        <v>yahoo.com</v>
      </c>
      <c r="J40" s="6" t="s">
        <v>432</v>
      </c>
      <c r="K40" s="6" t="s">
        <v>537</v>
      </c>
      <c r="L40" s="7">
        <v>45656</v>
      </c>
      <c r="M40" s="6" t="s">
        <v>1037</v>
      </c>
      <c r="N40" s="6" t="s">
        <v>1526</v>
      </c>
      <c r="O40" s="6">
        <v>405</v>
      </c>
      <c r="P40" s="6">
        <v>1</v>
      </c>
      <c r="Q40" s="6">
        <f t="shared" si="5"/>
        <v>405</v>
      </c>
      <c r="R40" s="6" t="s">
        <v>1547</v>
      </c>
      <c r="S40" s="8">
        <f t="shared" si="6"/>
        <v>0</v>
      </c>
      <c r="T40" s="6">
        <v>7</v>
      </c>
      <c r="U40" s="6">
        <v>36</v>
      </c>
      <c r="V40" s="6">
        <f t="shared" si="0"/>
        <v>405</v>
      </c>
      <c r="W40" s="6">
        <f t="shared" si="7"/>
        <v>0</v>
      </c>
      <c r="X40" s="6">
        <f t="shared" si="1"/>
        <v>405</v>
      </c>
      <c r="Y40" s="7">
        <v>45661</v>
      </c>
      <c r="Z40" s="6" t="s">
        <v>1589</v>
      </c>
      <c r="AA40" s="6">
        <f t="shared" si="2"/>
        <v>5</v>
      </c>
      <c r="AB40" s="6" t="str">
        <f t="shared" si="8"/>
        <v>BeforeTime</v>
      </c>
    </row>
    <row r="41" spans="1:28" x14ac:dyDescent="0.25">
      <c r="A41" s="6" t="s">
        <v>52</v>
      </c>
      <c r="B41" s="6" t="s">
        <v>150</v>
      </c>
      <c r="C41" s="6" t="s">
        <v>233</v>
      </c>
      <c r="D41" s="6" t="str">
        <f t="shared" si="3"/>
        <v>Julie Meyer</v>
      </c>
      <c r="E41" s="6">
        <v>23</v>
      </c>
      <c r="F41" s="6" t="s">
        <v>288</v>
      </c>
      <c r="G41" s="6" t="s">
        <v>291</v>
      </c>
      <c r="H41" s="6" t="s">
        <v>333</v>
      </c>
      <c r="I41" s="6" t="str">
        <f t="shared" si="4"/>
        <v>yahoo.com</v>
      </c>
      <c r="J41" s="6" t="s">
        <v>433</v>
      </c>
      <c r="K41" s="6" t="s">
        <v>538</v>
      </c>
      <c r="L41" s="7">
        <v>45574</v>
      </c>
      <c r="M41" s="6" t="s">
        <v>1038</v>
      </c>
      <c r="N41" s="6" t="s">
        <v>1527</v>
      </c>
      <c r="O41" s="6">
        <v>77.84</v>
      </c>
      <c r="P41" s="6">
        <v>5</v>
      </c>
      <c r="Q41" s="6">
        <f t="shared" si="5"/>
        <v>389.20000000000005</v>
      </c>
      <c r="R41" s="6" t="s">
        <v>1547</v>
      </c>
      <c r="S41" s="8">
        <f t="shared" si="6"/>
        <v>0</v>
      </c>
      <c r="T41" s="6">
        <v>4</v>
      </c>
      <c r="U41" s="6">
        <v>47</v>
      </c>
      <c r="V41" s="6">
        <f t="shared" si="0"/>
        <v>389.20000000000005</v>
      </c>
      <c r="W41" s="6">
        <f t="shared" si="7"/>
        <v>0</v>
      </c>
      <c r="X41" s="6">
        <f t="shared" si="1"/>
        <v>389.20000000000005</v>
      </c>
      <c r="Y41" s="7">
        <v>45575</v>
      </c>
      <c r="Z41" s="6" t="s">
        <v>1590</v>
      </c>
      <c r="AA41" s="6">
        <f t="shared" si="2"/>
        <v>1</v>
      </c>
      <c r="AB41" s="6" t="str">
        <f t="shared" si="8"/>
        <v>BeforeTime</v>
      </c>
    </row>
    <row r="42" spans="1:28" x14ac:dyDescent="0.25">
      <c r="A42" s="6" t="s">
        <v>22</v>
      </c>
      <c r="B42" s="6" t="s">
        <v>122</v>
      </c>
      <c r="C42" s="6" t="s">
        <v>204</v>
      </c>
      <c r="D42" s="6" t="str">
        <f t="shared" si="3"/>
        <v>Angela Horne</v>
      </c>
      <c r="E42" s="6">
        <v>49</v>
      </c>
      <c r="F42" s="6" t="s">
        <v>290</v>
      </c>
      <c r="G42" s="6" t="s">
        <v>291</v>
      </c>
      <c r="H42" s="6" t="s">
        <v>303</v>
      </c>
      <c r="I42" s="6" t="str">
        <f t="shared" si="4"/>
        <v>outlook.com</v>
      </c>
      <c r="J42" s="6" t="s">
        <v>403</v>
      </c>
      <c r="K42" s="6" t="s">
        <v>539</v>
      </c>
      <c r="L42" s="7">
        <v>45557</v>
      </c>
      <c r="M42" s="6" t="s">
        <v>1039</v>
      </c>
      <c r="N42" s="6" t="s">
        <v>1506</v>
      </c>
      <c r="O42" s="6">
        <v>372.62</v>
      </c>
      <c r="P42" s="6">
        <v>3</v>
      </c>
      <c r="Q42" s="6">
        <f t="shared" si="5"/>
        <v>1117.8600000000001</v>
      </c>
      <c r="R42" s="6" t="s">
        <v>2047</v>
      </c>
      <c r="S42" s="8">
        <f t="shared" si="6"/>
        <v>0.08</v>
      </c>
      <c r="T42" s="6">
        <v>3</v>
      </c>
      <c r="U42" s="6">
        <v>59</v>
      </c>
      <c r="V42" s="6">
        <f t="shared" si="0"/>
        <v>1176.8600000000001</v>
      </c>
      <c r="W42" s="6">
        <f t="shared" si="7"/>
        <v>94.148800000000008</v>
      </c>
      <c r="X42" s="6">
        <f t="shared" si="1"/>
        <v>1082.7112000000002</v>
      </c>
      <c r="Y42" s="7">
        <v>45564</v>
      </c>
      <c r="Z42" s="6" t="s">
        <v>1591</v>
      </c>
      <c r="AA42" s="6">
        <f t="shared" si="2"/>
        <v>7</v>
      </c>
      <c r="AB42" s="6" t="str">
        <f t="shared" si="8"/>
        <v>Late</v>
      </c>
    </row>
    <row r="43" spans="1:28" x14ac:dyDescent="0.25">
      <c r="A43" s="6" t="s">
        <v>31</v>
      </c>
      <c r="B43" s="6" t="s">
        <v>131</v>
      </c>
      <c r="C43" s="6" t="s">
        <v>213</v>
      </c>
      <c r="D43" s="6" t="str">
        <f t="shared" si="3"/>
        <v>Amy Reid</v>
      </c>
      <c r="E43" s="6">
        <v>44</v>
      </c>
      <c r="F43" s="6" t="s">
        <v>289</v>
      </c>
      <c r="G43" s="6" t="s">
        <v>296</v>
      </c>
      <c r="H43" s="6" t="s">
        <v>312</v>
      </c>
      <c r="I43" s="6" t="str">
        <f t="shared" si="4"/>
        <v>rediffmail.com</v>
      </c>
      <c r="J43" s="6" t="s">
        <v>412</v>
      </c>
      <c r="K43" s="6" t="s">
        <v>540</v>
      </c>
      <c r="L43" s="7">
        <v>45568</v>
      </c>
      <c r="M43" s="6" t="s">
        <v>1040</v>
      </c>
      <c r="N43" s="6" t="s">
        <v>1506</v>
      </c>
      <c r="O43" s="6">
        <v>372.62</v>
      </c>
      <c r="P43" s="6">
        <v>3</v>
      </c>
      <c r="Q43" s="6">
        <f t="shared" si="5"/>
        <v>1117.8600000000001</v>
      </c>
      <c r="R43" s="6" t="s">
        <v>2047</v>
      </c>
      <c r="S43" s="8">
        <f t="shared" si="6"/>
        <v>0.08</v>
      </c>
      <c r="T43" s="6">
        <v>1</v>
      </c>
      <c r="U43" s="6">
        <v>52</v>
      </c>
      <c r="V43" s="6">
        <f t="shared" si="0"/>
        <v>1169.8600000000001</v>
      </c>
      <c r="W43" s="6">
        <f t="shared" si="7"/>
        <v>93.588800000000006</v>
      </c>
      <c r="X43" s="6">
        <f t="shared" si="1"/>
        <v>1076.2712000000001</v>
      </c>
      <c r="Y43" s="7">
        <v>45575</v>
      </c>
      <c r="Z43" s="6" t="s">
        <v>1592</v>
      </c>
      <c r="AA43" s="6">
        <f t="shared" si="2"/>
        <v>7</v>
      </c>
      <c r="AB43" s="6" t="str">
        <f t="shared" si="8"/>
        <v>Late</v>
      </c>
    </row>
    <row r="44" spans="1:28" x14ac:dyDescent="0.25">
      <c r="A44" s="6" t="s">
        <v>53</v>
      </c>
      <c r="B44" s="6" t="s">
        <v>151</v>
      </c>
      <c r="C44" s="6" t="s">
        <v>234</v>
      </c>
      <c r="D44" s="6" t="str">
        <f t="shared" si="3"/>
        <v>Donna Oneill</v>
      </c>
      <c r="E44" s="6">
        <v>70</v>
      </c>
      <c r="F44" s="6" t="s">
        <v>288</v>
      </c>
      <c r="G44" s="6" t="s">
        <v>297</v>
      </c>
      <c r="H44" s="6" t="s">
        <v>334</v>
      </c>
      <c r="I44" s="6" t="str">
        <f t="shared" si="4"/>
        <v>yahoo.com</v>
      </c>
      <c r="J44" s="6" t="s">
        <v>434</v>
      </c>
      <c r="K44" s="6" t="s">
        <v>541</v>
      </c>
      <c r="L44" s="7">
        <v>45151</v>
      </c>
      <c r="M44" s="6" t="s">
        <v>1041</v>
      </c>
      <c r="N44" s="6" t="s">
        <v>1518</v>
      </c>
      <c r="O44" s="6">
        <v>496.59</v>
      </c>
      <c r="P44" s="6">
        <v>3</v>
      </c>
      <c r="Q44" s="6">
        <f t="shared" si="5"/>
        <v>1489.77</v>
      </c>
      <c r="R44" s="6" t="s">
        <v>1548</v>
      </c>
      <c r="S44" s="8">
        <f t="shared" si="6"/>
        <v>0.15</v>
      </c>
      <c r="T44" s="6">
        <v>4</v>
      </c>
      <c r="U44" s="6">
        <v>49</v>
      </c>
      <c r="V44" s="6">
        <f t="shared" si="0"/>
        <v>1538.77</v>
      </c>
      <c r="W44" s="6">
        <f t="shared" si="7"/>
        <v>230.81549999999999</v>
      </c>
      <c r="X44" s="6">
        <f t="shared" si="1"/>
        <v>1307.9545000000001</v>
      </c>
      <c r="Y44" s="7">
        <v>45152</v>
      </c>
      <c r="Z44" s="6" t="s">
        <v>1593</v>
      </c>
      <c r="AA44" s="6">
        <f t="shared" si="2"/>
        <v>1</v>
      </c>
      <c r="AB44" s="6" t="str">
        <f t="shared" si="8"/>
        <v>BeforeTime</v>
      </c>
    </row>
    <row r="45" spans="1:28" x14ac:dyDescent="0.25">
      <c r="A45" s="6" t="s">
        <v>54</v>
      </c>
      <c r="B45" s="6" t="s">
        <v>152</v>
      </c>
      <c r="C45" s="6" t="s">
        <v>235</v>
      </c>
      <c r="D45" s="6" t="str">
        <f t="shared" si="3"/>
        <v>Robert Castillo</v>
      </c>
      <c r="E45" s="6">
        <v>32</v>
      </c>
      <c r="F45" s="6" t="s">
        <v>289</v>
      </c>
      <c r="G45" s="6" t="s">
        <v>297</v>
      </c>
      <c r="H45" s="6" t="s">
        <v>335</v>
      </c>
      <c r="I45" s="6" t="str">
        <f t="shared" si="4"/>
        <v>gmail.com</v>
      </c>
      <c r="J45" s="6" t="s">
        <v>435</v>
      </c>
      <c r="K45" s="6" t="s">
        <v>542</v>
      </c>
      <c r="L45" s="7">
        <v>45020</v>
      </c>
      <c r="M45" s="6" t="s">
        <v>1042</v>
      </c>
      <c r="N45" s="6" t="s">
        <v>1523</v>
      </c>
      <c r="O45" s="6">
        <v>129.75</v>
      </c>
      <c r="P45" s="6">
        <v>1</v>
      </c>
      <c r="Q45" s="6">
        <f t="shared" si="5"/>
        <v>129.75</v>
      </c>
      <c r="R45" s="6" t="s">
        <v>1549</v>
      </c>
      <c r="S45" s="8">
        <f t="shared" si="6"/>
        <v>0.1</v>
      </c>
      <c r="T45" s="6">
        <v>6</v>
      </c>
      <c r="U45" s="6">
        <v>43</v>
      </c>
      <c r="V45" s="6">
        <f t="shared" si="0"/>
        <v>172.75</v>
      </c>
      <c r="W45" s="6">
        <f t="shared" si="7"/>
        <v>17.275000000000002</v>
      </c>
      <c r="X45" s="6">
        <f t="shared" si="1"/>
        <v>155.47499999999999</v>
      </c>
      <c r="Y45" s="7">
        <v>45026</v>
      </c>
      <c r="Z45" s="6" t="s">
        <v>1594</v>
      </c>
      <c r="AA45" s="6">
        <f t="shared" si="2"/>
        <v>6</v>
      </c>
      <c r="AB45" s="6" t="str">
        <f t="shared" si="8"/>
        <v>InTime</v>
      </c>
    </row>
    <row r="46" spans="1:28" x14ac:dyDescent="0.25">
      <c r="A46" s="6" t="s">
        <v>55</v>
      </c>
      <c r="B46" s="6" t="s">
        <v>153</v>
      </c>
      <c r="C46" s="6" t="s">
        <v>236</v>
      </c>
      <c r="D46" s="6" t="str">
        <f t="shared" si="3"/>
        <v>Timothy Hicks</v>
      </c>
      <c r="E46" s="6">
        <v>31</v>
      </c>
      <c r="F46" s="6" t="s">
        <v>290</v>
      </c>
      <c r="G46" s="6" t="s">
        <v>294</v>
      </c>
      <c r="H46" s="6" t="s">
        <v>336</v>
      </c>
      <c r="I46" s="6" t="str">
        <f t="shared" si="4"/>
        <v>gmail.com</v>
      </c>
      <c r="J46" s="6" t="s">
        <v>436</v>
      </c>
      <c r="K46" s="6" t="s">
        <v>543</v>
      </c>
      <c r="L46" s="7">
        <v>45336</v>
      </c>
      <c r="M46" s="6" t="s">
        <v>1043</v>
      </c>
      <c r="N46" s="6" t="s">
        <v>1509</v>
      </c>
      <c r="O46" s="6">
        <v>190.1</v>
      </c>
      <c r="P46" s="6">
        <v>5</v>
      </c>
      <c r="Q46" s="6">
        <f t="shared" si="5"/>
        <v>950.5</v>
      </c>
      <c r="R46" s="6" t="s">
        <v>2047</v>
      </c>
      <c r="S46" s="8">
        <f t="shared" si="6"/>
        <v>0.08</v>
      </c>
      <c r="T46" s="6">
        <v>5</v>
      </c>
      <c r="U46" s="6">
        <v>35</v>
      </c>
      <c r="V46" s="6">
        <f t="shared" si="0"/>
        <v>985.5</v>
      </c>
      <c r="W46" s="6">
        <f t="shared" si="7"/>
        <v>78.84</v>
      </c>
      <c r="X46" s="6">
        <f t="shared" si="1"/>
        <v>906.66</v>
      </c>
      <c r="Y46" s="7">
        <v>45341</v>
      </c>
      <c r="Z46" s="6" t="s">
        <v>1595</v>
      </c>
      <c r="AA46" s="6">
        <f t="shared" si="2"/>
        <v>5</v>
      </c>
      <c r="AB46" s="6" t="str">
        <f t="shared" si="8"/>
        <v>InTime</v>
      </c>
    </row>
    <row r="47" spans="1:28" x14ac:dyDescent="0.25">
      <c r="A47" s="6" t="s">
        <v>56</v>
      </c>
      <c r="B47" s="6" t="s">
        <v>154</v>
      </c>
      <c r="C47" s="6" t="s">
        <v>237</v>
      </c>
      <c r="D47" s="6" t="str">
        <f t="shared" si="3"/>
        <v>Thomas Andersen</v>
      </c>
      <c r="E47" s="6">
        <v>50</v>
      </c>
      <c r="F47" s="6" t="s">
        <v>290</v>
      </c>
      <c r="G47" s="6" t="s">
        <v>294</v>
      </c>
      <c r="H47" s="6" t="s">
        <v>337</v>
      </c>
      <c r="I47" s="6" t="str">
        <f t="shared" si="4"/>
        <v>yahoo.com</v>
      </c>
      <c r="J47" s="6" t="s">
        <v>437</v>
      </c>
      <c r="K47" s="6" t="s">
        <v>544</v>
      </c>
      <c r="L47" s="7">
        <v>44987</v>
      </c>
      <c r="M47" s="6" t="s">
        <v>1044</v>
      </c>
      <c r="N47" s="6" t="s">
        <v>1509</v>
      </c>
      <c r="O47" s="6">
        <v>190.1</v>
      </c>
      <c r="P47" s="6">
        <v>1</v>
      </c>
      <c r="Q47" s="6">
        <f t="shared" si="5"/>
        <v>190.1</v>
      </c>
      <c r="R47" s="6" t="s">
        <v>1550</v>
      </c>
      <c r="S47" s="8">
        <f t="shared" si="6"/>
        <v>0.2</v>
      </c>
      <c r="T47" s="6">
        <v>4</v>
      </c>
      <c r="U47" s="6">
        <v>63</v>
      </c>
      <c r="V47" s="6">
        <f t="shared" si="0"/>
        <v>253.1</v>
      </c>
      <c r="W47" s="6">
        <f t="shared" si="7"/>
        <v>50.620000000000005</v>
      </c>
      <c r="X47" s="6">
        <f t="shared" si="1"/>
        <v>202.48</v>
      </c>
      <c r="Y47" s="7">
        <v>44992</v>
      </c>
      <c r="Z47" s="6" t="s">
        <v>1596</v>
      </c>
      <c r="AA47" s="6">
        <f t="shared" si="2"/>
        <v>5</v>
      </c>
      <c r="AB47" s="6" t="str">
        <f t="shared" si="8"/>
        <v>Late</v>
      </c>
    </row>
    <row r="48" spans="1:28" x14ac:dyDescent="0.25">
      <c r="A48" s="6" t="s">
        <v>49</v>
      </c>
      <c r="B48" s="6" t="s">
        <v>147</v>
      </c>
      <c r="C48" s="6" t="s">
        <v>230</v>
      </c>
      <c r="D48" s="6" t="str">
        <f t="shared" si="3"/>
        <v>Valerie Carr</v>
      </c>
      <c r="E48" s="6">
        <v>26</v>
      </c>
      <c r="F48" s="6" t="s">
        <v>290</v>
      </c>
      <c r="G48" s="6" t="s">
        <v>297</v>
      </c>
      <c r="H48" s="6" t="s">
        <v>330</v>
      </c>
      <c r="I48" s="6" t="str">
        <f t="shared" si="4"/>
        <v>rediffmail.com</v>
      </c>
      <c r="J48" s="6" t="s">
        <v>430</v>
      </c>
      <c r="K48" s="6" t="s">
        <v>545</v>
      </c>
      <c r="L48" s="7">
        <v>45313</v>
      </c>
      <c r="M48" s="6" t="s">
        <v>1045</v>
      </c>
      <c r="N48" s="6" t="s">
        <v>1528</v>
      </c>
      <c r="O48" s="6">
        <v>431.44</v>
      </c>
      <c r="P48" s="6">
        <v>5</v>
      </c>
      <c r="Q48" s="6">
        <f t="shared" si="5"/>
        <v>2157.1999999999998</v>
      </c>
      <c r="R48" s="6" t="s">
        <v>2047</v>
      </c>
      <c r="S48" s="8">
        <f t="shared" si="6"/>
        <v>0.08</v>
      </c>
      <c r="T48" s="6">
        <v>2</v>
      </c>
      <c r="U48" s="6">
        <v>57</v>
      </c>
      <c r="V48" s="6">
        <f t="shared" si="0"/>
        <v>2214.1999999999998</v>
      </c>
      <c r="W48" s="6">
        <f t="shared" si="7"/>
        <v>177.136</v>
      </c>
      <c r="X48" s="6">
        <f t="shared" si="1"/>
        <v>2037.0639999999999</v>
      </c>
      <c r="Y48" s="7">
        <v>45318</v>
      </c>
      <c r="Z48" s="6" t="s">
        <v>1597</v>
      </c>
      <c r="AA48" s="6">
        <f t="shared" si="2"/>
        <v>5</v>
      </c>
      <c r="AB48" s="6" t="str">
        <f t="shared" si="8"/>
        <v>Late</v>
      </c>
    </row>
    <row r="49" spans="1:28" x14ac:dyDescent="0.25">
      <c r="A49" s="6" t="s">
        <v>57</v>
      </c>
      <c r="B49" s="6" t="s">
        <v>155</v>
      </c>
      <c r="C49" s="6" t="s">
        <v>238</v>
      </c>
      <c r="D49" s="6" t="str">
        <f t="shared" si="3"/>
        <v>Aaron Thompson</v>
      </c>
      <c r="E49" s="6">
        <v>47</v>
      </c>
      <c r="F49" s="6" t="s">
        <v>289</v>
      </c>
      <c r="G49" s="6" t="s">
        <v>296</v>
      </c>
      <c r="H49" s="6" t="s">
        <v>338</v>
      </c>
      <c r="I49" s="6" t="str">
        <f t="shared" si="4"/>
        <v>gmail.com</v>
      </c>
      <c r="J49" s="6" t="s">
        <v>438</v>
      </c>
      <c r="K49" s="6" t="s">
        <v>546</v>
      </c>
      <c r="L49" s="7">
        <v>45054</v>
      </c>
      <c r="M49" s="6" t="s">
        <v>1046</v>
      </c>
      <c r="N49" s="6" t="s">
        <v>1524</v>
      </c>
      <c r="O49" s="6">
        <v>157.63999999999999</v>
      </c>
      <c r="P49" s="6">
        <v>4</v>
      </c>
      <c r="Q49" s="6">
        <f t="shared" si="5"/>
        <v>630.55999999999995</v>
      </c>
      <c r="R49" s="6" t="s">
        <v>2047</v>
      </c>
      <c r="S49" s="8">
        <f t="shared" si="6"/>
        <v>0.08</v>
      </c>
      <c r="T49" s="6">
        <v>4</v>
      </c>
      <c r="U49" s="6">
        <v>44</v>
      </c>
      <c r="V49" s="6">
        <f t="shared" si="0"/>
        <v>674.56</v>
      </c>
      <c r="W49" s="6">
        <f t="shared" si="7"/>
        <v>53.964799999999997</v>
      </c>
      <c r="X49" s="6">
        <f t="shared" si="1"/>
        <v>620.59519999999998</v>
      </c>
      <c r="Y49" s="7">
        <v>45061</v>
      </c>
      <c r="Z49" s="6" t="s">
        <v>1598</v>
      </c>
      <c r="AA49" s="6">
        <f t="shared" si="2"/>
        <v>7</v>
      </c>
      <c r="AB49" s="6" t="str">
        <f t="shared" si="8"/>
        <v>Late</v>
      </c>
    </row>
    <row r="50" spans="1:28" x14ac:dyDescent="0.25">
      <c r="A50" s="6" t="s">
        <v>58</v>
      </c>
      <c r="B50" s="6" t="s">
        <v>140</v>
      </c>
      <c r="C50" s="6" t="s">
        <v>239</v>
      </c>
      <c r="D50" s="6" t="str">
        <f t="shared" si="3"/>
        <v>Jason Lopez</v>
      </c>
      <c r="E50" s="6">
        <v>40</v>
      </c>
      <c r="F50" s="6" t="s">
        <v>290</v>
      </c>
      <c r="G50" s="6" t="s">
        <v>297</v>
      </c>
      <c r="H50" s="6" t="s">
        <v>339</v>
      </c>
      <c r="I50" s="6" t="str">
        <f t="shared" si="4"/>
        <v>outlook.com</v>
      </c>
      <c r="J50" s="6" t="s">
        <v>439</v>
      </c>
      <c r="K50" s="6" t="s">
        <v>547</v>
      </c>
      <c r="L50" s="7">
        <v>45620</v>
      </c>
      <c r="M50" s="6" t="s">
        <v>1047</v>
      </c>
      <c r="N50" s="6" t="s">
        <v>1498</v>
      </c>
      <c r="O50" s="6">
        <v>166.28</v>
      </c>
      <c r="P50" s="6">
        <v>4</v>
      </c>
      <c r="Q50" s="6">
        <f t="shared" si="5"/>
        <v>665.12</v>
      </c>
      <c r="R50" s="6" t="s">
        <v>1547</v>
      </c>
      <c r="S50" s="8">
        <f t="shared" si="6"/>
        <v>0</v>
      </c>
      <c r="T50" s="6">
        <v>3</v>
      </c>
      <c r="U50" s="6">
        <v>41</v>
      </c>
      <c r="V50" s="6">
        <f t="shared" si="0"/>
        <v>665.12</v>
      </c>
      <c r="W50" s="6">
        <f t="shared" si="7"/>
        <v>0</v>
      </c>
      <c r="X50" s="6">
        <f t="shared" si="1"/>
        <v>665.12</v>
      </c>
      <c r="Y50" s="7">
        <v>45626</v>
      </c>
      <c r="Z50" s="6" t="s">
        <v>1599</v>
      </c>
      <c r="AA50" s="6">
        <f t="shared" si="2"/>
        <v>6</v>
      </c>
      <c r="AB50" s="6" t="str">
        <f t="shared" si="8"/>
        <v>Late</v>
      </c>
    </row>
    <row r="51" spans="1:28" x14ac:dyDescent="0.25">
      <c r="A51" s="6" t="s">
        <v>59</v>
      </c>
      <c r="B51" s="6" t="s">
        <v>156</v>
      </c>
      <c r="C51" s="6" t="s">
        <v>240</v>
      </c>
      <c r="D51" s="6" t="str">
        <f t="shared" si="3"/>
        <v>Alexandra Smith</v>
      </c>
      <c r="E51" s="6">
        <v>70</v>
      </c>
      <c r="F51" s="6" t="s">
        <v>288</v>
      </c>
      <c r="G51" s="6" t="s">
        <v>291</v>
      </c>
      <c r="H51" s="6" t="s">
        <v>340</v>
      </c>
      <c r="I51" s="6" t="str">
        <f t="shared" si="4"/>
        <v>rediffmail.com</v>
      </c>
      <c r="J51" s="6" t="s">
        <v>440</v>
      </c>
      <c r="K51" s="6" t="s">
        <v>548</v>
      </c>
      <c r="L51" s="7">
        <v>45545</v>
      </c>
      <c r="M51" s="6" t="s">
        <v>1048</v>
      </c>
      <c r="N51" s="6" t="s">
        <v>1513</v>
      </c>
      <c r="O51" s="6">
        <v>20.7</v>
      </c>
      <c r="P51" s="6">
        <v>2</v>
      </c>
      <c r="Q51" s="6">
        <f t="shared" si="5"/>
        <v>41.4</v>
      </c>
      <c r="R51" s="6" t="s">
        <v>1549</v>
      </c>
      <c r="S51" s="8">
        <f t="shared" si="6"/>
        <v>0.1</v>
      </c>
      <c r="T51" s="6">
        <v>2</v>
      </c>
      <c r="U51" s="6">
        <v>50</v>
      </c>
      <c r="V51" s="6">
        <f t="shared" si="0"/>
        <v>91.4</v>
      </c>
      <c r="W51" s="6">
        <f t="shared" si="7"/>
        <v>9.14</v>
      </c>
      <c r="X51" s="6">
        <f t="shared" si="1"/>
        <v>82.26</v>
      </c>
      <c r="Y51" s="7">
        <v>45547</v>
      </c>
      <c r="Z51" s="6" t="s">
        <v>1600</v>
      </c>
      <c r="AA51" s="6">
        <f t="shared" si="2"/>
        <v>2</v>
      </c>
      <c r="AB51" s="6" t="str">
        <f t="shared" si="8"/>
        <v>InTime</v>
      </c>
    </row>
    <row r="52" spans="1:28" x14ac:dyDescent="0.25">
      <c r="A52" s="6" t="s">
        <v>53</v>
      </c>
      <c r="B52" s="6" t="s">
        <v>151</v>
      </c>
      <c r="C52" s="6" t="s">
        <v>234</v>
      </c>
      <c r="D52" s="6" t="str">
        <f t="shared" si="3"/>
        <v>Donna Oneill</v>
      </c>
      <c r="E52" s="6">
        <v>70</v>
      </c>
      <c r="F52" s="6" t="s">
        <v>288</v>
      </c>
      <c r="G52" s="6" t="s">
        <v>297</v>
      </c>
      <c r="H52" s="6" t="s">
        <v>334</v>
      </c>
      <c r="I52" s="6" t="str">
        <f t="shared" si="4"/>
        <v>yahoo.com</v>
      </c>
      <c r="J52" s="6" t="s">
        <v>434</v>
      </c>
      <c r="K52" s="6" t="s">
        <v>549</v>
      </c>
      <c r="L52" s="7">
        <v>45224</v>
      </c>
      <c r="M52" s="6" t="s">
        <v>1049</v>
      </c>
      <c r="N52" s="6" t="s">
        <v>1523</v>
      </c>
      <c r="O52" s="6">
        <v>129.75</v>
      </c>
      <c r="P52" s="6">
        <v>2</v>
      </c>
      <c r="Q52" s="6">
        <f t="shared" si="5"/>
        <v>259.5</v>
      </c>
      <c r="R52" s="6" t="s">
        <v>1550</v>
      </c>
      <c r="S52" s="8">
        <f t="shared" si="6"/>
        <v>0.2</v>
      </c>
      <c r="T52" s="6">
        <v>5</v>
      </c>
      <c r="U52" s="6">
        <v>42</v>
      </c>
      <c r="V52" s="6">
        <f t="shared" si="0"/>
        <v>301.5</v>
      </c>
      <c r="W52" s="6">
        <f t="shared" si="7"/>
        <v>60.300000000000004</v>
      </c>
      <c r="X52" s="6">
        <f t="shared" si="1"/>
        <v>241.2</v>
      </c>
      <c r="Y52" s="7">
        <v>45227</v>
      </c>
      <c r="Z52" s="6" t="s">
        <v>1601</v>
      </c>
      <c r="AA52" s="6">
        <f t="shared" si="2"/>
        <v>3</v>
      </c>
      <c r="AB52" s="6" t="str">
        <f t="shared" si="8"/>
        <v>BeforeTime</v>
      </c>
    </row>
    <row r="53" spans="1:28" x14ac:dyDescent="0.25">
      <c r="A53" s="6" t="s">
        <v>21</v>
      </c>
      <c r="B53" s="6" t="s">
        <v>121</v>
      </c>
      <c r="C53" s="6" t="s">
        <v>203</v>
      </c>
      <c r="D53" s="6" t="str">
        <f t="shared" si="3"/>
        <v>John Ramirez</v>
      </c>
      <c r="E53" s="6">
        <v>28</v>
      </c>
      <c r="F53" s="6" t="s">
        <v>290</v>
      </c>
      <c r="G53" s="6" t="s">
        <v>294</v>
      </c>
      <c r="H53" s="6" t="s">
        <v>302</v>
      </c>
      <c r="I53" s="6" t="str">
        <f t="shared" si="4"/>
        <v>outlook.com</v>
      </c>
      <c r="J53" s="6" t="s">
        <v>402</v>
      </c>
      <c r="K53" s="6" t="s">
        <v>502</v>
      </c>
      <c r="L53" s="7">
        <v>45365</v>
      </c>
      <c r="M53" s="6" t="s">
        <v>1002</v>
      </c>
      <c r="N53" s="6" t="s">
        <v>1500</v>
      </c>
      <c r="O53" s="6">
        <v>44.5</v>
      </c>
      <c r="P53" s="6">
        <v>4</v>
      </c>
      <c r="Q53" s="6">
        <f t="shared" si="5"/>
        <v>178</v>
      </c>
      <c r="R53" s="6" t="s">
        <v>2047</v>
      </c>
      <c r="S53" s="8">
        <f t="shared" si="6"/>
        <v>0.08</v>
      </c>
      <c r="T53" s="6">
        <v>2</v>
      </c>
      <c r="U53" s="6">
        <v>40</v>
      </c>
      <c r="V53" s="6">
        <f t="shared" si="0"/>
        <v>218</v>
      </c>
      <c r="W53" s="6">
        <f t="shared" si="7"/>
        <v>17.440000000000001</v>
      </c>
      <c r="X53" s="6">
        <f t="shared" si="1"/>
        <v>200.56</v>
      </c>
      <c r="Y53" s="7">
        <v>45368</v>
      </c>
      <c r="Z53" s="6" t="s">
        <v>1554</v>
      </c>
      <c r="AA53" s="6">
        <f t="shared" si="2"/>
        <v>3</v>
      </c>
      <c r="AB53" s="6" t="str">
        <f t="shared" si="8"/>
        <v>Late</v>
      </c>
    </row>
    <row r="54" spans="1:28" x14ac:dyDescent="0.25">
      <c r="A54" s="6" t="s">
        <v>60</v>
      </c>
      <c r="B54" s="6" t="s">
        <v>157</v>
      </c>
      <c r="C54" s="6" t="s">
        <v>241</v>
      </c>
      <c r="D54" s="6" t="str">
        <f t="shared" si="3"/>
        <v>Amanda Howard</v>
      </c>
      <c r="E54" s="6">
        <v>52</v>
      </c>
      <c r="F54" s="6" t="s">
        <v>290</v>
      </c>
      <c r="G54" s="6" t="s">
        <v>298</v>
      </c>
      <c r="H54" s="6" t="s">
        <v>341</v>
      </c>
      <c r="I54" s="6" t="str">
        <f t="shared" si="4"/>
        <v>outlook.com</v>
      </c>
      <c r="J54" s="6" t="s">
        <v>441</v>
      </c>
      <c r="K54" s="6" t="s">
        <v>551</v>
      </c>
      <c r="L54" s="7">
        <v>45145</v>
      </c>
      <c r="M54" s="6" t="s">
        <v>1051</v>
      </c>
      <c r="N54" s="6" t="s">
        <v>1529</v>
      </c>
      <c r="O54" s="6">
        <v>128.13999999999999</v>
      </c>
      <c r="P54" s="6">
        <v>5</v>
      </c>
      <c r="Q54" s="6">
        <f t="shared" si="5"/>
        <v>640.69999999999993</v>
      </c>
      <c r="R54" s="6" t="s">
        <v>1548</v>
      </c>
      <c r="S54" s="8">
        <f t="shared" si="6"/>
        <v>0.15</v>
      </c>
      <c r="T54" s="6">
        <v>2</v>
      </c>
      <c r="U54" s="6">
        <v>57</v>
      </c>
      <c r="V54" s="6">
        <f t="shared" si="0"/>
        <v>697.69999999999993</v>
      </c>
      <c r="W54" s="6">
        <f t="shared" si="7"/>
        <v>104.65499999999999</v>
      </c>
      <c r="X54" s="6">
        <f t="shared" si="1"/>
        <v>593.04499999999996</v>
      </c>
      <c r="Y54" s="7">
        <v>45147</v>
      </c>
      <c r="Z54" s="6" t="s">
        <v>1603</v>
      </c>
      <c r="AA54" s="6">
        <f t="shared" si="2"/>
        <v>2</v>
      </c>
      <c r="AB54" s="6" t="str">
        <f t="shared" si="8"/>
        <v>InTime</v>
      </c>
    </row>
    <row r="55" spans="1:28" x14ac:dyDescent="0.25">
      <c r="A55" s="6" t="s">
        <v>49</v>
      </c>
      <c r="B55" s="6" t="s">
        <v>147</v>
      </c>
      <c r="C55" s="6" t="s">
        <v>230</v>
      </c>
      <c r="D55" s="6" t="str">
        <f t="shared" si="3"/>
        <v>Valerie Carr</v>
      </c>
      <c r="E55" s="6">
        <v>26</v>
      </c>
      <c r="F55" s="6" t="s">
        <v>290</v>
      </c>
      <c r="G55" s="6" t="s">
        <v>297</v>
      </c>
      <c r="H55" s="6" t="s">
        <v>330</v>
      </c>
      <c r="I55" s="6" t="str">
        <f t="shared" si="4"/>
        <v>rediffmail.com</v>
      </c>
      <c r="J55" s="6" t="s">
        <v>430</v>
      </c>
      <c r="K55" s="6" t="s">
        <v>552</v>
      </c>
      <c r="L55" s="7">
        <v>45312</v>
      </c>
      <c r="M55" s="6" t="s">
        <v>1052</v>
      </c>
      <c r="N55" s="6" t="s">
        <v>1530</v>
      </c>
      <c r="O55" s="6">
        <v>369.03</v>
      </c>
      <c r="P55" s="6">
        <v>2</v>
      </c>
      <c r="Q55" s="6">
        <f t="shared" si="5"/>
        <v>738.06</v>
      </c>
      <c r="R55" s="6" t="s">
        <v>1549</v>
      </c>
      <c r="S55" s="8">
        <f t="shared" si="6"/>
        <v>0.1</v>
      </c>
      <c r="T55" s="6">
        <v>4</v>
      </c>
      <c r="U55" s="6">
        <v>46</v>
      </c>
      <c r="V55" s="6">
        <f t="shared" si="0"/>
        <v>784.06</v>
      </c>
      <c r="W55" s="6">
        <f t="shared" si="7"/>
        <v>78.406000000000006</v>
      </c>
      <c r="X55" s="6">
        <f t="shared" si="1"/>
        <v>705.654</v>
      </c>
      <c r="Y55" s="7">
        <v>45318</v>
      </c>
      <c r="Z55" s="6" t="s">
        <v>1604</v>
      </c>
      <c r="AA55" s="6">
        <f t="shared" si="2"/>
        <v>6</v>
      </c>
      <c r="AB55" s="6" t="str">
        <f t="shared" si="8"/>
        <v>Late</v>
      </c>
    </row>
    <row r="56" spans="1:28" x14ac:dyDescent="0.25">
      <c r="A56" s="6" t="s">
        <v>21</v>
      </c>
      <c r="B56" s="6" t="s">
        <v>121</v>
      </c>
      <c r="C56" s="6" t="s">
        <v>203</v>
      </c>
      <c r="D56" s="6" t="str">
        <f t="shared" si="3"/>
        <v>John Ramirez</v>
      </c>
      <c r="E56" s="6">
        <v>28</v>
      </c>
      <c r="F56" s="6" t="s">
        <v>290</v>
      </c>
      <c r="G56" s="6" t="s">
        <v>294</v>
      </c>
      <c r="H56" s="6" t="s">
        <v>302</v>
      </c>
      <c r="I56" s="6" t="str">
        <f t="shared" si="4"/>
        <v>outlook.com</v>
      </c>
      <c r="J56" s="6" t="s">
        <v>402</v>
      </c>
      <c r="K56" s="6" t="s">
        <v>550</v>
      </c>
      <c r="L56" s="7">
        <v>45599</v>
      </c>
      <c r="M56" s="6" t="s">
        <v>1050</v>
      </c>
      <c r="N56" s="6" t="s">
        <v>1503</v>
      </c>
      <c r="O56" s="6">
        <v>363.64</v>
      </c>
      <c r="P56" s="6">
        <v>1</v>
      </c>
      <c r="Q56" s="6">
        <f t="shared" si="5"/>
        <v>363.64</v>
      </c>
      <c r="R56" s="6" t="s">
        <v>1549</v>
      </c>
      <c r="S56" s="8">
        <f t="shared" si="6"/>
        <v>0.1</v>
      </c>
      <c r="T56" s="6">
        <v>3</v>
      </c>
      <c r="U56" s="6">
        <v>70</v>
      </c>
      <c r="V56" s="6">
        <f t="shared" si="0"/>
        <v>433.64</v>
      </c>
      <c r="W56" s="6">
        <f t="shared" si="7"/>
        <v>43.364000000000004</v>
      </c>
      <c r="X56" s="6">
        <f t="shared" si="1"/>
        <v>390.27599999999995</v>
      </c>
      <c r="Y56" s="7">
        <v>45606</v>
      </c>
      <c r="Z56" s="6" t="s">
        <v>1602</v>
      </c>
      <c r="AA56" s="6">
        <f t="shared" si="2"/>
        <v>7</v>
      </c>
      <c r="AB56" s="6" t="str">
        <f t="shared" si="8"/>
        <v>Late</v>
      </c>
    </row>
    <row r="57" spans="1:28" x14ac:dyDescent="0.25">
      <c r="A57" s="6" t="s">
        <v>61</v>
      </c>
      <c r="B57" s="6" t="s">
        <v>158</v>
      </c>
      <c r="C57" s="6" t="s">
        <v>242</v>
      </c>
      <c r="D57" s="6" t="str">
        <f t="shared" si="3"/>
        <v>Mary Knight</v>
      </c>
      <c r="E57" s="6">
        <v>28</v>
      </c>
      <c r="F57" s="6" t="s">
        <v>290</v>
      </c>
      <c r="G57" s="6" t="s">
        <v>295</v>
      </c>
      <c r="H57" s="6" t="s">
        <v>342</v>
      </c>
      <c r="I57" s="6" t="str">
        <f t="shared" si="4"/>
        <v>yahoo.com</v>
      </c>
      <c r="J57" s="6" t="s">
        <v>442</v>
      </c>
      <c r="K57" s="6" t="s">
        <v>554</v>
      </c>
      <c r="L57" s="7">
        <v>45229</v>
      </c>
      <c r="M57" s="6" t="s">
        <v>1054</v>
      </c>
      <c r="N57" s="6" t="s">
        <v>1526</v>
      </c>
      <c r="O57" s="6">
        <v>405</v>
      </c>
      <c r="P57" s="6">
        <v>1</v>
      </c>
      <c r="Q57" s="6">
        <f t="shared" si="5"/>
        <v>405</v>
      </c>
      <c r="R57" s="6" t="s">
        <v>1547</v>
      </c>
      <c r="S57" s="8">
        <f t="shared" si="6"/>
        <v>0</v>
      </c>
      <c r="T57" s="6">
        <v>5</v>
      </c>
      <c r="U57" s="6">
        <v>44</v>
      </c>
      <c r="V57" s="6">
        <f t="shared" si="0"/>
        <v>405</v>
      </c>
      <c r="W57" s="6">
        <f t="shared" si="7"/>
        <v>0</v>
      </c>
      <c r="X57" s="6">
        <f t="shared" si="1"/>
        <v>405</v>
      </c>
      <c r="Y57" s="7">
        <v>45233</v>
      </c>
      <c r="Z57" s="6" t="s">
        <v>1606</v>
      </c>
      <c r="AA57" s="6">
        <f t="shared" si="2"/>
        <v>4</v>
      </c>
      <c r="AB57" s="6" t="str">
        <f t="shared" si="8"/>
        <v>BeforeTime</v>
      </c>
    </row>
    <row r="58" spans="1:28" x14ac:dyDescent="0.25">
      <c r="A58" s="6" t="s">
        <v>62</v>
      </c>
      <c r="B58" s="6" t="s">
        <v>126</v>
      </c>
      <c r="C58" s="6" t="s">
        <v>243</v>
      </c>
      <c r="D58" s="6" t="str">
        <f t="shared" si="3"/>
        <v>Marcus Rogers</v>
      </c>
      <c r="E58" s="6">
        <v>36</v>
      </c>
      <c r="F58" s="6" t="s">
        <v>289</v>
      </c>
      <c r="G58" s="6" t="s">
        <v>291</v>
      </c>
      <c r="H58" s="6" t="s">
        <v>343</v>
      </c>
      <c r="I58" s="6" t="str">
        <f t="shared" si="4"/>
        <v>outlook.com</v>
      </c>
      <c r="J58" s="6" t="s">
        <v>443</v>
      </c>
      <c r="K58" s="6" t="s">
        <v>555</v>
      </c>
      <c r="L58" s="7">
        <v>45149</v>
      </c>
      <c r="M58" s="6" t="s">
        <v>1055</v>
      </c>
      <c r="N58" s="6" t="s">
        <v>1520</v>
      </c>
      <c r="O58" s="6">
        <v>62.42</v>
      </c>
      <c r="P58" s="6">
        <v>2</v>
      </c>
      <c r="Q58" s="6">
        <f t="shared" si="5"/>
        <v>124.84</v>
      </c>
      <c r="R58" s="6" t="s">
        <v>1548</v>
      </c>
      <c r="S58" s="8">
        <f t="shared" si="6"/>
        <v>0.15</v>
      </c>
      <c r="T58" s="6">
        <v>1</v>
      </c>
      <c r="U58" s="6">
        <v>53</v>
      </c>
      <c r="V58" s="6">
        <f t="shared" si="0"/>
        <v>177.84</v>
      </c>
      <c r="W58" s="6">
        <f t="shared" si="7"/>
        <v>26.675999999999998</v>
      </c>
      <c r="X58" s="6">
        <f t="shared" si="1"/>
        <v>151.16400000000002</v>
      </c>
      <c r="Y58" s="7">
        <v>45154</v>
      </c>
      <c r="Z58" s="6" t="s">
        <v>1607</v>
      </c>
      <c r="AA58" s="6">
        <f t="shared" si="2"/>
        <v>5</v>
      </c>
      <c r="AB58" s="6" t="str">
        <f t="shared" si="8"/>
        <v>Late</v>
      </c>
    </row>
    <row r="59" spans="1:28" x14ac:dyDescent="0.25">
      <c r="A59" s="6" t="s">
        <v>85</v>
      </c>
      <c r="B59" s="6" t="s">
        <v>175</v>
      </c>
      <c r="C59" s="6" t="s">
        <v>262</v>
      </c>
      <c r="D59" s="6" t="str">
        <f t="shared" si="3"/>
        <v>Brian Kennedy</v>
      </c>
      <c r="E59" s="6">
        <v>69</v>
      </c>
      <c r="F59" s="6" t="s">
        <v>288</v>
      </c>
      <c r="G59" s="6" t="s">
        <v>291</v>
      </c>
      <c r="H59" s="6" t="s">
        <v>366</v>
      </c>
      <c r="I59" s="6" t="str">
        <f t="shared" si="4"/>
        <v>outlook.com</v>
      </c>
      <c r="J59" s="6" t="s">
        <v>466</v>
      </c>
      <c r="K59" s="6" t="s">
        <v>602</v>
      </c>
      <c r="L59" s="7">
        <v>45213</v>
      </c>
      <c r="M59" s="6" t="s">
        <v>1102</v>
      </c>
      <c r="N59" s="6" t="s">
        <v>1513</v>
      </c>
      <c r="O59" s="6">
        <v>20.7</v>
      </c>
      <c r="P59" s="6">
        <v>5</v>
      </c>
      <c r="Q59" s="6">
        <f t="shared" si="5"/>
        <v>103.5</v>
      </c>
      <c r="R59" s="6" t="s">
        <v>1548</v>
      </c>
      <c r="S59" s="8">
        <f t="shared" si="6"/>
        <v>0.15</v>
      </c>
      <c r="T59" s="6">
        <v>7</v>
      </c>
      <c r="U59" s="6">
        <v>57</v>
      </c>
      <c r="V59" s="6">
        <f t="shared" si="0"/>
        <v>160.5</v>
      </c>
      <c r="W59" s="6">
        <f t="shared" si="7"/>
        <v>24.074999999999999</v>
      </c>
      <c r="X59" s="6">
        <f t="shared" si="1"/>
        <v>136.42500000000001</v>
      </c>
      <c r="Y59" s="7">
        <v>45218</v>
      </c>
      <c r="Z59" s="6" t="s">
        <v>1654</v>
      </c>
      <c r="AA59" s="6">
        <f t="shared" si="2"/>
        <v>5</v>
      </c>
      <c r="AB59" s="6" t="str">
        <f t="shared" si="8"/>
        <v>BeforeTime</v>
      </c>
    </row>
    <row r="60" spans="1:28" x14ac:dyDescent="0.25">
      <c r="A60" s="6" t="s">
        <v>64</v>
      </c>
      <c r="B60" s="6" t="s">
        <v>159</v>
      </c>
      <c r="C60" s="6" t="s">
        <v>245</v>
      </c>
      <c r="D60" s="6" t="str">
        <f t="shared" si="3"/>
        <v>Rebecca Figueroa</v>
      </c>
      <c r="E60" s="6">
        <v>63</v>
      </c>
      <c r="F60" s="6" t="s">
        <v>288</v>
      </c>
      <c r="G60" s="6" t="s">
        <v>294</v>
      </c>
      <c r="H60" s="6" t="s">
        <v>345</v>
      </c>
      <c r="I60" s="6" t="str">
        <f t="shared" si="4"/>
        <v>outlook.com</v>
      </c>
      <c r="J60" s="6" t="s">
        <v>445</v>
      </c>
      <c r="K60" s="6" t="s">
        <v>557</v>
      </c>
      <c r="L60" s="7">
        <v>45655</v>
      </c>
      <c r="M60" s="6" t="s">
        <v>1057</v>
      </c>
      <c r="N60" s="6" t="s">
        <v>1503</v>
      </c>
      <c r="O60" s="6">
        <v>363.64</v>
      </c>
      <c r="P60" s="6">
        <v>3</v>
      </c>
      <c r="Q60" s="6">
        <f t="shared" si="5"/>
        <v>1090.92</v>
      </c>
      <c r="R60" s="6" t="s">
        <v>1549</v>
      </c>
      <c r="S60" s="8">
        <f t="shared" si="6"/>
        <v>0.1</v>
      </c>
      <c r="T60" s="6">
        <v>6</v>
      </c>
      <c r="U60" s="6">
        <v>69</v>
      </c>
      <c r="V60" s="6">
        <f t="shared" si="0"/>
        <v>1159.92</v>
      </c>
      <c r="W60" s="6">
        <f t="shared" si="7"/>
        <v>115.99200000000002</v>
      </c>
      <c r="X60" s="6">
        <f t="shared" si="1"/>
        <v>1043.9280000000001</v>
      </c>
      <c r="Y60" s="7">
        <v>45662</v>
      </c>
      <c r="Z60" s="6" t="s">
        <v>1609</v>
      </c>
      <c r="AA60" s="6">
        <f t="shared" si="2"/>
        <v>7</v>
      </c>
      <c r="AB60" s="6" t="str">
        <f t="shared" si="8"/>
        <v>Late</v>
      </c>
    </row>
    <row r="61" spans="1:28" x14ac:dyDescent="0.25">
      <c r="A61" s="6" t="s">
        <v>65</v>
      </c>
      <c r="B61" s="6" t="s">
        <v>160</v>
      </c>
      <c r="C61" s="6" t="s">
        <v>246</v>
      </c>
      <c r="D61" s="6" t="str">
        <f t="shared" si="3"/>
        <v>Lori Cook</v>
      </c>
      <c r="E61" s="6">
        <v>18</v>
      </c>
      <c r="F61" s="6" t="s">
        <v>289</v>
      </c>
      <c r="G61" s="6" t="s">
        <v>292</v>
      </c>
      <c r="H61" s="6" t="s">
        <v>346</v>
      </c>
      <c r="I61" s="6" t="str">
        <f t="shared" si="4"/>
        <v>rediffmail.com</v>
      </c>
      <c r="J61" s="6" t="s">
        <v>446</v>
      </c>
      <c r="K61" s="6" t="s">
        <v>558</v>
      </c>
      <c r="L61" s="7">
        <v>44972</v>
      </c>
      <c r="M61" s="6" t="s">
        <v>1058</v>
      </c>
      <c r="N61" s="6" t="s">
        <v>1531</v>
      </c>
      <c r="O61" s="6">
        <v>286.07</v>
      </c>
      <c r="P61" s="6">
        <v>3</v>
      </c>
      <c r="Q61" s="6">
        <f t="shared" si="5"/>
        <v>858.21</v>
      </c>
      <c r="R61" s="6" t="s">
        <v>1550</v>
      </c>
      <c r="S61" s="8">
        <f t="shared" si="6"/>
        <v>0.2</v>
      </c>
      <c r="T61" s="6">
        <v>2</v>
      </c>
      <c r="U61" s="6">
        <v>54</v>
      </c>
      <c r="V61" s="6">
        <f t="shared" si="0"/>
        <v>912.21</v>
      </c>
      <c r="W61" s="6">
        <f t="shared" si="7"/>
        <v>182.44200000000001</v>
      </c>
      <c r="X61" s="6">
        <f t="shared" si="1"/>
        <v>729.76800000000003</v>
      </c>
      <c r="Y61" s="7">
        <v>44977</v>
      </c>
      <c r="Z61" s="6" t="s">
        <v>1610</v>
      </c>
      <c r="AA61" s="6">
        <f t="shared" si="2"/>
        <v>5</v>
      </c>
      <c r="AB61" s="6" t="str">
        <f t="shared" si="8"/>
        <v>Late</v>
      </c>
    </row>
    <row r="62" spans="1:28" x14ac:dyDescent="0.25">
      <c r="A62" s="6" t="s">
        <v>66</v>
      </c>
      <c r="B62" s="6" t="s">
        <v>127</v>
      </c>
      <c r="C62" s="6" t="s">
        <v>247</v>
      </c>
      <c r="D62" s="6" t="str">
        <f t="shared" si="3"/>
        <v>Debra Hayes</v>
      </c>
      <c r="E62" s="6">
        <v>33</v>
      </c>
      <c r="F62" s="6" t="s">
        <v>288</v>
      </c>
      <c r="G62" s="6" t="s">
        <v>297</v>
      </c>
      <c r="H62" s="6" t="s">
        <v>347</v>
      </c>
      <c r="I62" s="6" t="str">
        <f t="shared" si="4"/>
        <v>yahoo.com</v>
      </c>
      <c r="J62" s="6" t="s">
        <v>447</v>
      </c>
      <c r="K62" s="6" t="s">
        <v>559</v>
      </c>
      <c r="L62" s="7">
        <v>45435</v>
      </c>
      <c r="M62" s="6" t="s">
        <v>1059</v>
      </c>
      <c r="N62" s="6" t="s">
        <v>1532</v>
      </c>
      <c r="O62" s="6">
        <v>87.09</v>
      </c>
      <c r="P62" s="6">
        <v>4</v>
      </c>
      <c r="Q62" s="6">
        <f t="shared" si="5"/>
        <v>348.36</v>
      </c>
      <c r="R62" s="6" t="s">
        <v>1547</v>
      </c>
      <c r="S62" s="8">
        <f t="shared" si="6"/>
        <v>0</v>
      </c>
      <c r="T62" s="6">
        <v>6</v>
      </c>
      <c r="U62" s="6">
        <v>63</v>
      </c>
      <c r="V62" s="6">
        <f t="shared" si="0"/>
        <v>348.36</v>
      </c>
      <c r="W62" s="6">
        <f t="shared" si="7"/>
        <v>0</v>
      </c>
      <c r="X62" s="6">
        <f t="shared" si="1"/>
        <v>348.36</v>
      </c>
      <c r="Y62" s="7">
        <v>45439</v>
      </c>
      <c r="Z62" s="6" t="s">
        <v>1611</v>
      </c>
      <c r="AA62" s="6">
        <f t="shared" si="2"/>
        <v>4</v>
      </c>
      <c r="AB62" s="6" t="str">
        <f t="shared" si="8"/>
        <v>BeforeTime</v>
      </c>
    </row>
    <row r="63" spans="1:28" x14ac:dyDescent="0.25">
      <c r="A63" s="6" t="s">
        <v>67</v>
      </c>
      <c r="B63" s="6" t="s">
        <v>161</v>
      </c>
      <c r="C63" s="6" t="s">
        <v>211</v>
      </c>
      <c r="D63" s="6" t="str">
        <f t="shared" si="3"/>
        <v>Brittany Stewart</v>
      </c>
      <c r="E63" s="6">
        <v>68</v>
      </c>
      <c r="F63" s="6" t="s">
        <v>290</v>
      </c>
      <c r="G63" s="6" t="s">
        <v>298</v>
      </c>
      <c r="H63" s="6" t="s">
        <v>348</v>
      </c>
      <c r="I63" s="6" t="str">
        <f t="shared" si="4"/>
        <v>gmail.com</v>
      </c>
      <c r="J63" s="6" t="s">
        <v>448</v>
      </c>
      <c r="K63" s="6" t="s">
        <v>560</v>
      </c>
      <c r="L63" s="7">
        <v>45002</v>
      </c>
      <c r="M63" s="6" t="s">
        <v>1060</v>
      </c>
      <c r="N63" s="6" t="s">
        <v>1504</v>
      </c>
      <c r="O63" s="6">
        <v>275.44</v>
      </c>
      <c r="P63" s="6">
        <v>4</v>
      </c>
      <c r="Q63" s="6">
        <f t="shared" si="5"/>
        <v>1101.76</v>
      </c>
      <c r="R63" s="6" t="s">
        <v>2047</v>
      </c>
      <c r="S63" s="8">
        <f t="shared" si="6"/>
        <v>0.08</v>
      </c>
      <c r="T63" s="6">
        <v>4</v>
      </c>
      <c r="U63" s="6">
        <v>40</v>
      </c>
      <c r="V63" s="6">
        <f t="shared" si="0"/>
        <v>1141.76</v>
      </c>
      <c r="W63" s="6">
        <f t="shared" si="7"/>
        <v>91.340800000000002</v>
      </c>
      <c r="X63" s="6">
        <f t="shared" si="1"/>
        <v>1050.4192</v>
      </c>
      <c r="Y63" s="7">
        <v>45007</v>
      </c>
      <c r="Z63" s="6" t="s">
        <v>1612</v>
      </c>
      <c r="AA63" s="6">
        <f t="shared" si="2"/>
        <v>5</v>
      </c>
      <c r="AB63" s="6" t="str">
        <f t="shared" si="8"/>
        <v>Late</v>
      </c>
    </row>
    <row r="64" spans="1:28" x14ac:dyDescent="0.25">
      <c r="A64" s="6" t="s">
        <v>68</v>
      </c>
      <c r="B64" s="6" t="s">
        <v>162</v>
      </c>
      <c r="C64" s="6" t="s">
        <v>232</v>
      </c>
      <c r="D64" s="6" t="str">
        <f t="shared" si="3"/>
        <v>Mitchell Parker</v>
      </c>
      <c r="E64" s="6">
        <v>39</v>
      </c>
      <c r="F64" s="6" t="s">
        <v>290</v>
      </c>
      <c r="G64" s="6" t="s">
        <v>292</v>
      </c>
      <c r="H64" s="6" t="s">
        <v>349</v>
      </c>
      <c r="I64" s="6" t="str">
        <f t="shared" si="4"/>
        <v>yahoo.com</v>
      </c>
      <c r="J64" s="6" t="s">
        <v>449</v>
      </c>
      <c r="K64" s="6" t="s">
        <v>561</v>
      </c>
      <c r="L64" s="7">
        <v>45680</v>
      </c>
      <c r="M64" s="6" t="s">
        <v>1061</v>
      </c>
      <c r="N64" s="6" t="s">
        <v>1519</v>
      </c>
      <c r="O64" s="6">
        <v>421.7</v>
      </c>
      <c r="P64" s="6">
        <v>1</v>
      </c>
      <c r="Q64" s="6">
        <f t="shared" si="5"/>
        <v>421.7</v>
      </c>
      <c r="R64" s="6" t="s">
        <v>1549</v>
      </c>
      <c r="S64" s="8">
        <f t="shared" si="6"/>
        <v>0.1</v>
      </c>
      <c r="T64" s="6">
        <v>3</v>
      </c>
      <c r="U64" s="6">
        <v>59</v>
      </c>
      <c r="V64" s="6">
        <f t="shared" si="0"/>
        <v>480.7</v>
      </c>
      <c r="W64" s="6">
        <f t="shared" si="7"/>
        <v>48.07</v>
      </c>
      <c r="X64" s="6">
        <f t="shared" si="1"/>
        <v>432.63</v>
      </c>
      <c r="Y64" s="7">
        <v>45684</v>
      </c>
      <c r="Z64" s="6" t="s">
        <v>1613</v>
      </c>
      <c r="AA64" s="6">
        <f t="shared" si="2"/>
        <v>4</v>
      </c>
      <c r="AB64" s="6" t="str">
        <f t="shared" si="8"/>
        <v>Late</v>
      </c>
    </row>
    <row r="65" spans="1:28" x14ac:dyDescent="0.25">
      <c r="A65" s="6" t="s">
        <v>40</v>
      </c>
      <c r="B65" s="6" t="s">
        <v>121</v>
      </c>
      <c r="C65" s="6" t="s">
        <v>221</v>
      </c>
      <c r="D65" s="6" t="str">
        <f t="shared" si="3"/>
        <v>John Herrera</v>
      </c>
      <c r="E65" s="6">
        <v>64</v>
      </c>
      <c r="F65" s="6" t="s">
        <v>289</v>
      </c>
      <c r="G65" s="6" t="s">
        <v>292</v>
      </c>
      <c r="H65" s="6" t="s">
        <v>321</v>
      </c>
      <c r="I65" s="6" t="str">
        <f t="shared" si="4"/>
        <v>outlook.com</v>
      </c>
      <c r="J65" s="6" t="s">
        <v>421</v>
      </c>
      <c r="K65" s="6" t="s">
        <v>562</v>
      </c>
      <c r="L65" s="7">
        <v>45629</v>
      </c>
      <c r="M65" s="6" t="s">
        <v>1062</v>
      </c>
      <c r="N65" s="6" t="s">
        <v>1511</v>
      </c>
      <c r="O65" s="6">
        <v>272.51</v>
      </c>
      <c r="P65" s="6">
        <v>1</v>
      </c>
      <c r="Q65" s="6">
        <f t="shared" si="5"/>
        <v>272.51</v>
      </c>
      <c r="R65" s="6" t="s">
        <v>1550</v>
      </c>
      <c r="S65" s="8">
        <f t="shared" si="6"/>
        <v>0.2</v>
      </c>
      <c r="T65" s="6">
        <v>4</v>
      </c>
      <c r="U65" s="6">
        <v>43</v>
      </c>
      <c r="V65" s="6">
        <f t="shared" si="0"/>
        <v>315.51</v>
      </c>
      <c r="W65" s="6">
        <f t="shared" si="7"/>
        <v>63.102000000000004</v>
      </c>
      <c r="X65" s="6">
        <f t="shared" si="1"/>
        <v>252.40799999999999</v>
      </c>
      <c r="Y65" s="7">
        <v>45630</v>
      </c>
      <c r="Z65" s="6" t="s">
        <v>1614</v>
      </c>
      <c r="AA65" s="6">
        <f t="shared" si="2"/>
        <v>1</v>
      </c>
      <c r="AB65" s="6" t="str">
        <f t="shared" si="8"/>
        <v>BeforeTime</v>
      </c>
    </row>
    <row r="66" spans="1:28" x14ac:dyDescent="0.25">
      <c r="A66" s="6" t="s">
        <v>69</v>
      </c>
      <c r="B66" s="6" t="s">
        <v>163</v>
      </c>
      <c r="C66" s="6" t="s">
        <v>238</v>
      </c>
      <c r="D66" s="6" t="str">
        <f t="shared" si="3"/>
        <v>Sharon Thompson</v>
      </c>
      <c r="E66" s="6">
        <v>57</v>
      </c>
      <c r="F66" s="6" t="s">
        <v>289</v>
      </c>
      <c r="G66" s="6" t="s">
        <v>298</v>
      </c>
      <c r="H66" s="6" t="s">
        <v>350</v>
      </c>
      <c r="I66" s="6" t="str">
        <f t="shared" si="4"/>
        <v>yahoo.com</v>
      </c>
      <c r="J66" s="6" t="s">
        <v>450</v>
      </c>
      <c r="K66" s="6" t="s">
        <v>563</v>
      </c>
      <c r="L66" s="7">
        <v>45346</v>
      </c>
      <c r="M66" s="6" t="s">
        <v>1063</v>
      </c>
      <c r="N66" s="6" t="s">
        <v>1508</v>
      </c>
      <c r="O66" s="6">
        <v>175.93</v>
      </c>
      <c r="P66" s="6">
        <v>3</v>
      </c>
      <c r="Q66" s="6">
        <f t="shared" si="5"/>
        <v>527.79</v>
      </c>
      <c r="R66" s="6" t="s">
        <v>2047</v>
      </c>
      <c r="S66" s="8">
        <f t="shared" si="6"/>
        <v>0.08</v>
      </c>
      <c r="T66" s="6">
        <v>4</v>
      </c>
      <c r="U66" s="6">
        <v>46</v>
      </c>
      <c r="V66" s="6">
        <f t="shared" ref="V66:V129" si="9">IF(R66="DEL0",Q66,Q66+U66)</f>
        <v>573.79</v>
      </c>
      <c r="W66" s="6">
        <f t="shared" si="7"/>
        <v>45.903199999999998</v>
      </c>
      <c r="X66" s="6">
        <f t="shared" ref="X66:X129" si="10">V66-V66*S66</f>
        <v>527.88679999999999</v>
      </c>
      <c r="Y66" s="7">
        <v>45351</v>
      </c>
      <c r="Z66" s="6" t="s">
        <v>1615</v>
      </c>
      <c r="AA66" s="6">
        <f t="shared" ref="AA66:AA129" si="11">_xlfn.DAYS(Y66,L66)</f>
        <v>5</v>
      </c>
      <c r="AB66" s="6" t="str">
        <f t="shared" si="8"/>
        <v>Late</v>
      </c>
    </row>
    <row r="67" spans="1:28" x14ac:dyDescent="0.25">
      <c r="A67" s="6" t="s">
        <v>70</v>
      </c>
      <c r="B67" s="6" t="s">
        <v>164</v>
      </c>
      <c r="C67" s="6" t="s">
        <v>248</v>
      </c>
      <c r="D67" s="6" t="str">
        <f t="shared" ref="D67:D130" si="12">CONCATENATE(B67," ",C67)</f>
        <v>Sarah Butler</v>
      </c>
      <c r="E67" s="6">
        <v>64</v>
      </c>
      <c r="F67" s="6" t="s">
        <v>288</v>
      </c>
      <c r="G67" s="6" t="s">
        <v>291</v>
      </c>
      <c r="H67" s="6" t="s">
        <v>351</v>
      </c>
      <c r="I67" s="6" t="str">
        <f t="shared" ref="I67:I130" si="13">RIGHT(H67,LEN(H67)-SEARCH("@",H67,1))</f>
        <v>rediffmail.com</v>
      </c>
      <c r="J67" s="6" t="s">
        <v>451</v>
      </c>
      <c r="K67" s="6" t="s">
        <v>564</v>
      </c>
      <c r="L67" s="7">
        <v>45503</v>
      </c>
      <c r="M67" s="6" t="s">
        <v>1064</v>
      </c>
      <c r="N67" s="6" t="s">
        <v>1533</v>
      </c>
      <c r="O67" s="6">
        <v>136.30000000000001</v>
      </c>
      <c r="P67" s="6">
        <v>5</v>
      </c>
      <c r="Q67" s="6">
        <f t="shared" ref="Q67:Q130" si="14">O67*P67</f>
        <v>681.5</v>
      </c>
      <c r="R67" s="6" t="s">
        <v>1548</v>
      </c>
      <c r="S67" s="8">
        <f t="shared" ref="S67:S130" si="15">IF(R67="FLAT8",8%,IF(R67="FLAT10",10%,IF(R67="FLAT15",15%,IF(R67="FLAT20",20%,0))))</f>
        <v>0.15</v>
      </c>
      <c r="T67" s="6">
        <v>6</v>
      </c>
      <c r="U67" s="6">
        <v>39</v>
      </c>
      <c r="V67" s="6">
        <f t="shared" si="9"/>
        <v>720.5</v>
      </c>
      <c r="W67" s="6">
        <f t="shared" ref="W67:W130" si="16">V67*S67</f>
        <v>108.075</v>
      </c>
      <c r="X67" s="6">
        <f t="shared" si="10"/>
        <v>612.42499999999995</v>
      </c>
      <c r="Y67" s="7">
        <v>45510</v>
      </c>
      <c r="Z67" s="6" t="s">
        <v>1616</v>
      </c>
      <c r="AA67" s="6">
        <f t="shared" si="11"/>
        <v>7</v>
      </c>
      <c r="AB67" s="6" t="str">
        <f t="shared" ref="AB67:AB130" si="17">IF(T67=AA67,"InTime",IF(T67&gt;AA67,"BeforeTime","Late"))</f>
        <v>Late</v>
      </c>
    </row>
    <row r="68" spans="1:28" x14ac:dyDescent="0.25">
      <c r="A68" s="6" t="s">
        <v>44</v>
      </c>
      <c r="B68" s="6" t="s">
        <v>142</v>
      </c>
      <c r="C68" s="6" t="s">
        <v>225</v>
      </c>
      <c r="D68" s="6" t="str">
        <f t="shared" si="12"/>
        <v>Ashley Rose</v>
      </c>
      <c r="E68" s="6">
        <v>60</v>
      </c>
      <c r="F68" s="6" t="s">
        <v>290</v>
      </c>
      <c r="G68" s="6" t="s">
        <v>291</v>
      </c>
      <c r="H68" s="6" t="s">
        <v>325</v>
      </c>
      <c r="I68" s="6" t="str">
        <f t="shared" si="13"/>
        <v>gmail.com</v>
      </c>
      <c r="J68" s="6" t="s">
        <v>425</v>
      </c>
      <c r="K68" s="6" t="s">
        <v>565</v>
      </c>
      <c r="L68" s="7">
        <v>45451</v>
      </c>
      <c r="M68" s="6" t="s">
        <v>1065</v>
      </c>
      <c r="N68" s="6" t="s">
        <v>1499</v>
      </c>
      <c r="O68" s="6">
        <v>441.03</v>
      </c>
      <c r="P68" s="6">
        <v>2</v>
      </c>
      <c r="Q68" s="6">
        <f t="shared" si="14"/>
        <v>882.06</v>
      </c>
      <c r="R68" s="6" t="s">
        <v>1549</v>
      </c>
      <c r="S68" s="8">
        <f t="shared" si="15"/>
        <v>0.1</v>
      </c>
      <c r="T68" s="6">
        <v>3</v>
      </c>
      <c r="U68" s="6">
        <v>49</v>
      </c>
      <c r="V68" s="6">
        <f t="shared" si="9"/>
        <v>931.06</v>
      </c>
      <c r="W68" s="6">
        <f t="shared" si="16"/>
        <v>93.105999999999995</v>
      </c>
      <c r="X68" s="6">
        <f t="shared" si="10"/>
        <v>837.95399999999995</v>
      </c>
      <c r="Y68" s="7">
        <v>45458</v>
      </c>
      <c r="Z68" s="6" t="s">
        <v>1617</v>
      </c>
      <c r="AA68" s="6">
        <f t="shared" si="11"/>
        <v>7</v>
      </c>
      <c r="AB68" s="6" t="str">
        <f t="shared" si="17"/>
        <v>Late</v>
      </c>
    </row>
    <row r="69" spans="1:28" x14ac:dyDescent="0.25">
      <c r="A69" s="6" t="s">
        <v>71</v>
      </c>
      <c r="B69" s="6" t="s">
        <v>165</v>
      </c>
      <c r="C69" s="6" t="s">
        <v>249</v>
      </c>
      <c r="D69" s="6" t="str">
        <f t="shared" si="12"/>
        <v>Katherine Weber</v>
      </c>
      <c r="E69" s="6">
        <v>42</v>
      </c>
      <c r="F69" s="6" t="s">
        <v>290</v>
      </c>
      <c r="G69" s="6" t="s">
        <v>295</v>
      </c>
      <c r="H69" s="6" t="s">
        <v>352</v>
      </c>
      <c r="I69" s="6" t="str">
        <f t="shared" si="13"/>
        <v>outlook.com</v>
      </c>
      <c r="J69" s="6" t="s">
        <v>452</v>
      </c>
      <c r="K69" s="6" t="s">
        <v>566</v>
      </c>
      <c r="L69" s="7">
        <v>45322</v>
      </c>
      <c r="M69" s="6" t="s">
        <v>1066</v>
      </c>
      <c r="N69" s="6" t="s">
        <v>1530</v>
      </c>
      <c r="O69" s="6">
        <v>369.03</v>
      </c>
      <c r="P69" s="6">
        <v>4</v>
      </c>
      <c r="Q69" s="6">
        <f t="shared" si="14"/>
        <v>1476.12</v>
      </c>
      <c r="R69" s="6" t="s">
        <v>1550</v>
      </c>
      <c r="S69" s="8">
        <f t="shared" si="15"/>
        <v>0.2</v>
      </c>
      <c r="T69" s="6">
        <v>7</v>
      </c>
      <c r="U69" s="6">
        <v>52</v>
      </c>
      <c r="V69" s="6">
        <f t="shared" si="9"/>
        <v>1528.12</v>
      </c>
      <c r="W69" s="6">
        <f t="shared" si="16"/>
        <v>305.62399999999997</v>
      </c>
      <c r="X69" s="6">
        <f t="shared" si="10"/>
        <v>1222.4959999999999</v>
      </c>
      <c r="Y69" s="7">
        <v>45327</v>
      </c>
      <c r="Z69" s="6" t="s">
        <v>1618</v>
      </c>
      <c r="AA69" s="6">
        <f t="shared" si="11"/>
        <v>5</v>
      </c>
      <c r="AB69" s="6" t="str">
        <f t="shared" si="17"/>
        <v>BeforeTime</v>
      </c>
    </row>
    <row r="70" spans="1:28" x14ac:dyDescent="0.25">
      <c r="A70" s="6" t="s">
        <v>42</v>
      </c>
      <c r="B70" s="6" t="s">
        <v>140</v>
      </c>
      <c r="C70" s="6" t="s">
        <v>223</v>
      </c>
      <c r="D70" s="6" t="str">
        <f t="shared" si="12"/>
        <v>Jason Nguyen</v>
      </c>
      <c r="E70" s="6">
        <v>51</v>
      </c>
      <c r="F70" s="6" t="s">
        <v>290</v>
      </c>
      <c r="G70" s="6" t="s">
        <v>294</v>
      </c>
      <c r="H70" s="6" t="s">
        <v>323</v>
      </c>
      <c r="I70" s="6" t="str">
        <f t="shared" si="13"/>
        <v>yahoo.com</v>
      </c>
      <c r="J70" s="6" t="s">
        <v>423</v>
      </c>
      <c r="K70" s="6" t="s">
        <v>525</v>
      </c>
      <c r="L70" s="7">
        <v>45277</v>
      </c>
      <c r="M70" s="6" t="s">
        <v>1025</v>
      </c>
      <c r="N70" s="6" t="s">
        <v>1518</v>
      </c>
      <c r="O70" s="6">
        <v>496.59</v>
      </c>
      <c r="P70" s="6">
        <v>4</v>
      </c>
      <c r="Q70" s="6">
        <f t="shared" si="14"/>
        <v>1986.36</v>
      </c>
      <c r="R70" s="6" t="s">
        <v>1548</v>
      </c>
      <c r="S70" s="8">
        <f t="shared" si="15"/>
        <v>0.15</v>
      </c>
      <c r="T70" s="6">
        <v>7</v>
      </c>
      <c r="U70" s="6">
        <v>36</v>
      </c>
      <c r="V70" s="6">
        <f t="shared" si="9"/>
        <v>2022.36</v>
      </c>
      <c r="W70" s="6">
        <f t="shared" si="16"/>
        <v>303.35399999999998</v>
      </c>
      <c r="X70" s="6">
        <f t="shared" si="10"/>
        <v>1719.0059999999999</v>
      </c>
      <c r="Y70" s="7">
        <v>45280</v>
      </c>
      <c r="Z70" s="6" t="s">
        <v>1577</v>
      </c>
      <c r="AA70" s="6">
        <f t="shared" si="11"/>
        <v>3</v>
      </c>
      <c r="AB70" s="6" t="str">
        <f t="shared" si="17"/>
        <v>BeforeTime</v>
      </c>
    </row>
    <row r="71" spans="1:28" x14ac:dyDescent="0.25">
      <c r="A71" s="6" t="s">
        <v>73</v>
      </c>
      <c r="B71" s="6" t="s">
        <v>166</v>
      </c>
      <c r="C71" s="6" t="s">
        <v>251</v>
      </c>
      <c r="D71" s="6" t="str">
        <f t="shared" si="12"/>
        <v>Brandon Cruz</v>
      </c>
      <c r="E71" s="6">
        <v>32</v>
      </c>
      <c r="F71" s="6" t="s">
        <v>290</v>
      </c>
      <c r="G71" s="6" t="s">
        <v>296</v>
      </c>
      <c r="H71" s="6" t="s">
        <v>354</v>
      </c>
      <c r="I71" s="6" t="str">
        <f t="shared" si="13"/>
        <v>gmail.com</v>
      </c>
      <c r="J71" s="6" t="s">
        <v>454</v>
      </c>
      <c r="K71" s="6" t="s">
        <v>568</v>
      </c>
      <c r="L71" s="7">
        <v>45586</v>
      </c>
      <c r="M71" s="6" t="s">
        <v>1068</v>
      </c>
      <c r="N71" s="6" t="s">
        <v>1518</v>
      </c>
      <c r="O71" s="6">
        <v>496.59</v>
      </c>
      <c r="P71" s="6">
        <v>2</v>
      </c>
      <c r="Q71" s="6">
        <f t="shared" si="14"/>
        <v>993.18</v>
      </c>
      <c r="R71" s="6" t="s">
        <v>2047</v>
      </c>
      <c r="S71" s="8">
        <f t="shared" si="15"/>
        <v>0.08</v>
      </c>
      <c r="T71" s="6">
        <v>5</v>
      </c>
      <c r="U71" s="6">
        <v>41</v>
      </c>
      <c r="V71" s="6">
        <f t="shared" si="9"/>
        <v>1034.1799999999998</v>
      </c>
      <c r="W71" s="6">
        <f t="shared" si="16"/>
        <v>82.734399999999994</v>
      </c>
      <c r="X71" s="6">
        <f t="shared" si="10"/>
        <v>951.44559999999979</v>
      </c>
      <c r="Y71" s="7">
        <v>45588</v>
      </c>
      <c r="Z71" s="6" t="s">
        <v>1620</v>
      </c>
      <c r="AA71" s="6">
        <f t="shared" si="11"/>
        <v>2</v>
      </c>
      <c r="AB71" s="6" t="str">
        <f t="shared" si="17"/>
        <v>BeforeTime</v>
      </c>
    </row>
    <row r="72" spans="1:28" x14ac:dyDescent="0.25">
      <c r="A72" s="6" t="s">
        <v>18</v>
      </c>
      <c r="B72" s="6" t="s">
        <v>118</v>
      </c>
      <c r="C72" s="6" t="s">
        <v>201</v>
      </c>
      <c r="D72" s="6" t="str">
        <f t="shared" si="12"/>
        <v>Anne Oconnell</v>
      </c>
      <c r="E72" s="6">
        <v>37</v>
      </c>
      <c r="F72" s="6" t="s">
        <v>288</v>
      </c>
      <c r="G72" s="6" t="s">
        <v>291</v>
      </c>
      <c r="H72" s="6" t="s">
        <v>299</v>
      </c>
      <c r="I72" s="6" t="str">
        <f t="shared" si="13"/>
        <v>outlook.com</v>
      </c>
      <c r="J72" s="6" t="s">
        <v>399</v>
      </c>
      <c r="K72" s="6" t="s">
        <v>569</v>
      </c>
      <c r="L72" s="7">
        <v>45567</v>
      </c>
      <c r="M72" s="6" t="s">
        <v>1069</v>
      </c>
      <c r="N72" s="6" t="s">
        <v>1497</v>
      </c>
      <c r="O72" s="6">
        <v>308.88</v>
      </c>
      <c r="P72" s="6">
        <v>1</v>
      </c>
      <c r="Q72" s="6">
        <f t="shared" si="14"/>
        <v>308.88</v>
      </c>
      <c r="R72" s="6" t="s">
        <v>1547</v>
      </c>
      <c r="S72" s="8">
        <f t="shared" si="15"/>
        <v>0</v>
      </c>
      <c r="T72" s="6">
        <v>6</v>
      </c>
      <c r="U72" s="6">
        <v>62</v>
      </c>
      <c r="V72" s="6">
        <f t="shared" si="9"/>
        <v>308.88</v>
      </c>
      <c r="W72" s="6">
        <f t="shared" si="16"/>
        <v>0</v>
      </c>
      <c r="X72" s="6">
        <f t="shared" si="10"/>
        <v>308.88</v>
      </c>
      <c r="Y72" s="7">
        <v>45569</v>
      </c>
      <c r="Z72" s="6" t="s">
        <v>1621</v>
      </c>
      <c r="AA72" s="6">
        <f t="shared" si="11"/>
        <v>2</v>
      </c>
      <c r="AB72" s="6" t="str">
        <f t="shared" si="17"/>
        <v>BeforeTime</v>
      </c>
    </row>
    <row r="73" spans="1:28" x14ac:dyDescent="0.25">
      <c r="A73" s="6" t="s">
        <v>74</v>
      </c>
      <c r="B73" s="6" t="s">
        <v>167</v>
      </c>
      <c r="C73" s="6" t="s">
        <v>252</v>
      </c>
      <c r="D73" s="6" t="str">
        <f t="shared" si="12"/>
        <v>Jodi Whitney</v>
      </c>
      <c r="E73" s="6">
        <v>33</v>
      </c>
      <c r="F73" s="6" t="s">
        <v>290</v>
      </c>
      <c r="G73" s="6" t="s">
        <v>297</v>
      </c>
      <c r="H73" s="6" t="s">
        <v>355</v>
      </c>
      <c r="I73" s="6" t="str">
        <f t="shared" si="13"/>
        <v>yahoo.com</v>
      </c>
      <c r="J73" s="6" t="s">
        <v>455</v>
      </c>
      <c r="K73" s="6" t="s">
        <v>570</v>
      </c>
      <c r="L73" s="7">
        <v>45495</v>
      </c>
      <c r="M73" s="6" t="s">
        <v>1070</v>
      </c>
      <c r="N73" s="6" t="s">
        <v>1534</v>
      </c>
      <c r="O73" s="6">
        <v>425.59</v>
      </c>
      <c r="P73" s="6">
        <v>4</v>
      </c>
      <c r="Q73" s="6">
        <f t="shared" si="14"/>
        <v>1702.36</v>
      </c>
      <c r="R73" s="6" t="s">
        <v>1547</v>
      </c>
      <c r="S73" s="8">
        <f t="shared" si="15"/>
        <v>0</v>
      </c>
      <c r="T73" s="6">
        <v>6</v>
      </c>
      <c r="U73" s="6">
        <v>53</v>
      </c>
      <c r="V73" s="6">
        <f t="shared" si="9"/>
        <v>1702.36</v>
      </c>
      <c r="W73" s="6">
        <f t="shared" si="16"/>
        <v>0</v>
      </c>
      <c r="X73" s="6">
        <f t="shared" si="10"/>
        <v>1702.36</v>
      </c>
      <c r="Y73" s="7">
        <v>45496</v>
      </c>
      <c r="Z73" s="6" t="s">
        <v>1622</v>
      </c>
      <c r="AA73" s="6">
        <f t="shared" si="11"/>
        <v>1</v>
      </c>
      <c r="AB73" s="6" t="str">
        <f t="shared" si="17"/>
        <v>BeforeTime</v>
      </c>
    </row>
    <row r="74" spans="1:28" x14ac:dyDescent="0.25">
      <c r="A74" s="6" t="s">
        <v>39</v>
      </c>
      <c r="B74" s="6" t="s">
        <v>139</v>
      </c>
      <c r="C74" s="6" t="s">
        <v>220</v>
      </c>
      <c r="D74" s="6" t="str">
        <f t="shared" si="12"/>
        <v>Mark Henderson</v>
      </c>
      <c r="E74" s="6">
        <v>33</v>
      </c>
      <c r="F74" s="6" t="s">
        <v>290</v>
      </c>
      <c r="G74" s="6" t="s">
        <v>298</v>
      </c>
      <c r="H74" s="6" t="s">
        <v>320</v>
      </c>
      <c r="I74" s="6" t="str">
        <f t="shared" si="13"/>
        <v>yahoo.com</v>
      </c>
      <c r="J74" s="6" t="s">
        <v>420</v>
      </c>
      <c r="K74" s="6" t="s">
        <v>571</v>
      </c>
      <c r="L74" s="7">
        <v>45355</v>
      </c>
      <c r="M74" s="6" t="s">
        <v>1071</v>
      </c>
      <c r="N74" s="6" t="s">
        <v>1497</v>
      </c>
      <c r="O74" s="6">
        <v>308.88</v>
      </c>
      <c r="P74" s="6">
        <v>1</v>
      </c>
      <c r="Q74" s="6">
        <f t="shared" si="14"/>
        <v>308.88</v>
      </c>
      <c r="R74" s="6" t="s">
        <v>1549</v>
      </c>
      <c r="S74" s="8">
        <f t="shared" si="15"/>
        <v>0.1</v>
      </c>
      <c r="T74" s="6">
        <v>1</v>
      </c>
      <c r="U74" s="6">
        <v>56</v>
      </c>
      <c r="V74" s="6">
        <f t="shared" si="9"/>
        <v>364.88</v>
      </c>
      <c r="W74" s="6">
        <f t="shared" si="16"/>
        <v>36.488</v>
      </c>
      <c r="X74" s="6">
        <f t="shared" si="10"/>
        <v>328.392</v>
      </c>
      <c r="Y74" s="7">
        <v>45360</v>
      </c>
      <c r="Z74" s="6" t="s">
        <v>1623</v>
      </c>
      <c r="AA74" s="6">
        <f t="shared" si="11"/>
        <v>5</v>
      </c>
      <c r="AB74" s="6" t="str">
        <f t="shared" si="17"/>
        <v>Late</v>
      </c>
    </row>
    <row r="75" spans="1:28" x14ac:dyDescent="0.25">
      <c r="A75" s="6" t="s">
        <v>85</v>
      </c>
      <c r="B75" s="6" t="s">
        <v>175</v>
      </c>
      <c r="C75" s="6" t="s">
        <v>262</v>
      </c>
      <c r="D75" s="6" t="str">
        <f t="shared" si="12"/>
        <v>Brian Kennedy</v>
      </c>
      <c r="E75" s="6">
        <v>69</v>
      </c>
      <c r="F75" s="6" t="s">
        <v>288</v>
      </c>
      <c r="G75" s="6" t="s">
        <v>291</v>
      </c>
      <c r="H75" s="6" t="s">
        <v>366</v>
      </c>
      <c r="I75" s="6" t="str">
        <f t="shared" si="13"/>
        <v>outlook.com</v>
      </c>
      <c r="J75" s="6" t="s">
        <v>466</v>
      </c>
      <c r="K75" s="6" t="s">
        <v>774</v>
      </c>
      <c r="L75" s="7">
        <v>45132</v>
      </c>
      <c r="M75" s="6" t="s">
        <v>1274</v>
      </c>
      <c r="N75" s="6" t="s">
        <v>1528</v>
      </c>
      <c r="O75" s="6">
        <v>431.44</v>
      </c>
      <c r="P75" s="6">
        <v>5</v>
      </c>
      <c r="Q75" s="6">
        <f t="shared" si="14"/>
        <v>2157.1999999999998</v>
      </c>
      <c r="R75" s="6" t="s">
        <v>1548</v>
      </c>
      <c r="S75" s="8">
        <f t="shared" si="15"/>
        <v>0.15</v>
      </c>
      <c r="T75" s="6">
        <v>6</v>
      </c>
      <c r="U75" s="6">
        <v>59</v>
      </c>
      <c r="V75" s="6">
        <f t="shared" si="9"/>
        <v>2216.1999999999998</v>
      </c>
      <c r="W75" s="6">
        <f t="shared" si="16"/>
        <v>332.42999999999995</v>
      </c>
      <c r="X75" s="6">
        <f t="shared" si="10"/>
        <v>1883.77</v>
      </c>
      <c r="Y75" s="7">
        <v>45139</v>
      </c>
      <c r="Z75" s="6" t="s">
        <v>1825</v>
      </c>
      <c r="AA75" s="6">
        <f t="shared" si="11"/>
        <v>7</v>
      </c>
      <c r="AB75" s="6" t="str">
        <f t="shared" si="17"/>
        <v>Late</v>
      </c>
    </row>
    <row r="76" spans="1:28" x14ac:dyDescent="0.25">
      <c r="A76" s="6" t="s">
        <v>85</v>
      </c>
      <c r="B76" s="6" t="s">
        <v>175</v>
      </c>
      <c r="C76" s="6" t="s">
        <v>262</v>
      </c>
      <c r="D76" s="6" t="str">
        <f t="shared" si="12"/>
        <v>Brian Kennedy</v>
      </c>
      <c r="E76" s="6">
        <v>69</v>
      </c>
      <c r="F76" s="6" t="s">
        <v>288</v>
      </c>
      <c r="G76" s="6" t="s">
        <v>291</v>
      </c>
      <c r="H76" s="6" t="s">
        <v>366</v>
      </c>
      <c r="I76" s="6" t="str">
        <f t="shared" si="13"/>
        <v>outlook.com</v>
      </c>
      <c r="J76" s="6" t="s">
        <v>466</v>
      </c>
      <c r="K76" s="6" t="s">
        <v>818</v>
      </c>
      <c r="L76" s="7">
        <v>45650</v>
      </c>
      <c r="M76" s="6" t="s">
        <v>1318</v>
      </c>
      <c r="N76" s="6" t="s">
        <v>1541</v>
      </c>
      <c r="O76" s="6">
        <v>133.62</v>
      </c>
      <c r="P76" s="6">
        <v>2</v>
      </c>
      <c r="Q76" s="6">
        <f t="shared" si="14"/>
        <v>267.24</v>
      </c>
      <c r="R76" s="6" t="s">
        <v>1549</v>
      </c>
      <c r="S76" s="8">
        <f t="shared" si="15"/>
        <v>0.1</v>
      </c>
      <c r="T76" s="6">
        <v>4</v>
      </c>
      <c r="U76" s="6">
        <v>50</v>
      </c>
      <c r="V76" s="6">
        <f t="shared" si="9"/>
        <v>317.24</v>
      </c>
      <c r="W76" s="6">
        <f t="shared" si="16"/>
        <v>31.724000000000004</v>
      </c>
      <c r="X76" s="6">
        <f t="shared" si="10"/>
        <v>285.51600000000002</v>
      </c>
      <c r="Y76" s="7">
        <v>45651</v>
      </c>
      <c r="Z76" s="6" t="s">
        <v>1869</v>
      </c>
      <c r="AA76" s="6">
        <f t="shared" si="11"/>
        <v>1</v>
      </c>
      <c r="AB76" s="6" t="str">
        <f t="shared" si="17"/>
        <v>BeforeTime</v>
      </c>
    </row>
    <row r="77" spans="1:28" x14ac:dyDescent="0.25">
      <c r="A77" s="6" t="s">
        <v>100</v>
      </c>
      <c r="B77" s="6" t="s">
        <v>188</v>
      </c>
      <c r="C77" s="6" t="s">
        <v>274</v>
      </c>
      <c r="D77" s="6" t="str">
        <f t="shared" si="12"/>
        <v>Teresa Harvey</v>
      </c>
      <c r="E77" s="6">
        <v>64</v>
      </c>
      <c r="F77" s="6" t="s">
        <v>290</v>
      </c>
      <c r="G77" s="6" t="s">
        <v>291</v>
      </c>
      <c r="H77" s="6" t="s">
        <v>381</v>
      </c>
      <c r="I77" s="6" t="str">
        <f t="shared" si="13"/>
        <v>gmail.com</v>
      </c>
      <c r="J77" s="6" t="s">
        <v>481</v>
      </c>
      <c r="K77" s="6" t="s">
        <v>875</v>
      </c>
      <c r="L77" s="7">
        <v>45459</v>
      </c>
      <c r="M77" s="6" t="s">
        <v>1375</v>
      </c>
      <c r="N77" s="6" t="s">
        <v>1503</v>
      </c>
      <c r="O77" s="6">
        <v>363.64</v>
      </c>
      <c r="P77" s="6">
        <v>3</v>
      </c>
      <c r="Q77" s="6">
        <f t="shared" si="14"/>
        <v>1090.92</v>
      </c>
      <c r="R77" s="6" t="s">
        <v>1547</v>
      </c>
      <c r="S77" s="8">
        <f t="shared" si="15"/>
        <v>0</v>
      </c>
      <c r="T77" s="6">
        <v>7</v>
      </c>
      <c r="U77" s="6">
        <v>41</v>
      </c>
      <c r="V77" s="6">
        <f t="shared" si="9"/>
        <v>1090.92</v>
      </c>
      <c r="W77" s="6">
        <f t="shared" si="16"/>
        <v>0</v>
      </c>
      <c r="X77" s="6">
        <f t="shared" si="10"/>
        <v>1090.92</v>
      </c>
      <c r="Y77" s="7">
        <v>45461</v>
      </c>
      <c r="Z77" s="6" t="s">
        <v>1926</v>
      </c>
      <c r="AA77" s="6">
        <f t="shared" si="11"/>
        <v>2</v>
      </c>
      <c r="AB77" s="6" t="str">
        <f t="shared" si="17"/>
        <v>BeforeTime</v>
      </c>
    </row>
    <row r="78" spans="1:28" x14ac:dyDescent="0.25">
      <c r="A78" s="6" t="s">
        <v>19</v>
      </c>
      <c r="B78" s="6" t="s">
        <v>119</v>
      </c>
      <c r="C78" s="6" t="s">
        <v>154</v>
      </c>
      <c r="D78" s="6" t="str">
        <f t="shared" si="12"/>
        <v>Anthony Thomas</v>
      </c>
      <c r="E78" s="6">
        <v>53</v>
      </c>
      <c r="F78" s="6" t="s">
        <v>289</v>
      </c>
      <c r="G78" s="6" t="s">
        <v>292</v>
      </c>
      <c r="H78" s="6" t="s">
        <v>300</v>
      </c>
      <c r="I78" s="6" t="str">
        <f t="shared" si="13"/>
        <v>rediffmail.com</v>
      </c>
      <c r="J78" s="6" t="s">
        <v>400</v>
      </c>
      <c r="K78" s="6" t="s">
        <v>575</v>
      </c>
      <c r="L78" s="7">
        <v>45041</v>
      </c>
      <c r="M78" s="6" t="s">
        <v>1075</v>
      </c>
      <c r="N78" s="6" t="s">
        <v>1529</v>
      </c>
      <c r="O78" s="6">
        <v>128.13999999999999</v>
      </c>
      <c r="P78" s="6">
        <v>1</v>
      </c>
      <c r="Q78" s="6">
        <f t="shared" si="14"/>
        <v>128.13999999999999</v>
      </c>
      <c r="R78" s="6" t="s">
        <v>2047</v>
      </c>
      <c r="S78" s="8">
        <f t="shared" si="15"/>
        <v>0.08</v>
      </c>
      <c r="T78" s="6">
        <v>7</v>
      </c>
      <c r="U78" s="6">
        <v>70</v>
      </c>
      <c r="V78" s="6">
        <f t="shared" si="9"/>
        <v>198.14</v>
      </c>
      <c r="W78" s="6">
        <f t="shared" si="16"/>
        <v>15.851199999999999</v>
      </c>
      <c r="X78" s="6">
        <f t="shared" si="10"/>
        <v>182.28879999999998</v>
      </c>
      <c r="Y78" s="7">
        <v>45045</v>
      </c>
      <c r="Z78" s="6" t="s">
        <v>1627</v>
      </c>
      <c r="AA78" s="6">
        <f t="shared" si="11"/>
        <v>4</v>
      </c>
      <c r="AB78" s="6" t="str">
        <f t="shared" si="17"/>
        <v>BeforeTime</v>
      </c>
    </row>
    <row r="79" spans="1:28" x14ac:dyDescent="0.25">
      <c r="A79" s="6" t="s">
        <v>57</v>
      </c>
      <c r="B79" s="6" t="s">
        <v>155</v>
      </c>
      <c r="C79" s="6" t="s">
        <v>238</v>
      </c>
      <c r="D79" s="6" t="str">
        <f t="shared" si="12"/>
        <v>Aaron Thompson</v>
      </c>
      <c r="E79" s="6">
        <v>47</v>
      </c>
      <c r="F79" s="6" t="s">
        <v>289</v>
      </c>
      <c r="G79" s="6" t="s">
        <v>296</v>
      </c>
      <c r="H79" s="6" t="s">
        <v>338</v>
      </c>
      <c r="I79" s="6" t="str">
        <f t="shared" si="13"/>
        <v>gmail.com</v>
      </c>
      <c r="J79" s="6" t="s">
        <v>438</v>
      </c>
      <c r="K79" s="6" t="s">
        <v>576</v>
      </c>
      <c r="L79" s="7">
        <v>45683</v>
      </c>
      <c r="M79" s="6" t="s">
        <v>1076</v>
      </c>
      <c r="N79" s="6" t="s">
        <v>1535</v>
      </c>
      <c r="O79" s="6">
        <v>477.52</v>
      </c>
      <c r="P79" s="6">
        <v>2</v>
      </c>
      <c r="Q79" s="6">
        <f t="shared" si="14"/>
        <v>955.04</v>
      </c>
      <c r="R79" s="6" t="s">
        <v>2047</v>
      </c>
      <c r="S79" s="8">
        <f t="shared" si="15"/>
        <v>0.08</v>
      </c>
      <c r="T79" s="6">
        <v>6</v>
      </c>
      <c r="U79" s="6">
        <v>55</v>
      </c>
      <c r="V79" s="6">
        <f t="shared" si="9"/>
        <v>1010.04</v>
      </c>
      <c r="W79" s="6">
        <f t="shared" si="16"/>
        <v>80.803200000000004</v>
      </c>
      <c r="X79" s="6">
        <f t="shared" si="10"/>
        <v>929.2367999999999</v>
      </c>
      <c r="Y79" s="7">
        <v>45685</v>
      </c>
      <c r="Z79" s="6" t="s">
        <v>1628</v>
      </c>
      <c r="AA79" s="6">
        <f t="shared" si="11"/>
        <v>2</v>
      </c>
      <c r="AB79" s="6" t="str">
        <f t="shared" si="17"/>
        <v>BeforeTime</v>
      </c>
    </row>
    <row r="80" spans="1:28" x14ac:dyDescent="0.25">
      <c r="A80" s="6" t="s">
        <v>76</v>
      </c>
      <c r="B80" s="6" t="s">
        <v>142</v>
      </c>
      <c r="C80" s="6" t="s">
        <v>254</v>
      </c>
      <c r="D80" s="6" t="str">
        <f t="shared" si="12"/>
        <v>Ashley Romero</v>
      </c>
      <c r="E80" s="6">
        <v>35</v>
      </c>
      <c r="F80" s="6" t="s">
        <v>288</v>
      </c>
      <c r="G80" s="6" t="s">
        <v>291</v>
      </c>
      <c r="H80" s="6" t="s">
        <v>357</v>
      </c>
      <c r="I80" s="6" t="str">
        <f t="shared" si="13"/>
        <v>yahoo.com</v>
      </c>
      <c r="J80" s="6" t="s">
        <v>457</v>
      </c>
      <c r="K80" s="6" t="s">
        <v>577</v>
      </c>
      <c r="L80" s="7">
        <v>45054</v>
      </c>
      <c r="M80" s="6" t="s">
        <v>1077</v>
      </c>
      <c r="N80" s="6" t="s">
        <v>1516</v>
      </c>
      <c r="O80" s="6">
        <v>126.19</v>
      </c>
      <c r="P80" s="6">
        <v>3</v>
      </c>
      <c r="Q80" s="6">
        <f t="shared" si="14"/>
        <v>378.57</v>
      </c>
      <c r="R80" s="6" t="s">
        <v>1547</v>
      </c>
      <c r="S80" s="8">
        <f t="shared" si="15"/>
        <v>0</v>
      </c>
      <c r="T80" s="6">
        <v>5</v>
      </c>
      <c r="U80" s="6">
        <v>40</v>
      </c>
      <c r="V80" s="6">
        <f t="shared" si="9"/>
        <v>378.57</v>
      </c>
      <c r="W80" s="6">
        <f t="shared" si="16"/>
        <v>0</v>
      </c>
      <c r="X80" s="6">
        <f t="shared" si="10"/>
        <v>378.57</v>
      </c>
      <c r="Y80" s="7">
        <v>45058</v>
      </c>
      <c r="Z80" s="6" t="s">
        <v>1629</v>
      </c>
      <c r="AA80" s="6">
        <f t="shared" si="11"/>
        <v>4</v>
      </c>
      <c r="AB80" s="6" t="str">
        <f t="shared" si="17"/>
        <v>BeforeTime</v>
      </c>
    </row>
    <row r="81" spans="1:28" x14ac:dyDescent="0.25">
      <c r="A81" s="6" t="s">
        <v>21</v>
      </c>
      <c r="B81" s="6" t="s">
        <v>121</v>
      </c>
      <c r="C81" s="6" t="s">
        <v>203</v>
      </c>
      <c r="D81" s="6" t="str">
        <f t="shared" si="12"/>
        <v>John Ramirez</v>
      </c>
      <c r="E81" s="6">
        <v>28</v>
      </c>
      <c r="F81" s="6" t="s">
        <v>290</v>
      </c>
      <c r="G81" s="6" t="s">
        <v>294</v>
      </c>
      <c r="H81" s="6" t="s">
        <v>302</v>
      </c>
      <c r="I81" s="6" t="str">
        <f t="shared" si="13"/>
        <v>outlook.com</v>
      </c>
      <c r="J81" s="6" t="s">
        <v>402</v>
      </c>
      <c r="K81" s="6" t="s">
        <v>553</v>
      </c>
      <c r="L81" s="7">
        <v>45443</v>
      </c>
      <c r="M81" s="6" t="s">
        <v>1053</v>
      </c>
      <c r="N81" s="6" t="s">
        <v>1525</v>
      </c>
      <c r="O81" s="6">
        <v>481.48</v>
      </c>
      <c r="P81" s="6">
        <v>4</v>
      </c>
      <c r="Q81" s="6">
        <f t="shared" si="14"/>
        <v>1925.92</v>
      </c>
      <c r="R81" s="6" t="s">
        <v>1549</v>
      </c>
      <c r="S81" s="8">
        <f t="shared" si="15"/>
        <v>0.1</v>
      </c>
      <c r="T81" s="6">
        <v>1</v>
      </c>
      <c r="U81" s="6">
        <v>36</v>
      </c>
      <c r="V81" s="6">
        <f t="shared" si="9"/>
        <v>1961.92</v>
      </c>
      <c r="W81" s="6">
        <f t="shared" si="16"/>
        <v>196.19200000000001</v>
      </c>
      <c r="X81" s="6">
        <f t="shared" si="10"/>
        <v>1765.7280000000001</v>
      </c>
      <c r="Y81" s="7">
        <v>45447</v>
      </c>
      <c r="Z81" s="6" t="s">
        <v>1605</v>
      </c>
      <c r="AA81" s="6">
        <f t="shared" si="11"/>
        <v>4</v>
      </c>
      <c r="AB81" s="6" t="str">
        <f t="shared" si="17"/>
        <v>Late</v>
      </c>
    </row>
    <row r="82" spans="1:28" x14ac:dyDescent="0.25">
      <c r="A82" s="6" t="s">
        <v>66</v>
      </c>
      <c r="B82" s="6" t="s">
        <v>127</v>
      </c>
      <c r="C82" s="6" t="s">
        <v>247</v>
      </c>
      <c r="D82" s="6" t="str">
        <f t="shared" si="12"/>
        <v>Debra Hayes</v>
      </c>
      <c r="E82" s="6">
        <v>33</v>
      </c>
      <c r="F82" s="6" t="s">
        <v>288</v>
      </c>
      <c r="G82" s="6" t="s">
        <v>297</v>
      </c>
      <c r="H82" s="6" t="s">
        <v>347</v>
      </c>
      <c r="I82" s="6" t="str">
        <f t="shared" si="13"/>
        <v>yahoo.com</v>
      </c>
      <c r="J82" s="6" t="s">
        <v>447</v>
      </c>
      <c r="K82" s="6" t="s">
        <v>579</v>
      </c>
      <c r="L82" s="7">
        <v>45675</v>
      </c>
      <c r="M82" s="6" t="s">
        <v>1079</v>
      </c>
      <c r="N82" s="6" t="s">
        <v>1497</v>
      </c>
      <c r="O82" s="6">
        <v>308.88</v>
      </c>
      <c r="P82" s="6">
        <v>3</v>
      </c>
      <c r="Q82" s="6">
        <f t="shared" si="14"/>
        <v>926.64</v>
      </c>
      <c r="R82" s="6" t="s">
        <v>1548</v>
      </c>
      <c r="S82" s="8">
        <f t="shared" si="15"/>
        <v>0.15</v>
      </c>
      <c r="T82" s="6">
        <v>4</v>
      </c>
      <c r="U82" s="6">
        <v>48</v>
      </c>
      <c r="V82" s="6">
        <f t="shared" si="9"/>
        <v>974.64</v>
      </c>
      <c r="W82" s="6">
        <f t="shared" si="16"/>
        <v>146.196</v>
      </c>
      <c r="X82" s="6">
        <f t="shared" si="10"/>
        <v>828.44399999999996</v>
      </c>
      <c r="Y82" s="7">
        <v>45678</v>
      </c>
      <c r="Z82" s="6" t="s">
        <v>1631</v>
      </c>
      <c r="AA82" s="6">
        <f t="shared" si="11"/>
        <v>3</v>
      </c>
      <c r="AB82" s="6" t="str">
        <f t="shared" si="17"/>
        <v>BeforeTime</v>
      </c>
    </row>
    <row r="83" spans="1:28" x14ac:dyDescent="0.25">
      <c r="A83" s="6" t="s">
        <v>38</v>
      </c>
      <c r="B83" s="6" t="s">
        <v>138</v>
      </c>
      <c r="C83" s="6" t="s">
        <v>219</v>
      </c>
      <c r="D83" s="6" t="str">
        <f t="shared" si="12"/>
        <v>Christian Clayton</v>
      </c>
      <c r="E83" s="6">
        <v>39</v>
      </c>
      <c r="F83" s="6" t="s">
        <v>289</v>
      </c>
      <c r="G83" s="6" t="s">
        <v>293</v>
      </c>
      <c r="H83" s="6" t="s">
        <v>319</v>
      </c>
      <c r="I83" s="6" t="str">
        <f t="shared" si="13"/>
        <v>yahoo.com</v>
      </c>
      <c r="J83" s="6" t="s">
        <v>419</v>
      </c>
      <c r="K83" s="6" t="s">
        <v>580</v>
      </c>
      <c r="L83" s="7">
        <v>45525</v>
      </c>
      <c r="M83" s="6" t="s">
        <v>1080</v>
      </c>
      <c r="N83" s="6" t="s">
        <v>1536</v>
      </c>
      <c r="O83" s="6">
        <v>403.03</v>
      </c>
      <c r="P83" s="6">
        <v>1</v>
      </c>
      <c r="Q83" s="6">
        <f t="shared" si="14"/>
        <v>403.03</v>
      </c>
      <c r="R83" s="6" t="s">
        <v>1550</v>
      </c>
      <c r="S83" s="8">
        <f t="shared" si="15"/>
        <v>0.2</v>
      </c>
      <c r="T83" s="6">
        <v>3</v>
      </c>
      <c r="U83" s="6">
        <v>52</v>
      </c>
      <c r="V83" s="6">
        <f t="shared" si="9"/>
        <v>455.03</v>
      </c>
      <c r="W83" s="6">
        <f t="shared" si="16"/>
        <v>91.006</v>
      </c>
      <c r="X83" s="6">
        <f t="shared" si="10"/>
        <v>364.024</v>
      </c>
      <c r="Y83" s="7">
        <v>45526</v>
      </c>
      <c r="Z83" s="6" t="s">
        <v>1632</v>
      </c>
      <c r="AA83" s="6">
        <f t="shared" si="11"/>
        <v>1</v>
      </c>
      <c r="AB83" s="6" t="str">
        <f t="shared" si="17"/>
        <v>BeforeTime</v>
      </c>
    </row>
    <row r="84" spans="1:28" x14ac:dyDescent="0.25">
      <c r="A84" s="6" t="s">
        <v>77</v>
      </c>
      <c r="B84" s="6" t="s">
        <v>169</v>
      </c>
      <c r="C84" s="6" t="s">
        <v>255</v>
      </c>
      <c r="D84" s="6" t="str">
        <f t="shared" si="12"/>
        <v>William Mann</v>
      </c>
      <c r="E84" s="6">
        <v>21</v>
      </c>
      <c r="F84" s="6" t="s">
        <v>288</v>
      </c>
      <c r="G84" s="6" t="s">
        <v>292</v>
      </c>
      <c r="H84" s="6" t="s">
        <v>358</v>
      </c>
      <c r="I84" s="6" t="str">
        <f t="shared" si="13"/>
        <v>yahoo.com</v>
      </c>
      <c r="J84" s="6" t="s">
        <v>458</v>
      </c>
      <c r="K84" s="6" t="s">
        <v>581</v>
      </c>
      <c r="L84" s="7">
        <v>45041</v>
      </c>
      <c r="M84" s="6" t="s">
        <v>1081</v>
      </c>
      <c r="N84" s="6" t="s">
        <v>1501</v>
      </c>
      <c r="O84" s="6">
        <v>330.11</v>
      </c>
      <c r="P84" s="6">
        <v>2</v>
      </c>
      <c r="Q84" s="6">
        <f t="shared" si="14"/>
        <v>660.22</v>
      </c>
      <c r="R84" s="6" t="s">
        <v>2047</v>
      </c>
      <c r="S84" s="8">
        <f t="shared" si="15"/>
        <v>0.08</v>
      </c>
      <c r="T84" s="6">
        <v>3</v>
      </c>
      <c r="U84" s="6">
        <v>64</v>
      </c>
      <c r="V84" s="6">
        <f t="shared" si="9"/>
        <v>724.22</v>
      </c>
      <c r="W84" s="6">
        <f t="shared" si="16"/>
        <v>57.937600000000003</v>
      </c>
      <c r="X84" s="6">
        <f t="shared" si="10"/>
        <v>666.28240000000005</v>
      </c>
      <c r="Y84" s="7">
        <v>45046</v>
      </c>
      <c r="Z84" s="6" t="s">
        <v>1633</v>
      </c>
      <c r="AA84" s="6">
        <f t="shared" si="11"/>
        <v>5</v>
      </c>
      <c r="AB84" s="6" t="str">
        <f t="shared" si="17"/>
        <v>Late</v>
      </c>
    </row>
    <row r="85" spans="1:28" x14ac:dyDescent="0.25">
      <c r="A85" s="6" t="s">
        <v>21</v>
      </c>
      <c r="B85" s="6" t="s">
        <v>121</v>
      </c>
      <c r="C85" s="6" t="s">
        <v>203</v>
      </c>
      <c r="D85" s="6" t="str">
        <f t="shared" si="12"/>
        <v>John Ramirez</v>
      </c>
      <c r="E85" s="6">
        <v>28</v>
      </c>
      <c r="F85" s="6" t="s">
        <v>290</v>
      </c>
      <c r="G85" s="6" t="s">
        <v>294</v>
      </c>
      <c r="H85" s="6" t="s">
        <v>302</v>
      </c>
      <c r="I85" s="6" t="str">
        <f t="shared" si="13"/>
        <v>outlook.com</v>
      </c>
      <c r="J85" s="6" t="s">
        <v>402</v>
      </c>
      <c r="K85" s="6" t="s">
        <v>578</v>
      </c>
      <c r="L85" s="7">
        <v>45322</v>
      </c>
      <c r="M85" s="6" t="s">
        <v>1078</v>
      </c>
      <c r="N85" s="6" t="s">
        <v>1520</v>
      </c>
      <c r="O85" s="6">
        <v>62.42</v>
      </c>
      <c r="P85" s="6">
        <v>1</v>
      </c>
      <c r="Q85" s="6">
        <f t="shared" si="14"/>
        <v>62.42</v>
      </c>
      <c r="R85" s="6" t="s">
        <v>1550</v>
      </c>
      <c r="S85" s="8">
        <f t="shared" si="15"/>
        <v>0.2</v>
      </c>
      <c r="T85" s="6">
        <v>6</v>
      </c>
      <c r="U85" s="6">
        <v>53</v>
      </c>
      <c r="V85" s="6">
        <f t="shared" si="9"/>
        <v>115.42</v>
      </c>
      <c r="W85" s="6">
        <f t="shared" si="16"/>
        <v>23.084000000000003</v>
      </c>
      <c r="X85" s="6">
        <f t="shared" si="10"/>
        <v>92.335999999999999</v>
      </c>
      <c r="Y85" s="7">
        <v>45329</v>
      </c>
      <c r="Z85" s="6" t="s">
        <v>1630</v>
      </c>
      <c r="AA85" s="6">
        <f t="shared" si="11"/>
        <v>7</v>
      </c>
      <c r="AB85" s="6" t="str">
        <f t="shared" si="17"/>
        <v>Late</v>
      </c>
    </row>
    <row r="86" spans="1:28" x14ac:dyDescent="0.25">
      <c r="A86" s="6" t="s">
        <v>78</v>
      </c>
      <c r="B86" s="6" t="s">
        <v>170</v>
      </c>
      <c r="C86" s="6" t="s">
        <v>240</v>
      </c>
      <c r="D86" s="6" t="str">
        <f t="shared" si="12"/>
        <v>Kelli Smith</v>
      </c>
      <c r="E86" s="6">
        <v>18</v>
      </c>
      <c r="F86" s="6" t="s">
        <v>289</v>
      </c>
      <c r="G86" s="6" t="s">
        <v>292</v>
      </c>
      <c r="H86" s="6" t="s">
        <v>359</v>
      </c>
      <c r="I86" s="6" t="str">
        <f t="shared" si="13"/>
        <v>rediffmail.com</v>
      </c>
      <c r="J86" s="6" t="s">
        <v>459</v>
      </c>
      <c r="K86" s="6" t="s">
        <v>583</v>
      </c>
      <c r="L86" s="7">
        <v>45625</v>
      </c>
      <c r="M86" s="6" t="s">
        <v>1083</v>
      </c>
      <c r="N86" s="6" t="s">
        <v>1501</v>
      </c>
      <c r="O86" s="6">
        <v>330.11</v>
      </c>
      <c r="P86" s="6">
        <v>1</v>
      </c>
      <c r="Q86" s="6">
        <f t="shared" si="14"/>
        <v>330.11</v>
      </c>
      <c r="R86" s="6" t="s">
        <v>1550</v>
      </c>
      <c r="S86" s="8">
        <f t="shared" si="15"/>
        <v>0.2</v>
      </c>
      <c r="T86" s="6">
        <v>4</v>
      </c>
      <c r="U86" s="6">
        <v>67</v>
      </c>
      <c r="V86" s="6">
        <f t="shared" si="9"/>
        <v>397.11</v>
      </c>
      <c r="W86" s="6">
        <f t="shared" si="16"/>
        <v>79.422000000000011</v>
      </c>
      <c r="X86" s="6">
        <f t="shared" si="10"/>
        <v>317.68799999999999</v>
      </c>
      <c r="Y86" s="7">
        <v>45627</v>
      </c>
      <c r="Z86" s="6" t="s">
        <v>1635</v>
      </c>
      <c r="AA86" s="6">
        <f t="shared" si="11"/>
        <v>2</v>
      </c>
      <c r="AB86" s="6" t="str">
        <f t="shared" si="17"/>
        <v>BeforeTime</v>
      </c>
    </row>
    <row r="87" spans="1:28" x14ac:dyDescent="0.25">
      <c r="A87" s="6" t="s">
        <v>48</v>
      </c>
      <c r="B87" s="6" t="s">
        <v>146</v>
      </c>
      <c r="C87" s="6" t="s">
        <v>229</v>
      </c>
      <c r="D87" s="6" t="str">
        <f t="shared" si="12"/>
        <v>Heather Schneider</v>
      </c>
      <c r="E87" s="6">
        <v>48</v>
      </c>
      <c r="F87" s="6" t="s">
        <v>289</v>
      </c>
      <c r="G87" s="6" t="s">
        <v>296</v>
      </c>
      <c r="H87" s="6" t="s">
        <v>329</v>
      </c>
      <c r="I87" s="6" t="str">
        <f t="shared" si="13"/>
        <v>outlook.com</v>
      </c>
      <c r="J87" s="6" t="s">
        <v>429</v>
      </c>
      <c r="K87" s="6" t="s">
        <v>584</v>
      </c>
      <c r="L87" s="7">
        <v>45505</v>
      </c>
      <c r="M87" s="6" t="s">
        <v>1084</v>
      </c>
      <c r="N87" s="6" t="s">
        <v>1505</v>
      </c>
      <c r="O87" s="6">
        <v>48.45</v>
      </c>
      <c r="P87" s="6">
        <v>1</v>
      </c>
      <c r="Q87" s="6">
        <f t="shared" si="14"/>
        <v>48.45</v>
      </c>
      <c r="R87" s="6" t="s">
        <v>1548</v>
      </c>
      <c r="S87" s="8">
        <f t="shared" si="15"/>
        <v>0.15</v>
      </c>
      <c r="T87" s="6">
        <v>6</v>
      </c>
      <c r="U87" s="6">
        <v>66</v>
      </c>
      <c r="V87" s="6">
        <f t="shared" si="9"/>
        <v>114.45</v>
      </c>
      <c r="W87" s="6">
        <f t="shared" si="16"/>
        <v>17.1675</v>
      </c>
      <c r="X87" s="6">
        <f t="shared" si="10"/>
        <v>97.282499999999999</v>
      </c>
      <c r="Y87" s="7">
        <v>45512</v>
      </c>
      <c r="Z87" s="6" t="s">
        <v>1636</v>
      </c>
      <c r="AA87" s="6">
        <f t="shared" si="11"/>
        <v>7</v>
      </c>
      <c r="AB87" s="6" t="str">
        <f t="shared" si="17"/>
        <v>Late</v>
      </c>
    </row>
    <row r="88" spans="1:28" x14ac:dyDescent="0.25">
      <c r="A88" s="6" t="s">
        <v>69</v>
      </c>
      <c r="B88" s="6" t="s">
        <v>163</v>
      </c>
      <c r="C88" s="6" t="s">
        <v>238</v>
      </c>
      <c r="D88" s="6" t="str">
        <f t="shared" si="12"/>
        <v>Sharon Thompson</v>
      </c>
      <c r="E88" s="6">
        <v>57</v>
      </c>
      <c r="F88" s="6" t="s">
        <v>289</v>
      </c>
      <c r="G88" s="6" t="s">
        <v>298</v>
      </c>
      <c r="H88" s="6" t="s">
        <v>350</v>
      </c>
      <c r="I88" s="6" t="str">
        <f t="shared" si="13"/>
        <v>yahoo.com</v>
      </c>
      <c r="J88" s="6" t="s">
        <v>450</v>
      </c>
      <c r="K88" s="6" t="s">
        <v>585</v>
      </c>
      <c r="L88" s="7">
        <v>45252</v>
      </c>
      <c r="M88" s="6" t="s">
        <v>1085</v>
      </c>
      <c r="N88" s="6" t="s">
        <v>1526</v>
      </c>
      <c r="O88" s="6">
        <v>405</v>
      </c>
      <c r="P88" s="6">
        <v>2</v>
      </c>
      <c r="Q88" s="6">
        <f t="shared" si="14"/>
        <v>810</v>
      </c>
      <c r="R88" s="6" t="s">
        <v>1547</v>
      </c>
      <c r="S88" s="8">
        <f t="shared" si="15"/>
        <v>0</v>
      </c>
      <c r="T88" s="6">
        <v>4</v>
      </c>
      <c r="U88" s="6">
        <v>70</v>
      </c>
      <c r="V88" s="6">
        <f t="shared" si="9"/>
        <v>810</v>
      </c>
      <c r="W88" s="6">
        <f t="shared" si="16"/>
        <v>0</v>
      </c>
      <c r="X88" s="6">
        <f t="shared" si="10"/>
        <v>810</v>
      </c>
      <c r="Y88" s="7">
        <v>45257</v>
      </c>
      <c r="Z88" s="6" t="s">
        <v>1637</v>
      </c>
      <c r="AA88" s="6">
        <f t="shared" si="11"/>
        <v>5</v>
      </c>
      <c r="AB88" s="6" t="str">
        <f t="shared" si="17"/>
        <v>Late</v>
      </c>
    </row>
    <row r="89" spans="1:28" x14ac:dyDescent="0.25">
      <c r="A89" s="6" t="s">
        <v>69</v>
      </c>
      <c r="B89" s="6" t="s">
        <v>163</v>
      </c>
      <c r="C89" s="6" t="s">
        <v>238</v>
      </c>
      <c r="D89" s="6" t="str">
        <f t="shared" si="12"/>
        <v>Sharon Thompson</v>
      </c>
      <c r="E89" s="6">
        <v>57</v>
      </c>
      <c r="F89" s="6" t="s">
        <v>289</v>
      </c>
      <c r="G89" s="6" t="s">
        <v>298</v>
      </c>
      <c r="H89" s="6" t="s">
        <v>350</v>
      </c>
      <c r="I89" s="6" t="str">
        <f t="shared" si="13"/>
        <v>yahoo.com</v>
      </c>
      <c r="J89" s="6" t="s">
        <v>450</v>
      </c>
      <c r="K89" s="6" t="s">
        <v>586</v>
      </c>
      <c r="L89" s="7">
        <v>45595</v>
      </c>
      <c r="M89" s="6" t="s">
        <v>1086</v>
      </c>
      <c r="N89" s="6" t="s">
        <v>1518</v>
      </c>
      <c r="O89" s="6">
        <v>496.59</v>
      </c>
      <c r="P89" s="6">
        <v>2</v>
      </c>
      <c r="Q89" s="6">
        <f t="shared" si="14"/>
        <v>993.18</v>
      </c>
      <c r="R89" s="6" t="s">
        <v>1549</v>
      </c>
      <c r="S89" s="8">
        <f t="shared" si="15"/>
        <v>0.1</v>
      </c>
      <c r="T89" s="6">
        <v>1</v>
      </c>
      <c r="U89" s="6">
        <v>46</v>
      </c>
      <c r="V89" s="6">
        <f t="shared" si="9"/>
        <v>1039.1799999999998</v>
      </c>
      <c r="W89" s="6">
        <f t="shared" si="16"/>
        <v>103.91799999999999</v>
      </c>
      <c r="X89" s="6">
        <f t="shared" si="10"/>
        <v>935.26199999999983</v>
      </c>
      <c r="Y89" s="7">
        <v>45598</v>
      </c>
      <c r="Z89" s="6" t="s">
        <v>1638</v>
      </c>
      <c r="AA89" s="6">
        <f t="shared" si="11"/>
        <v>3</v>
      </c>
      <c r="AB89" s="6" t="str">
        <f t="shared" si="17"/>
        <v>Late</v>
      </c>
    </row>
    <row r="90" spans="1:28" x14ac:dyDescent="0.25">
      <c r="A90" s="6" t="s">
        <v>26</v>
      </c>
      <c r="B90" s="6" t="s">
        <v>126</v>
      </c>
      <c r="C90" s="6" t="s">
        <v>208</v>
      </c>
      <c r="D90" s="6" t="str">
        <f t="shared" si="12"/>
        <v>Marcus Valenzuela</v>
      </c>
      <c r="E90" s="6">
        <v>39</v>
      </c>
      <c r="F90" s="6" t="s">
        <v>288</v>
      </c>
      <c r="G90" s="6" t="s">
        <v>291</v>
      </c>
      <c r="H90" s="6" t="s">
        <v>307</v>
      </c>
      <c r="I90" s="6" t="str">
        <f t="shared" si="13"/>
        <v>yahoo.com</v>
      </c>
      <c r="J90" s="6" t="s">
        <v>407</v>
      </c>
      <c r="K90" s="6" t="s">
        <v>587</v>
      </c>
      <c r="L90" s="7">
        <v>45227</v>
      </c>
      <c r="M90" s="6" t="s">
        <v>1087</v>
      </c>
      <c r="N90" s="6" t="s">
        <v>1505</v>
      </c>
      <c r="O90" s="6">
        <v>48.45</v>
      </c>
      <c r="P90" s="6">
        <v>1</v>
      </c>
      <c r="Q90" s="6">
        <f t="shared" si="14"/>
        <v>48.45</v>
      </c>
      <c r="R90" s="6" t="s">
        <v>1550</v>
      </c>
      <c r="S90" s="8">
        <f t="shared" si="15"/>
        <v>0.2</v>
      </c>
      <c r="T90" s="6">
        <v>4</v>
      </c>
      <c r="U90" s="6">
        <v>66</v>
      </c>
      <c r="V90" s="6">
        <f t="shared" si="9"/>
        <v>114.45</v>
      </c>
      <c r="W90" s="6">
        <f t="shared" si="16"/>
        <v>22.89</v>
      </c>
      <c r="X90" s="6">
        <f t="shared" si="10"/>
        <v>91.56</v>
      </c>
      <c r="Y90" s="7">
        <v>45228</v>
      </c>
      <c r="Z90" s="6" t="s">
        <v>1639</v>
      </c>
      <c r="AA90" s="6">
        <f t="shared" si="11"/>
        <v>1</v>
      </c>
      <c r="AB90" s="6" t="str">
        <f t="shared" si="17"/>
        <v>BeforeTime</v>
      </c>
    </row>
    <row r="91" spans="1:28" x14ac:dyDescent="0.25">
      <c r="A91" s="6" t="s">
        <v>79</v>
      </c>
      <c r="B91" s="6" t="s">
        <v>129</v>
      </c>
      <c r="C91" s="6" t="s">
        <v>256</v>
      </c>
      <c r="D91" s="6" t="str">
        <f t="shared" si="12"/>
        <v>Joseph Gaines</v>
      </c>
      <c r="E91" s="6">
        <v>47</v>
      </c>
      <c r="F91" s="6" t="s">
        <v>290</v>
      </c>
      <c r="G91" s="6" t="s">
        <v>295</v>
      </c>
      <c r="H91" s="6" t="s">
        <v>360</v>
      </c>
      <c r="I91" s="6" t="str">
        <f t="shared" si="13"/>
        <v>outlook.com</v>
      </c>
      <c r="J91" s="6" t="s">
        <v>460</v>
      </c>
      <c r="K91" s="6" t="s">
        <v>588</v>
      </c>
      <c r="L91" s="7">
        <v>45076</v>
      </c>
      <c r="M91" s="6" t="s">
        <v>1088</v>
      </c>
      <c r="N91" s="6" t="s">
        <v>1528</v>
      </c>
      <c r="O91" s="6">
        <v>431.44</v>
      </c>
      <c r="P91" s="6">
        <v>1</v>
      </c>
      <c r="Q91" s="6">
        <f t="shared" si="14"/>
        <v>431.44</v>
      </c>
      <c r="R91" s="6" t="s">
        <v>1547</v>
      </c>
      <c r="S91" s="8">
        <f t="shared" si="15"/>
        <v>0</v>
      </c>
      <c r="T91" s="6">
        <v>7</v>
      </c>
      <c r="U91" s="6">
        <v>35</v>
      </c>
      <c r="V91" s="6">
        <f t="shared" si="9"/>
        <v>431.44</v>
      </c>
      <c r="W91" s="6">
        <f t="shared" si="16"/>
        <v>0</v>
      </c>
      <c r="X91" s="6">
        <f t="shared" si="10"/>
        <v>431.44</v>
      </c>
      <c r="Y91" s="7">
        <v>45080</v>
      </c>
      <c r="Z91" s="6" t="s">
        <v>1640</v>
      </c>
      <c r="AA91" s="6">
        <f t="shared" si="11"/>
        <v>4</v>
      </c>
      <c r="AB91" s="6" t="str">
        <f t="shared" si="17"/>
        <v>BeforeTime</v>
      </c>
    </row>
    <row r="92" spans="1:28" x14ac:dyDescent="0.25">
      <c r="A92" s="6" t="s">
        <v>32</v>
      </c>
      <c r="B92" s="6" t="s">
        <v>132</v>
      </c>
      <c r="C92" s="6" t="s">
        <v>214</v>
      </c>
      <c r="D92" s="6" t="str">
        <f t="shared" si="12"/>
        <v>Joshua Campbell</v>
      </c>
      <c r="E92" s="6">
        <v>24</v>
      </c>
      <c r="F92" s="6" t="s">
        <v>288</v>
      </c>
      <c r="G92" s="6" t="s">
        <v>293</v>
      </c>
      <c r="H92" s="6" t="s">
        <v>313</v>
      </c>
      <c r="I92" s="6" t="str">
        <f t="shared" si="13"/>
        <v>gmail.com</v>
      </c>
      <c r="J92" s="6" t="s">
        <v>413</v>
      </c>
      <c r="K92" s="6" t="s">
        <v>589</v>
      </c>
      <c r="L92" s="7">
        <v>45555</v>
      </c>
      <c r="M92" s="6" t="s">
        <v>1089</v>
      </c>
      <c r="N92" s="6" t="s">
        <v>1531</v>
      </c>
      <c r="O92" s="6">
        <v>286.07</v>
      </c>
      <c r="P92" s="6">
        <v>5</v>
      </c>
      <c r="Q92" s="6">
        <f t="shared" si="14"/>
        <v>1430.35</v>
      </c>
      <c r="R92" s="6" t="s">
        <v>1548</v>
      </c>
      <c r="S92" s="8">
        <f t="shared" si="15"/>
        <v>0.15</v>
      </c>
      <c r="T92" s="6">
        <v>5</v>
      </c>
      <c r="U92" s="6">
        <v>65</v>
      </c>
      <c r="V92" s="6">
        <f t="shared" si="9"/>
        <v>1495.35</v>
      </c>
      <c r="W92" s="6">
        <f t="shared" si="16"/>
        <v>224.30249999999998</v>
      </c>
      <c r="X92" s="6">
        <f t="shared" si="10"/>
        <v>1271.0474999999999</v>
      </c>
      <c r="Y92" s="7">
        <v>45558</v>
      </c>
      <c r="Z92" s="6" t="s">
        <v>1641</v>
      </c>
      <c r="AA92" s="6">
        <f t="shared" si="11"/>
        <v>3</v>
      </c>
      <c r="AB92" s="6" t="str">
        <f t="shared" si="17"/>
        <v>BeforeTime</v>
      </c>
    </row>
    <row r="93" spans="1:28" x14ac:dyDescent="0.25">
      <c r="A93" s="6" t="s">
        <v>21</v>
      </c>
      <c r="B93" s="6" t="s">
        <v>121</v>
      </c>
      <c r="C93" s="6" t="s">
        <v>203</v>
      </c>
      <c r="D93" s="6" t="str">
        <f t="shared" si="12"/>
        <v>John Ramirez</v>
      </c>
      <c r="E93" s="6">
        <v>28</v>
      </c>
      <c r="F93" s="6" t="s">
        <v>290</v>
      </c>
      <c r="G93" s="6" t="s">
        <v>294</v>
      </c>
      <c r="H93" s="6" t="s">
        <v>302</v>
      </c>
      <c r="I93" s="6" t="str">
        <f t="shared" si="13"/>
        <v>outlook.com</v>
      </c>
      <c r="J93" s="6" t="s">
        <v>402</v>
      </c>
      <c r="K93" s="6" t="s">
        <v>590</v>
      </c>
      <c r="L93" s="7">
        <v>45495</v>
      </c>
      <c r="M93" s="6" t="s">
        <v>1090</v>
      </c>
      <c r="N93" s="6" t="s">
        <v>1516</v>
      </c>
      <c r="O93" s="6">
        <v>126.19</v>
      </c>
      <c r="P93" s="6">
        <v>2</v>
      </c>
      <c r="Q93" s="6">
        <f t="shared" si="14"/>
        <v>252.38</v>
      </c>
      <c r="R93" s="6" t="s">
        <v>2047</v>
      </c>
      <c r="S93" s="8">
        <f t="shared" si="15"/>
        <v>0.08</v>
      </c>
      <c r="T93" s="6">
        <v>7</v>
      </c>
      <c r="U93" s="6">
        <v>48</v>
      </c>
      <c r="V93" s="6">
        <f t="shared" si="9"/>
        <v>300.38</v>
      </c>
      <c r="W93" s="6">
        <f t="shared" si="16"/>
        <v>24.0304</v>
      </c>
      <c r="X93" s="6">
        <f t="shared" si="10"/>
        <v>276.34960000000001</v>
      </c>
      <c r="Y93" s="7">
        <v>45496</v>
      </c>
      <c r="Z93" s="6" t="s">
        <v>1642</v>
      </c>
      <c r="AA93" s="6">
        <f t="shared" si="11"/>
        <v>1</v>
      </c>
      <c r="AB93" s="6" t="str">
        <f t="shared" si="17"/>
        <v>BeforeTime</v>
      </c>
    </row>
    <row r="94" spans="1:28" x14ac:dyDescent="0.25">
      <c r="A94" s="6" t="s">
        <v>46</v>
      </c>
      <c r="B94" s="6" t="s">
        <v>144</v>
      </c>
      <c r="C94" s="6" t="s">
        <v>227</v>
      </c>
      <c r="D94" s="6" t="str">
        <f t="shared" si="12"/>
        <v>Lauren Long</v>
      </c>
      <c r="E94" s="6">
        <v>44</v>
      </c>
      <c r="F94" s="6" t="s">
        <v>288</v>
      </c>
      <c r="G94" s="6" t="s">
        <v>298</v>
      </c>
      <c r="H94" s="6" t="s">
        <v>327</v>
      </c>
      <c r="I94" s="6" t="str">
        <f t="shared" si="13"/>
        <v>gmail.com</v>
      </c>
      <c r="J94" s="6" t="s">
        <v>427</v>
      </c>
      <c r="K94" s="6" t="s">
        <v>591</v>
      </c>
      <c r="L94" s="7">
        <v>45307</v>
      </c>
      <c r="M94" s="6" t="s">
        <v>1091</v>
      </c>
      <c r="N94" s="6" t="s">
        <v>1537</v>
      </c>
      <c r="O94" s="6">
        <v>445.81</v>
      </c>
      <c r="P94" s="6">
        <v>5</v>
      </c>
      <c r="Q94" s="6">
        <f t="shared" si="14"/>
        <v>2229.0500000000002</v>
      </c>
      <c r="R94" s="6" t="s">
        <v>1548</v>
      </c>
      <c r="S94" s="8">
        <f t="shared" si="15"/>
        <v>0.15</v>
      </c>
      <c r="T94" s="6">
        <v>1</v>
      </c>
      <c r="U94" s="6">
        <v>56</v>
      </c>
      <c r="V94" s="6">
        <f t="shared" si="9"/>
        <v>2285.0500000000002</v>
      </c>
      <c r="W94" s="6">
        <f t="shared" si="16"/>
        <v>342.75749999999999</v>
      </c>
      <c r="X94" s="6">
        <f t="shared" si="10"/>
        <v>1942.2925000000002</v>
      </c>
      <c r="Y94" s="7">
        <v>45313</v>
      </c>
      <c r="Z94" s="6" t="s">
        <v>1643</v>
      </c>
      <c r="AA94" s="6">
        <f t="shared" si="11"/>
        <v>6</v>
      </c>
      <c r="AB94" s="6" t="str">
        <f t="shared" si="17"/>
        <v>Late</v>
      </c>
    </row>
    <row r="95" spans="1:28" x14ac:dyDescent="0.25">
      <c r="A95" s="6" t="s">
        <v>80</v>
      </c>
      <c r="B95" s="6" t="s">
        <v>131</v>
      </c>
      <c r="C95" s="6" t="s">
        <v>257</v>
      </c>
      <c r="D95" s="6" t="str">
        <f t="shared" si="12"/>
        <v>Amy Ellis</v>
      </c>
      <c r="E95" s="6">
        <v>44</v>
      </c>
      <c r="F95" s="6" t="s">
        <v>290</v>
      </c>
      <c r="G95" s="6" t="s">
        <v>296</v>
      </c>
      <c r="H95" s="6" t="s">
        <v>361</v>
      </c>
      <c r="I95" s="6" t="str">
        <f t="shared" si="13"/>
        <v>gmail.com</v>
      </c>
      <c r="J95" s="6" t="s">
        <v>461</v>
      </c>
      <c r="K95" s="6" t="s">
        <v>592</v>
      </c>
      <c r="L95" s="7">
        <v>45625</v>
      </c>
      <c r="M95" s="6" t="s">
        <v>1092</v>
      </c>
      <c r="N95" s="6" t="s">
        <v>1530</v>
      </c>
      <c r="O95" s="6">
        <v>369.03</v>
      </c>
      <c r="P95" s="6">
        <v>4</v>
      </c>
      <c r="Q95" s="6">
        <f t="shared" si="14"/>
        <v>1476.12</v>
      </c>
      <c r="R95" s="6" t="s">
        <v>1550</v>
      </c>
      <c r="S95" s="8">
        <f t="shared" si="15"/>
        <v>0.2</v>
      </c>
      <c r="T95" s="6">
        <v>4</v>
      </c>
      <c r="U95" s="6">
        <v>56</v>
      </c>
      <c r="V95" s="6">
        <f t="shared" si="9"/>
        <v>1532.12</v>
      </c>
      <c r="W95" s="6">
        <f t="shared" si="16"/>
        <v>306.42399999999998</v>
      </c>
      <c r="X95" s="6">
        <f t="shared" si="10"/>
        <v>1225.6959999999999</v>
      </c>
      <c r="Y95" s="7">
        <v>45630</v>
      </c>
      <c r="Z95" s="6" t="s">
        <v>1644</v>
      </c>
      <c r="AA95" s="6">
        <f t="shared" si="11"/>
        <v>5</v>
      </c>
      <c r="AB95" s="6" t="str">
        <f t="shared" si="17"/>
        <v>Late</v>
      </c>
    </row>
    <row r="96" spans="1:28" x14ac:dyDescent="0.25">
      <c r="A96" s="6" t="s">
        <v>81</v>
      </c>
      <c r="B96" s="6" t="s">
        <v>171</v>
      </c>
      <c r="C96" s="6" t="s">
        <v>258</v>
      </c>
      <c r="D96" s="6" t="str">
        <f t="shared" si="12"/>
        <v>Beth Mason</v>
      </c>
      <c r="E96" s="6">
        <v>45</v>
      </c>
      <c r="F96" s="6" t="s">
        <v>290</v>
      </c>
      <c r="G96" s="6" t="s">
        <v>296</v>
      </c>
      <c r="H96" s="6" t="s">
        <v>362</v>
      </c>
      <c r="I96" s="6" t="str">
        <f t="shared" si="13"/>
        <v>outlook.com</v>
      </c>
      <c r="J96" s="6" t="s">
        <v>462</v>
      </c>
      <c r="K96" s="6" t="s">
        <v>593</v>
      </c>
      <c r="L96" s="7">
        <v>45504</v>
      </c>
      <c r="M96" s="6" t="s">
        <v>1093</v>
      </c>
      <c r="N96" s="6" t="s">
        <v>1538</v>
      </c>
      <c r="O96" s="6">
        <v>433.62</v>
      </c>
      <c r="P96" s="6">
        <v>2</v>
      </c>
      <c r="Q96" s="6">
        <f t="shared" si="14"/>
        <v>867.24</v>
      </c>
      <c r="R96" s="6" t="s">
        <v>1550</v>
      </c>
      <c r="S96" s="8">
        <f t="shared" si="15"/>
        <v>0.2</v>
      </c>
      <c r="T96" s="6">
        <v>1</v>
      </c>
      <c r="U96" s="6">
        <v>41</v>
      </c>
      <c r="V96" s="6">
        <f t="shared" si="9"/>
        <v>908.24</v>
      </c>
      <c r="W96" s="6">
        <f t="shared" si="16"/>
        <v>181.64800000000002</v>
      </c>
      <c r="X96" s="6">
        <f t="shared" si="10"/>
        <v>726.59199999999998</v>
      </c>
      <c r="Y96" s="7">
        <v>45510</v>
      </c>
      <c r="Z96" s="6" t="s">
        <v>1645</v>
      </c>
      <c r="AA96" s="6">
        <f t="shared" si="11"/>
        <v>6</v>
      </c>
      <c r="AB96" s="6" t="str">
        <f t="shared" si="17"/>
        <v>Late</v>
      </c>
    </row>
    <row r="97" spans="1:28" x14ac:dyDescent="0.25">
      <c r="A97" s="6" t="s">
        <v>70</v>
      </c>
      <c r="B97" s="6" t="s">
        <v>164</v>
      </c>
      <c r="C97" s="6" t="s">
        <v>248</v>
      </c>
      <c r="D97" s="6" t="str">
        <f t="shared" si="12"/>
        <v>Sarah Butler</v>
      </c>
      <c r="E97" s="6">
        <v>64</v>
      </c>
      <c r="F97" s="6" t="s">
        <v>288</v>
      </c>
      <c r="G97" s="6" t="s">
        <v>291</v>
      </c>
      <c r="H97" s="6" t="s">
        <v>351</v>
      </c>
      <c r="I97" s="6" t="str">
        <f t="shared" si="13"/>
        <v>rediffmail.com</v>
      </c>
      <c r="J97" s="6" t="s">
        <v>451</v>
      </c>
      <c r="K97" s="6" t="s">
        <v>594</v>
      </c>
      <c r="L97" s="7">
        <v>45488</v>
      </c>
      <c r="M97" s="6" t="s">
        <v>1094</v>
      </c>
      <c r="N97" s="6" t="s">
        <v>1539</v>
      </c>
      <c r="O97" s="6">
        <v>235.63</v>
      </c>
      <c r="P97" s="6">
        <v>4</v>
      </c>
      <c r="Q97" s="6">
        <f t="shared" si="14"/>
        <v>942.52</v>
      </c>
      <c r="R97" s="6" t="s">
        <v>1550</v>
      </c>
      <c r="S97" s="8">
        <f t="shared" si="15"/>
        <v>0.2</v>
      </c>
      <c r="T97" s="6">
        <v>2</v>
      </c>
      <c r="U97" s="6">
        <v>60</v>
      </c>
      <c r="V97" s="6">
        <f t="shared" si="9"/>
        <v>1002.52</v>
      </c>
      <c r="W97" s="6">
        <f t="shared" si="16"/>
        <v>200.50400000000002</v>
      </c>
      <c r="X97" s="6">
        <f t="shared" si="10"/>
        <v>802.01599999999996</v>
      </c>
      <c r="Y97" s="7">
        <v>45495</v>
      </c>
      <c r="Z97" s="6" t="s">
        <v>1646</v>
      </c>
      <c r="AA97" s="6">
        <f t="shared" si="11"/>
        <v>7</v>
      </c>
      <c r="AB97" s="6" t="str">
        <f t="shared" si="17"/>
        <v>Late</v>
      </c>
    </row>
    <row r="98" spans="1:28" x14ac:dyDescent="0.25">
      <c r="A98" s="6" t="s">
        <v>40</v>
      </c>
      <c r="B98" s="6" t="s">
        <v>121</v>
      </c>
      <c r="C98" s="6" t="s">
        <v>221</v>
      </c>
      <c r="D98" s="6" t="str">
        <f t="shared" si="12"/>
        <v>John Herrera</v>
      </c>
      <c r="E98" s="6">
        <v>64</v>
      </c>
      <c r="F98" s="6" t="s">
        <v>289</v>
      </c>
      <c r="G98" s="6" t="s">
        <v>292</v>
      </c>
      <c r="H98" s="6" t="s">
        <v>321</v>
      </c>
      <c r="I98" s="6" t="str">
        <f t="shared" si="13"/>
        <v>outlook.com</v>
      </c>
      <c r="J98" s="6" t="s">
        <v>421</v>
      </c>
      <c r="K98" s="6" t="s">
        <v>595</v>
      </c>
      <c r="L98" s="7">
        <v>45118</v>
      </c>
      <c r="M98" s="6" t="s">
        <v>1095</v>
      </c>
      <c r="N98" s="6" t="s">
        <v>1522</v>
      </c>
      <c r="O98" s="6">
        <v>158.53</v>
      </c>
      <c r="P98" s="6">
        <v>5</v>
      </c>
      <c r="Q98" s="6">
        <f t="shared" si="14"/>
        <v>792.65</v>
      </c>
      <c r="R98" s="6" t="s">
        <v>1550</v>
      </c>
      <c r="S98" s="8">
        <f t="shared" si="15"/>
        <v>0.2</v>
      </c>
      <c r="T98" s="6">
        <v>1</v>
      </c>
      <c r="U98" s="6">
        <v>57</v>
      </c>
      <c r="V98" s="6">
        <f t="shared" si="9"/>
        <v>849.65</v>
      </c>
      <c r="W98" s="6">
        <f t="shared" si="16"/>
        <v>169.93</v>
      </c>
      <c r="X98" s="6">
        <f t="shared" si="10"/>
        <v>679.72</v>
      </c>
      <c r="Y98" s="7">
        <v>45125</v>
      </c>
      <c r="Z98" s="6" t="s">
        <v>1647</v>
      </c>
      <c r="AA98" s="6">
        <f t="shared" si="11"/>
        <v>7</v>
      </c>
      <c r="AB98" s="6" t="str">
        <f t="shared" si="17"/>
        <v>Late</v>
      </c>
    </row>
    <row r="99" spans="1:28" x14ac:dyDescent="0.25">
      <c r="A99" s="6" t="s">
        <v>40</v>
      </c>
      <c r="B99" s="6" t="s">
        <v>121</v>
      </c>
      <c r="C99" s="6" t="s">
        <v>221</v>
      </c>
      <c r="D99" s="6" t="str">
        <f t="shared" si="12"/>
        <v>John Herrera</v>
      </c>
      <c r="E99" s="6">
        <v>64</v>
      </c>
      <c r="F99" s="6" t="s">
        <v>289</v>
      </c>
      <c r="G99" s="6" t="s">
        <v>292</v>
      </c>
      <c r="H99" s="6" t="s">
        <v>321</v>
      </c>
      <c r="I99" s="6" t="str">
        <f t="shared" si="13"/>
        <v>outlook.com</v>
      </c>
      <c r="J99" s="6" t="s">
        <v>421</v>
      </c>
      <c r="K99" s="6" t="s">
        <v>596</v>
      </c>
      <c r="L99" s="7">
        <v>45183</v>
      </c>
      <c r="M99" s="6" t="s">
        <v>1096</v>
      </c>
      <c r="N99" s="6" t="s">
        <v>1501</v>
      </c>
      <c r="O99" s="6">
        <v>330.11</v>
      </c>
      <c r="P99" s="6">
        <v>3</v>
      </c>
      <c r="Q99" s="6">
        <f t="shared" si="14"/>
        <v>990.33</v>
      </c>
      <c r="R99" s="6" t="s">
        <v>1548</v>
      </c>
      <c r="S99" s="8">
        <f t="shared" si="15"/>
        <v>0.15</v>
      </c>
      <c r="T99" s="6">
        <v>3</v>
      </c>
      <c r="U99" s="6">
        <v>65</v>
      </c>
      <c r="V99" s="6">
        <f t="shared" si="9"/>
        <v>1055.33</v>
      </c>
      <c r="W99" s="6">
        <f t="shared" si="16"/>
        <v>158.29949999999999</v>
      </c>
      <c r="X99" s="6">
        <f t="shared" si="10"/>
        <v>897.03049999999996</v>
      </c>
      <c r="Y99" s="7">
        <v>45186</v>
      </c>
      <c r="Z99" s="6" t="s">
        <v>1648</v>
      </c>
      <c r="AA99" s="6">
        <f t="shared" si="11"/>
        <v>3</v>
      </c>
      <c r="AB99" s="6" t="str">
        <f t="shared" si="17"/>
        <v>InTime</v>
      </c>
    </row>
    <row r="100" spans="1:28" x14ac:dyDescent="0.25">
      <c r="A100" s="6" t="s">
        <v>81</v>
      </c>
      <c r="B100" s="6" t="s">
        <v>171</v>
      </c>
      <c r="C100" s="6" t="s">
        <v>258</v>
      </c>
      <c r="D100" s="6" t="str">
        <f t="shared" si="12"/>
        <v>Beth Mason</v>
      </c>
      <c r="E100" s="6">
        <v>45</v>
      </c>
      <c r="F100" s="6" t="s">
        <v>290</v>
      </c>
      <c r="G100" s="6" t="s">
        <v>296</v>
      </c>
      <c r="H100" s="6" t="s">
        <v>362</v>
      </c>
      <c r="I100" s="6" t="str">
        <f t="shared" si="13"/>
        <v>outlook.com</v>
      </c>
      <c r="J100" s="6" t="s">
        <v>462</v>
      </c>
      <c r="K100" s="6" t="s">
        <v>597</v>
      </c>
      <c r="L100" s="7">
        <v>45673</v>
      </c>
      <c r="M100" s="6" t="s">
        <v>1097</v>
      </c>
      <c r="N100" s="6" t="s">
        <v>1510</v>
      </c>
      <c r="O100" s="6">
        <v>220.27</v>
      </c>
      <c r="P100" s="6">
        <v>2</v>
      </c>
      <c r="Q100" s="6">
        <f t="shared" si="14"/>
        <v>440.54</v>
      </c>
      <c r="R100" s="6" t="s">
        <v>1550</v>
      </c>
      <c r="S100" s="8">
        <f t="shared" si="15"/>
        <v>0.2</v>
      </c>
      <c r="T100" s="6">
        <v>1</v>
      </c>
      <c r="U100" s="6">
        <v>63</v>
      </c>
      <c r="V100" s="6">
        <f t="shared" si="9"/>
        <v>503.54</v>
      </c>
      <c r="W100" s="6">
        <f t="shared" si="16"/>
        <v>100.70800000000001</v>
      </c>
      <c r="X100" s="6">
        <f t="shared" si="10"/>
        <v>402.83199999999999</v>
      </c>
      <c r="Y100" s="7">
        <v>45675</v>
      </c>
      <c r="Z100" s="6" t="s">
        <v>1649</v>
      </c>
      <c r="AA100" s="6">
        <f t="shared" si="11"/>
        <v>2</v>
      </c>
      <c r="AB100" s="6" t="str">
        <f t="shared" si="17"/>
        <v>Late</v>
      </c>
    </row>
    <row r="101" spans="1:28" x14ac:dyDescent="0.25">
      <c r="A101" s="6" t="s">
        <v>77</v>
      </c>
      <c r="B101" s="6" t="s">
        <v>169</v>
      </c>
      <c r="C101" s="6" t="s">
        <v>255</v>
      </c>
      <c r="D101" s="6" t="str">
        <f t="shared" si="12"/>
        <v>William Mann</v>
      </c>
      <c r="E101" s="6">
        <v>21</v>
      </c>
      <c r="F101" s="6" t="s">
        <v>288</v>
      </c>
      <c r="G101" s="6" t="s">
        <v>292</v>
      </c>
      <c r="H101" s="6" t="s">
        <v>358</v>
      </c>
      <c r="I101" s="6" t="str">
        <f t="shared" si="13"/>
        <v>yahoo.com</v>
      </c>
      <c r="J101" s="6" t="s">
        <v>458</v>
      </c>
      <c r="K101" s="6" t="s">
        <v>598</v>
      </c>
      <c r="L101" s="7">
        <v>45321</v>
      </c>
      <c r="M101" s="6" t="s">
        <v>1098</v>
      </c>
      <c r="N101" s="6" t="s">
        <v>1504</v>
      </c>
      <c r="O101" s="6">
        <v>275.44</v>
      </c>
      <c r="P101" s="6">
        <v>3</v>
      </c>
      <c r="Q101" s="6">
        <f t="shared" si="14"/>
        <v>826.31999999999994</v>
      </c>
      <c r="R101" s="6" t="s">
        <v>1548</v>
      </c>
      <c r="S101" s="8">
        <f t="shared" si="15"/>
        <v>0.15</v>
      </c>
      <c r="T101" s="6">
        <v>7</v>
      </c>
      <c r="U101" s="6">
        <v>47</v>
      </c>
      <c r="V101" s="6">
        <f t="shared" si="9"/>
        <v>873.31999999999994</v>
      </c>
      <c r="W101" s="6">
        <f t="shared" si="16"/>
        <v>130.99799999999999</v>
      </c>
      <c r="X101" s="6">
        <f t="shared" si="10"/>
        <v>742.32199999999989</v>
      </c>
      <c r="Y101" s="7">
        <v>45322</v>
      </c>
      <c r="Z101" s="6" t="s">
        <v>1650</v>
      </c>
      <c r="AA101" s="6">
        <f t="shared" si="11"/>
        <v>1</v>
      </c>
      <c r="AB101" s="6" t="str">
        <f t="shared" si="17"/>
        <v>BeforeTime</v>
      </c>
    </row>
    <row r="102" spans="1:28" x14ac:dyDescent="0.25">
      <c r="A102" s="6" t="s">
        <v>82</v>
      </c>
      <c r="B102" s="6" t="s">
        <v>172</v>
      </c>
      <c r="C102" s="6" t="s">
        <v>259</v>
      </c>
      <c r="D102" s="6" t="str">
        <f t="shared" si="12"/>
        <v>Christy Chang</v>
      </c>
      <c r="E102" s="6">
        <v>38</v>
      </c>
      <c r="F102" s="6" t="s">
        <v>289</v>
      </c>
      <c r="G102" s="6" t="s">
        <v>298</v>
      </c>
      <c r="H102" s="6" t="s">
        <v>363</v>
      </c>
      <c r="I102" s="6" t="str">
        <f t="shared" si="13"/>
        <v>outlook.com</v>
      </c>
      <c r="J102" s="6" t="s">
        <v>463</v>
      </c>
      <c r="K102" s="6" t="s">
        <v>599</v>
      </c>
      <c r="L102" s="7">
        <v>45203</v>
      </c>
      <c r="M102" s="6" t="s">
        <v>1099</v>
      </c>
      <c r="N102" s="6" t="s">
        <v>1535</v>
      </c>
      <c r="O102" s="6">
        <v>477.52</v>
      </c>
      <c r="P102" s="6">
        <v>3</v>
      </c>
      <c r="Q102" s="6">
        <f t="shared" si="14"/>
        <v>1432.56</v>
      </c>
      <c r="R102" s="6" t="s">
        <v>2047</v>
      </c>
      <c r="S102" s="8">
        <f t="shared" si="15"/>
        <v>0.08</v>
      </c>
      <c r="T102" s="6">
        <v>7</v>
      </c>
      <c r="U102" s="6">
        <v>66</v>
      </c>
      <c r="V102" s="6">
        <f t="shared" si="9"/>
        <v>1498.56</v>
      </c>
      <c r="W102" s="6">
        <f t="shared" si="16"/>
        <v>119.8848</v>
      </c>
      <c r="X102" s="6">
        <f t="shared" si="10"/>
        <v>1378.6751999999999</v>
      </c>
      <c r="Y102" s="7">
        <v>45208</v>
      </c>
      <c r="Z102" s="6" t="s">
        <v>1651</v>
      </c>
      <c r="AA102" s="6">
        <f t="shared" si="11"/>
        <v>5</v>
      </c>
      <c r="AB102" s="6" t="str">
        <f t="shared" si="17"/>
        <v>BeforeTime</v>
      </c>
    </row>
    <row r="103" spans="1:28" x14ac:dyDescent="0.25">
      <c r="A103" s="6" t="s">
        <v>83</v>
      </c>
      <c r="B103" s="6" t="s">
        <v>173</v>
      </c>
      <c r="C103" s="6" t="s">
        <v>260</v>
      </c>
      <c r="D103" s="6" t="str">
        <f t="shared" si="12"/>
        <v>Troy Gomez</v>
      </c>
      <c r="E103" s="6">
        <v>68</v>
      </c>
      <c r="F103" s="6" t="s">
        <v>288</v>
      </c>
      <c r="G103" s="6" t="s">
        <v>298</v>
      </c>
      <c r="H103" s="6" t="s">
        <v>364</v>
      </c>
      <c r="I103" s="6" t="str">
        <f t="shared" si="13"/>
        <v>outlook.com</v>
      </c>
      <c r="J103" s="6" t="s">
        <v>464</v>
      </c>
      <c r="K103" s="6" t="s">
        <v>600</v>
      </c>
      <c r="L103" s="7">
        <v>45636</v>
      </c>
      <c r="M103" s="6" t="s">
        <v>1100</v>
      </c>
      <c r="N103" s="6" t="s">
        <v>1540</v>
      </c>
      <c r="O103" s="6">
        <v>424.82</v>
      </c>
      <c r="P103" s="6">
        <v>1</v>
      </c>
      <c r="Q103" s="6">
        <f t="shared" si="14"/>
        <v>424.82</v>
      </c>
      <c r="R103" s="6" t="s">
        <v>1547</v>
      </c>
      <c r="S103" s="8">
        <f t="shared" si="15"/>
        <v>0</v>
      </c>
      <c r="T103" s="6">
        <v>6</v>
      </c>
      <c r="U103" s="6">
        <v>44</v>
      </c>
      <c r="V103" s="6">
        <f t="shared" si="9"/>
        <v>424.82</v>
      </c>
      <c r="W103" s="6">
        <f t="shared" si="16"/>
        <v>0</v>
      </c>
      <c r="X103" s="6">
        <f t="shared" si="10"/>
        <v>424.82</v>
      </c>
      <c r="Y103" s="7">
        <v>45638</v>
      </c>
      <c r="Z103" s="6" t="s">
        <v>1652</v>
      </c>
      <c r="AA103" s="6">
        <f t="shared" si="11"/>
        <v>2</v>
      </c>
      <c r="AB103" s="6" t="str">
        <f t="shared" si="17"/>
        <v>BeforeTime</v>
      </c>
    </row>
    <row r="104" spans="1:28" x14ac:dyDescent="0.25">
      <c r="A104" s="6" t="s">
        <v>84</v>
      </c>
      <c r="B104" s="6" t="s">
        <v>174</v>
      </c>
      <c r="C104" s="6" t="s">
        <v>261</v>
      </c>
      <c r="D104" s="6" t="str">
        <f t="shared" si="12"/>
        <v>Kim Blevins</v>
      </c>
      <c r="E104" s="6">
        <v>65</v>
      </c>
      <c r="F104" s="6" t="s">
        <v>289</v>
      </c>
      <c r="G104" s="6" t="s">
        <v>296</v>
      </c>
      <c r="H104" s="6" t="s">
        <v>365</v>
      </c>
      <c r="I104" s="6" t="str">
        <f t="shared" si="13"/>
        <v>outlook.com</v>
      </c>
      <c r="J104" s="6" t="s">
        <v>465</v>
      </c>
      <c r="K104" s="6" t="s">
        <v>601</v>
      </c>
      <c r="L104" s="7">
        <v>45165</v>
      </c>
      <c r="M104" s="6" t="s">
        <v>1101</v>
      </c>
      <c r="N104" s="6" t="s">
        <v>1530</v>
      </c>
      <c r="O104" s="6">
        <v>369.03</v>
      </c>
      <c r="P104" s="6">
        <v>4</v>
      </c>
      <c r="Q104" s="6">
        <f t="shared" si="14"/>
        <v>1476.12</v>
      </c>
      <c r="R104" s="6" t="s">
        <v>2047</v>
      </c>
      <c r="S104" s="8">
        <f t="shared" si="15"/>
        <v>0.08</v>
      </c>
      <c r="T104" s="6">
        <v>3</v>
      </c>
      <c r="U104" s="6">
        <v>56</v>
      </c>
      <c r="V104" s="6">
        <f t="shared" si="9"/>
        <v>1532.12</v>
      </c>
      <c r="W104" s="6">
        <f t="shared" si="16"/>
        <v>122.56959999999999</v>
      </c>
      <c r="X104" s="6">
        <f t="shared" si="10"/>
        <v>1409.5503999999999</v>
      </c>
      <c r="Y104" s="7">
        <v>45169</v>
      </c>
      <c r="Z104" s="6" t="s">
        <v>1653</v>
      </c>
      <c r="AA104" s="6">
        <f t="shared" si="11"/>
        <v>4</v>
      </c>
      <c r="AB104" s="6" t="str">
        <f t="shared" si="17"/>
        <v>Late</v>
      </c>
    </row>
    <row r="105" spans="1:28" x14ac:dyDescent="0.25">
      <c r="A105" s="6" t="s">
        <v>85</v>
      </c>
      <c r="B105" s="6" t="s">
        <v>175</v>
      </c>
      <c r="C105" s="6" t="s">
        <v>262</v>
      </c>
      <c r="D105" s="6" t="str">
        <f t="shared" si="12"/>
        <v>Brian Kennedy</v>
      </c>
      <c r="E105" s="6">
        <v>69</v>
      </c>
      <c r="F105" s="6" t="s">
        <v>288</v>
      </c>
      <c r="G105" s="6" t="s">
        <v>291</v>
      </c>
      <c r="H105" s="6" t="s">
        <v>366</v>
      </c>
      <c r="I105" s="6" t="str">
        <f t="shared" si="13"/>
        <v>outlook.com</v>
      </c>
      <c r="J105" s="6" t="s">
        <v>466</v>
      </c>
      <c r="K105" s="6" t="s">
        <v>848</v>
      </c>
      <c r="L105" s="7">
        <v>45484</v>
      </c>
      <c r="M105" s="6" t="s">
        <v>1348</v>
      </c>
      <c r="N105" s="6" t="s">
        <v>1533</v>
      </c>
      <c r="O105" s="6">
        <v>136.30000000000001</v>
      </c>
      <c r="P105" s="6">
        <v>2</v>
      </c>
      <c r="Q105" s="6">
        <f t="shared" si="14"/>
        <v>272.60000000000002</v>
      </c>
      <c r="R105" s="6" t="s">
        <v>1549</v>
      </c>
      <c r="S105" s="8">
        <f t="shared" si="15"/>
        <v>0.1</v>
      </c>
      <c r="T105" s="6">
        <v>1</v>
      </c>
      <c r="U105" s="6">
        <v>54</v>
      </c>
      <c r="V105" s="6">
        <f t="shared" si="9"/>
        <v>326.60000000000002</v>
      </c>
      <c r="W105" s="6">
        <f t="shared" si="16"/>
        <v>32.660000000000004</v>
      </c>
      <c r="X105" s="6">
        <f t="shared" si="10"/>
        <v>293.94</v>
      </c>
      <c r="Y105" s="7">
        <v>45485</v>
      </c>
      <c r="Z105" s="6" t="s">
        <v>1899</v>
      </c>
      <c r="AA105" s="6">
        <f t="shared" si="11"/>
        <v>1</v>
      </c>
      <c r="AB105" s="6" t="str">
        <f t="shared" si="17"/>
        <v>InTime</v>
      </c>
    </row>
    <row r="106" spans="1:28" x14ac:dyDescent="0.25">
      <c r="A106" s="6" t="s">
        <v>21</v>
      </c>
      <c r="B106" s="6" t="s">
        <v>121</v>
      </c>
      <c r="C106" s="6" t="s">
        <v>203</v>
      </c>
      <c r="D106" s="6" t="str">
        <f t="shared" si="12"/>
        <v>John Ramirez</v>
      </c>
      <c r="E106" s="6">
        <v>28</v>
      </c>
      <c r="F106" s="6" t="s">
        <v>290</v>
      </c>
      <c r="G106" s="6" t="s">
        <v>294</v>
      </c>
      <c r="H106" s="6" t="s">
        <v>302</v>
      </c>
      <c r="I106" s="6" t="str">
        <f t="shared" si="13"/>
        <v>outlook.com</v>
      </c>
      <c r="J106" s="6" t="s">
        <v>402</v>
      </c>
      <c r="K106" s="6" t="s">
        <v>748</v>
      </c>
      <c r="L106" s="7">
        <v>45113</v>
      </c>
      <c r="M106" s="6" t="s">
        <v>1248</v>
      </c>
      <c r="N106" s="6" t="s">
        <v>1510</v>
      </c>
      <c r="O106" s="6">
        <v>220.27</v>
      </c>
      <c r="P106" s="6">
        <v>4</v>
      </c>
      <c r="Q106" s="6">
        <f t="shared" si="14"/>
        <v>881.08</v>
      </c>
      <c r="R106" s="6" t="s">
        <v>1550</v>
      </c>
      <c r="S106" s="8">
        <f t="shared" si="15"/>
        <v>0.2</v>
      </c>
      <c r="T106" s="6">
        <v>4</v>
      </c>
      <c r="U106" s="6">
        <v>65</v>
      </c>
      <c r="V106" s="6">
        <f t="shared" si="9"/>
        <v>946.08</v>
      </c>
      <c r="W106" s="6">
        <f t="shared" si="16"/>
        <v>189.21600000000001</v>
      </c>
      <c r="X106" s="6">
        <f t="shared" si="10"/>
        <v>756.86400000000003</v>
      </c>
      <c r="Y106" s="7">
        <v>45117</v>
      </c>
      <c r="Z106" s="6" t="s">
        <v>1799</v>
      </c>
      <c r="AA106" s="6">
        <f t="shared" si="11"/>
        <v>4</v>
      </c>
      <c r="AB106" s="6" t="str">
        <f t="shared" si="17"/>
        <v>InTime</v>
      </c>
    </row>
    <row r="107" spans="1:28" x14ac:dyDescent="0.25">
      <c r="A107" s="6" t="s">
        <v>77</v>
      </c>
      <c r="B107" s="6" t="s">
        <v>169</v>
      </c>
      <c r="C107" s="6" t="s">
        <v>255</v>
      </c>
      <c r="D107" s="6" t="str">
        <f t="shared" si="12"/>
        <v>William Mann</v>
      </c>
      <c r="E107" s="6">
        <v>21</v>
      </c>
      <c r="F107" s="6" t="s">
        <v>288</v>
      </c>
      <c r="G107" s="6" t="s">
        <v>292</v>
      </c>
      <c r="H107" s="6" t="s">
        <v>358</v>
      </c>
      <c r="I107" s="6" t="str">
        <f t="shared" si="13"/>
        <v>yahoo.com</v>
      </c>
      <c r="J107" s="6" t="s">
        <v>458</v>
      </c>
      <c r="K107" s="6" t="s">
        <v>604</v>
      </c>
      <c r="L107" s="7">
        <v>45530</v>
      </c>
      <c r="M107" s="6" t="s">
        <v>1104</v>
      </c>
      <c r="N107" s="6" t="s">
        <v>1541</v>
      </c>
      <c r="O107" s="6">
        <v>133.62</v>
      </c>
      <c r="P107" s="6">
        <v>5</v>
      </c>
      <c r="Q107" s="6">
        <f t="shared" si="14"/>
        <v>668.1</v>
      </c>
      <c r="R107" s="6" t="s">
        <v>1548</v>
      </c>
      <c r="S107" s="8">
        <f t="shared" si="15"/>
        <v>0.15</v>
      </c>
      <c r="T107" s="6">
        <v>6</v>
      </c>
      <c r="U107" s="6">
        <v>64</v>
      </c>
      <c r="V107" s="6">
        <f t="shared" si="9"/>
        <v>732.1</v>
      </c>
      <c r="W107" s="6">
        <f t="shared" si="16"/>
        <v>109.815</v>
      </c>
      <c r="X107" s="6">
        <f t="shared" si="10"/>
        <v>622.28500000000008</v>
      </c>
      <c r="Y107" s="7">
        <v>45532</v>
      </c>
      <c r="Z107" s="6" t="s">
        <v>1656</v>
      </c>
      <c r="AA107" s="6">
        <f t="shared" si="11"/>
        <v>2</v>
      </c>
      <c r="AB107" s="6" t="str">
        <f t="shared" si="17"/>
        <v>BeforeTime</v>
      </c>
    </row>
    <row r="108" spans="1:28" x14ac:dyDescent="0.25">
      <c r="A108" s="6" t="s">
        <v>86</v>
      </c>
      <c r="B108" s="6" t="s">
        <v>176</v>
      </c>
      <c r="C108" s="6" t="s">
        <v>263</v>
      </c>
      <c r="D108" s="6" t="str">
        <f t="shared" si="12"/>
        <v>Gregory Lee</v>
      </c>
      <c r="E108" s="6">
        <v>26</v>
      </c>
      <c r="F108" s="6" t="s">
        <v>290</v>
      </c>
      <c r="G108" s="6" t="s">
        <v>295</v>
      </c>
      <c r="H108" s="6" t="s">
        <v>367</v>
      </c>
      <c r="I108" s="6" t="str">
        <f t="shared" si="13"/>
        <v>rediffmail.com</v>
      </c>
      <c r="J108" s="6" t="s">
        <v>467</v>
      </c>
      <c r="K108" s="6" t="s">
        <v>605</v>
      </c>
      <c r="L108" s="7">
        <v>45432</v>
      </c>
      <c r="M108" s="6" t="s">
        <v>1105</v>
      </c>
      <c r="N108" s="6" t="s">
        <v>1497</v>
      </c>
      <c r="O108" s="6">
        <v>308.88</v>
      </c>
      <c r="P108" s="6">
        <v>2</v>
      </c>
      <c r="Q108" s="6">
        <f t="shared" si="14"/>
        <v>617.76</v>
      </c>
      <c r="R108" s="6" t="s">
        <v>1550</v>
      </c>
      <c r="S108" s="8">
        <f t="shared" si="15"/>
        <v>0.2</v>
      </c>
      <c r="T108" s="6">
        <v>4</v>
      </c>
      <c r="U108" s="6">
        <v>61</v>
      </c>
      <c r="V108" s="6">
        <f t="shared" si="9"/>
        <v>678.76</v>
      </c>
      <c r="W108" s="6">
        <f t="shared" si="16"/>
        <v>135.75200000000001</v>
      </c>
      <c r="X108" s="6">
        <f t="shared" si="10"/>
        <v>543.00800000000004</v>
      </c>
      <c r="Y108" s="7">
        <v>45436</v>
      </c>
      <c r="Z108" s="6" t="s">
        <v>1657</v>
      </c>
      <c r="AA108" s="6">
        <f t="shared" si="11"/>
        <v>4</v>
      </c>
      <c r="AB108" s="6" t="str">
        <f t="shared" si="17"/>
        <v>InTime</v>
      </c>
    </row>
    <row r="109" spans="1:28" x14ac:dyDescent="0.25">
      <c r="A109" s="6" t="s">
        <v>41</v>
      </c>
      <c r="B109" s="6" t="s">
        <v>122</v>
      </c>
      <c r="C109" s="6" t="s">
        <v>222</v>
      </c>
      <c r="D109" s="6" t="str">
        <f t="shared" si="12"/>
        <v>Angela Evans</v>
      </c>
      <c r="E109" s="6">
        <v>52</v>
      </c>
      <c r="F109" s="6" t="s">
        <v>290</v>
      </c>
      <c r="G109" s="6" t="s">
        <v>292</v>
      </c>
      <c r="H109" s="6" t="s">
        <v>322</v>
      </c>
      <c r="I109" s="6" t="str">
        <f t="shared" si="13"/>
        <v>outlook.com</v>
      </c>
      <c r="J109" s="6" t="s">
        <v>422</v>
      </c>
      <c r="K109" s="6" t="s">
        <v>606</v>
      </c>
      <c r="L109" s="7">
        <v>45427</v>
      </c>
      <c r="M109" s="6" t="s">
        <v>1106</v>
      </c>
      <c r="N109" s="6" t="s">
        <v>1514</v>
      </c>
      <c r="O109" s="6">
        <v>461.07</v>
      </c>
      <c r="P109" s="6">
        <v>1</v>
      </c>
      <c r="Q109" s="6">
        <f t="shared" si="14"/>
        <v>461.07</v>
      </c>
      <c r="R109" s="6" t="s">
        <v>1550</v>
      </c>
      <c r="S109" s="8">
        <f t="shared" si="15"/>
        <v>0.2</v>
      </c>
      <c r="T109" s="6">
        <v>7</v>
      </c>
      <c r="U109" s="6">
        <v>57</v>
      </c>
      <c r="V109" s="6">
        <f t="shared" si="9"/>
        <v>518.06999999999994</v>
      </c>
      <c r="W109" s="6">
        <f t="shared" si="16"/>
        <v>103.61399999999999</v>
      </c>
      <c r="X109" s="6">
        <f t="shared" si="10"/>
        <v>414.45599999999996</v>
      </c>
      <c r="Y109" s="7">
        <v>45434</v>
      </c>
      <c r="Z109" s="6" t="s">
        <v>1658</v>
      </c>
      <c r="AA109" s="6">
        <f t="shared" si="11"/>
        <v>7</v>
      </c>
      <c r="AB109" s="6" t="str">
        <f t="shared" si="17"/>
        <v>InTime</v>
      </c>
    </row>
    <row r="110" spans="1:28" x14ac:dyDescent="0.25">
      <c r="A110" s="6" t="s">
        <v>87</v>
      </c>
      <c r="B110" s="6" t="s">
        <v>177</v>
      </c>
      <c r="C110" s="6" t="s">
        <v>264</v>
      </c>
      <c r="D110" s="6" t="str">
        <f t="shared" si="12"/>
        <v>Bruce Allen</v>
      </c>
      <c r="E110" s="6">
        <v>32</v>
      </c>
      <c r="F110" s="6" t="s">
        <v>289</v>
      </c>
      <c r="G110" s="6" t="s">
        <v>291</v>
      </c>
      <c r="H110" s="6" t="s">
        <v>368</v>
      </c>
      <c r="I110" s="6" t="str">
        <f t="shared" si="13"/>
        <v>rediffmail.com</v>
      </c>
      <c r="J110" s="6" t="s">
        <v>468</v>
      </c>
      <c r="K110" s="6" t="s">
        <v>607</v>
      </c>
      <c r="L110" s="7">
        <v>45021</v>
      </c>
      <c r="M110" s="6" t="s">
        <v>1107</v>
      </c>
      <c r="N110" s="6" t="s">
        <v>1518</v>
      </c>
      <c r="O110" s="6">
        <v>496.59</v>
      </c>
      <c r="P110" s="6">
        <v>5</v>
      </c>
      <c r="Q110" s="6">
        <f t="shared" si="14"/>
        <v>2482.9499999999998</v>
      </c>
      <c r="R110" s="6" t="s">
        <v>1550</v>
      </c>
      <c r="S110" s="8">
        <f t="shared" si="15"/>
        <v>0.2</v>
      </c>
      <c r="T110" s="6">
        <v>1</v>
      </c>
      <c r="U110" s="6">
        <v>40</v>
      </c>
      <c r="V110" s="6">
        <f t="shared" si="9"/>
        <v>2522.9499999999998</v>
      </c>
      <c r="W110" s="6">
        <f t="shared" si="16"/>
        <v>504.59</v>
      </c>
      <c r="X110" s="6">
        <f t="shared" si="10"/>
        <v>2018.36</v>
      </c>
      <c r="Y110" s="7">
        <v>45025</v>
      </c>
      <c r="Z110" s="6" t="s">
        <v>1659</v>
      </c>
      <c r="AA110" s="6">
        <f t="shared" si="11"/>
        <v>4</v>
      </c>
      <c r="AB110" s="6" t="str">
        <f t="shared" si="17"/>
        <v>Late</v>
      </c>
    </row>
    <row r="111" spans="1:28" x14ac:dyDescent="0.25">
      <c r="A111" s="6" t="s">
        <v>88</v>
      </c>
      <c r="B111" s="6" t="s">
        <v>178</v>
      </c>
      <c r="C111" s="6" t="s">
        <v>215</v>
      </c>
      <c r="D111" s="6" t="str">
        <f t="shared" si="12"/>
        <v>Lisa Miller</v>
      </c>
      <c r="E111" s="6">
        <v>70</v>
      </c>
      <c r="F111" s="6" t="s">
        <v>289</v>
      </c>
      <c r="G111" s="6" t="s">
        <v>296</v>
      </c>
      <c r="H111" s="6" t="s">
        <v>369</v>
      </c>
      <c r="I111" s="6" t="str">
        <f t="shared" si="13"/>
        <v>gmail.com</v>
      </c>
      <c r="J111" s="6" t="s">
        <v>469</v>
      </c>
      <c r="K111" s="6" t="s">
        <v>608</v>
      </c>
      <c r="L111" s="7">
        <v>45005</v>
      </c>
      <c r="M111" s="6" t="s">
        <v>1108</v>
      </c>
      <c r="N111" s="6" t="s">
        <v>1512</v>
      </c>
      <c r="O111" s="6">
        <v>104.18</v>
      </c>
      <c r="P111" s="6">
        <v>2</v>
      </c>
      <c r="Q111" s="6">
        <f t="shared" si="14"/>
        <v>208.36</v>
      </c>
      <c r="R111" s="6" t="s">
        <v>2047</v>
      </c>
      <c r="S111" s="8">
        <f t="shared" si="15"/>
        <v>0.08</v>
      </c>
      <c r="T111" s="6">
        <v>2</v>
      </c>
      <c r="U111" s="6">
        <v>40</v>
      </c>
      <c r="V111" s="6">
        <f t="shared" si="9"/>
        <v>248.36</v>
      </c>
      <c r="W111" s="6">
        <f t="shared" si="16"/>
        <v>19.8688</v>
      </c>
      <c r="X111" s="6">
        <f t="shared" si="10"/>
        <v>228.49120000000002</v>
      </c>
      <c r="Y111" s="7">
        <v>45010</v>
      </c>
      <c r="Z111" s="6" t="s">
        <v>1660</v>
      </c>
      <c r="AA111" s="6">
        <f t="shared" si="11"/>
        <v>5</v>
      </c>
      <c r="AB111" s="6" t="str">
        <f t="shared" si="17"/>
        <v>Late</v>
      </c>
    </row>
    <row r="112" spans="1:28" x14ac:dyDescent="0.25">
      <c r="A112" s="6" t="s">
        <v>89</v>
      </c>
      <c r="B112" s="6" t="s">
        <v>179</v>
      </c>
      <c r="C112" s="6" t="s">
        <v>265</v>
      </c>
      <c r="D112" s="6" t="str">
        <f t="shared" si="12"/>
        <v>Melissa Levy</v>
      </c>
      <c r="E112" s="6">
        <v>30</v>
      </c>
      <c r="F112" s="6" t="s">
        <v>288</v>
      </c>
      <c r="G112" s="6" t="s">
        <v>293</v>
      </c>
      <c r="H112" s="6" t="s">
        <v>370</v>
      </c>
      <c r="I112" s="6" t="str">
        <f t="shared" si="13"/>
        <v>rediffmail.com</v>
      </c>
      <c r="J112" s="6" t="s">
        <v>470</v>
      </c>
      <c r="K112" s="6" t="s">
        <v>609</v>
      </c>
      <c r="L112" s="7">
        <v>45406</v>
      </c>
      <c r="M112" s="6" t="s">
        <v>1109</v>
      </c>
      <c r="N112" s="6" t="s">
        <v>1521</v>
      </c>
      <c r="O112" s="6">
        <v>110.95</v>
      </c>
      <c r="P112" s="6">
        <v>2</v>
      </c>
      <c r="Q112" s="6">
        <f t="shared" si="14"/>
        <v>221.9</v>
      </c>
      <c r="R112" s="6" t="s">
        <v>2047</v>
      </c>
      <c r="S112" s="8">
        <f t="shared" si="15"/>
        <v>0.08</v>
      </c>
      <c r="T112" s="6">
        <v>4</v>
      </c>
      <c r="U112" s="6">
        <v>68</v>
      </c>
      <c r="V112" s="6">
        <f t="shared" si="9"/>
        <v>289.89999999999998</v>
      </c>
      <c r="W112" s="6">
        <f t="shared" si="16"/>
        <v>23.192</v>
      </c>
      <c r="X112" s="6">
        <f t="shared" si="10"/>
        <v>266.70799999999997</v>
      </c>
      <c r="Y112" s="7">
        <v>45408</v>
      </c>
      <c r="Z112" s="6" t="s">
        <v>1661</v>
      </c>
      <c r="AA112" s="6">
        <f t="shared" si="11"/>
        <v>2</v>
      </c>
      <c r="AB112" s="6" t="str">
        <f t="shared" si="17"/>
        <v>BeforeTime</v>
      </c>
    </row>
    <row r="113" spans="1:28" x14ac:dyDescent="0.25">
      <c r="A113" s="6" t="s">
        <v>81</v>
      </c>
      <c r="B113" s="6" t="s">
        <v>171</v>
      </c>
      <c r="C113" s="6" t="s">
        <v>258</v>
      </c>
      <c r="D113" s="6" t="str">
        <f t="shared" si="12"/>
        <v>Beth Mason</v>
      </c>
      <c r="E113" s="6">
        <v>45</v>
      </c>
      <c r="F113" s="6" t="s">
        <v>290</v>
      </c>
      <c r="G113" s="6" t="s">
        <v>296</v>
      </c>
      <c r="H113" s="6" t="s">
        <v>362</v>
      </c>
      <c r="I113" s="6" t="str">
        <f t="shared" si="13"/>
        <v>outlook.com</v>
      </c>
      <c r="J113" s="6" t="s">
        <v>462</v>
      </c>
      <c r="K113" s="6" t="s">
        <v>610</v>
      </c>
      <c r="L113" s="7">
        <v>45665</v>
      </c>
      <c r="M113" s="6" t="s">
        <v>1110</v>
      </c>
      <c r="N113" s="6" t="s">
        <v>1518</v>
      </c>
      <c r="O113" s="6">
        <v>496.59</v>
      </c>
      <c r="P113" s="6">
        <v>2</v>
      </c>
      <c r="Q113" s="6">
        <f t="shared" si="14"/>
        <v>993.18</v>
      </c>
      <c r="R113" s="6" t="s">
        <v>1547</v>
      </c>
      <c r="S113" s="8">
        <f t="shared" si="15"/>
        <v>0</v>
      </c>
      <c r="T113" s="6">
        <v>5</v>
      </c>
      <c r="U113" s="6">
        <v>40</v>
      </c>
      <c r="V113" s="6">
        <f t="shared" si="9"/>
        <v>993.18</v>
      </c>
      <c r="W113" s="6">
        <f t="shared" si="16"/>
        <v>0</v>
      </c>
      <c r="X113" s="6">
        <f t="shared" si="10"/>
        <v>993.18</v>
      </c>
      <c r="Y113" s="7">
        <v>45667</v>
      </c>
      <c r="Z113" s="6" t="s">
        <v>1662</v>
      </c>
      <c r="AA113" s="6">
        <f t="shared" si="11"/>
        <v>2</v>
      </c>
      <c r="AB113" s="6" t="str">
        <f t="shared" si="17"/>
        <v>BeforeTime</v>
      </c>
    </row>
    <row r="114" spans="1:28" x14ac:dyDescent="0.25">
      <c r="A114" s="6" t="s">
        <v>68</v>
      </c>
      <c r="B114" s="6" t="s">
        <v>162</v>
      </c>
      <c r="C114" s="6" t="s">
        <v>232</v>
      </c>
      <c r="D114" s="6" t="str">
        <f t="shared" si="12"/>
        <v>Mitchell Parker</v>
      </c>
      <c r="E114" s="6">
        <v>39</v>
      </c>
      <c r="F114" s="6" t="s">
        <v>290</v>
      </c>
      <c r="G114" s="6" t="s">
        <v>292</v>
      </c>
      <c r="H114" s="6" t="s">
        <v>349</v>
      </c>
      <c r="I114" s="6" t="str">
        <f t="shared" si="13"/>
        <v>yahoo.com</v>
      </c>
      <c r="J114" s="6" t="s">
        <v>449</v>
      </c>
      <c r="K114" s="6" t="s">
        <v>611</v>
      </c>
      <c r="L114" s="7">
        <v>45397</v>
      </c>
      <c r="M114" s="6" t="s">
        <v>1111</v>
      </c>
      <c r="N114" s="6" t="s">
        <v>1507</v>
      </c>
      <c r="O114" s="6">
        <v>257.06</v>
      </c>
      <c r="P114" s="6">
        <v>4</v>
      </c>
      <c r="Q114" s="6">
        <f t="shared" si="14"/>
        <v>1028.24</v>
      </c>
      <c r="R114" s="6" t="s">
        <v>1550</v>
      </c>
      <c r="S114" s="8">
        <f t="shared" si="15"/>
        <v>0.2</v>
      </c>
      <c r="T114" s="6">
        <v>3</v>
      </c>
      <c r="U114" s="6">
        <v>50</v>
      </c>
      <c r="V114" s="6">
        <f t="shared" si="9"/>
        <v>1078.24</v>
      </c>
      <c r="W114" s="6">
        <f t="shared" si="16"/>
        <v>215.64800000000002</v>
      </c>
      <c r="X114" s="6">
        <f t="shared" si="10"/>
        <v>862.59199999999998</v>
      </c>
      <c r="Y114" s="7">
        <v>45401</v>
      </c>
      <c r="Z114" s="6" t="s">
        <v>1663</v>
      </c>
      <c r="AA114" s="6">
        <f t="shared" si="11"/>
        <v>4</v>
      </c>
      <c r="AB114" s="6" t="str">
        <f t="shared" si="17"/>
        <v>Late</v>
      </c>
    </row>
    <row r="115" spans="1:28" x14ac:dyDescent="0.25">
      <c r="A115" s="6" t="s">
        <v>79</v>
      </c>
      <c r="B115" s="6" t="s">
        <v>129</v>
      </c>
      <c r="C115" s="6" t="s">
        <v>256</v>
      </c>
      <c r="D115" s="6" t="str">
        <f t="shared" si="12"/>
        <v>Joseph Gaines</v>
      </c>
      <c r="E115" s="6">
        <v>47</v>
      </c>
      <c r="F115" s="6" t="s">
        <v>290</v>
      </c>
      <c r="G115" s="6" t="s">
        <v>295</v>
      </c>
      <c r="H115" s="6" t="s">
        <v>360</v>
      </c>
      <c r="I115" s="6" t="str">
        <f t="shared" si="13"/>
        <v>outlook.com</v>
      </c>
      <c r="J115" s="6" t="s">
        <v>460</v>
      </c>
      <c r="K115" s="6" t="s">
        <v>719</v>
      </c>
      <c r="L115" s="7">
        <v>45397</v>
      </c>
      <c r="M115" s="6" t="s">
        <v>1219</v>
      </c>
      <c r="N115" s="6" t="s">
        <v>1543</v>
      </c>
      <c r="O115" s="6">
        <v>381.73</v>
      </c>
      <c r="P115" s="6">
        <v>4</v>
      </c>
      <c r="Q115" s="6">
        <f t="shared" si="14"/>
        <v>1526.92</v>
      </c>
      <c r="R115" s="6" t="s">
        <v>1549</v>
      </c>
      <c r="S115" s="8">
        <f t="shared" si="15"/>
        <v>0.1</v>
      </c>
      <c r="T115" s="6">
        <v>1</v>
      </c>
      <c r="U115" s="6">
        <v>66</v>
      </c>
      <c r="V115" s="6">
        <f t="shared" si="9"/>
        <v>1592.92</v>
      </c>
      <c r="W115" s="6">
        <f t="shared" si="16"/>
        <v>159.29200000000003</v>
      </c>
      <c r="X115" s="6">
        <f t="shared" si="10"/>
        <v>1433.6280000000002</v>
      </c>
      <c r="Y115" s="7">
        <v>45400</v>
      </c>
      <c r="Z115" s="6" t="s">
        <v>1770</v>
      </c>
      <c r="AA115" s="6">
        <f t="shared" si="11"/>
        <v>3</v>
      </c>
      <c r="AB115" s="6" t="str">
        <f t="shared" si="17"/>
        <v>Late</v>
      </c>
    </row>
    <row r="116" spans="1:28" x14ac:dyDescent="0.25">
      <c r="A116" s="6" t="s">
        <v>91</v>
      </c>
      <c r="B116" s="6" t="s">
        <v>180</v>
      </c>
      <c r="C116" s="6" t="s">
        <v>267</v>
      </c>
      <c r="D116" s="6" t="str">
        <f t="shared" si="12"/>
        <v>Barbara Fuller</v>
      </c>
      <c r="E116" s="6">
        <v>43</v>
      </c>
      <c r="F116" s="6" t="s">
        <v>290</v>
      </c>
      <c r="G116" s="6" t="s">
        <v>293</v>
      </c>
      <c r="H116" s="6" t="s">
        <v>372</v>
      </c>
      <c r="I116" s="6" t="str">
        <f t="shared" si="13"/>
        <v>rediffmail.com</v>
      </c>
      <c r="J116" s="6" t="s">
        <v>472</v>
      </c>
      <c r="K116" s="6" t="s">
        <v>613</v>
      </c>
      <c r="L116" s="7">
        <v>45276</v>
      </c>
      <c r="M116" s="6" t="s">
        <v>1113</v>
      </c>
      <c r="N116" s="6" t="s">
        <v>1528</v>
      </c>
      <c r="O116" s="6">
        <v>431.44</v>
      </c>
      <c r="P116" s="6">
        <v>5</v>
      </c>
      <c r="Q116" s="6">
        <f t="shared" si="14"/>
        <v>2157.1999999999998</v>
      </c>
      <c r="R116" s="6" t="s">
        <v>1548</v>
      </c>
      <c r="S116" s="8">
        <f t="shared" si="15"/>
        <v>0.15</v>
      </c>
      <c r="T116" s="6">
        <v>4</v>
      </c>
      <c r="U116" s="6">
        <v>42</v>
      </c>
      <c r="V116" s="6">
        <f t="shared" si="9"/>
        <v>2199.1999999999998</v>
      </c>
      <c r="W116" s="6">
        <f t="shared" si="16"/>
        <v>329.87999999999994</v>
      </c>
      <c r="X116" s="6">
        <f t="shared" si="10"/>
        <v>1869.32</v>
      </c>
      <c r="Y116" s="7">
        <v>45280</v>
      </c>
      <c r="Z116" s="6" t="s">
        <v>1665</v>
      </c>
      <c r="AA116" s="6">
        <f t="shared" si="11"/>
        <v>4</v>
      </c>
      <c r="AB116" s="6" t="str">
        <f t="shared" si="17"/>
        <v>InTime</v>
      </c>
    </row>
    <row r="117" spans="1:28" x14ac:dyDescent="0.25">
      <c r="A117" s="6" t="s">
        <v>73</v>
      </c>
      <c r="B117" s="6" t="s">
        <v>166</v>
      </c>
      <c r="C117" s="6" t="s">
        <v>251</v>
      </c>
      <c r="D117" s="6" t="str">
        <f t="shared" si="12"/>
        <v>Brandon Cruz</v>
      </c>
      <c r="E117" s="6">
        <v>32</v>
      </c>
      <c r="F117" s="6" t="s">
        <v>290</v>
      </c>
      <c r="G117" s="6" t="s">
        <v>296</v>
      </c>
      <c r="H117" s="6" t="s">
        <v>354</v>
      </c>
      <c r="I117" s="6" t="str">
        <f t="shared" si="13"/>
        <v>gmail.com</v>
      </c>
      <c r="J117" s="6" t="s">
        <v>454</v>
      </c>
      <c r="K117" s="6" t="s">
        <v>614</v>
      </c>
      <c r="L117" s="7">
        <v>45131</v>
      </c>
      <c r="M117" s="6" t="s">
        <v>1114</v>
      </c>
      <c r="N117" s="6" t="s">
        <v>1508</v>
      </c>
      <c r="O117" s="6">
        <v>175.93</v>
      </c>
      <c r="P117" s="6">
        <v>5</v>
      </c>
      <c r="Q117" s="6">
        <f t="shared" si="14"/>
        <v>879.65000000000009</v>
      </c>
      <c r="R117" s="6" t="s">
        <v>1547</v>
      </c>
      <c r="S117" s="8">
        <f t="shared" si="15"/>
        <v>0</v>
      </c>
      <c r="T117" s="6">
        <v>5</v>
      </c>
      <c r="U117" s="6">
        <v>63</v>
      </c>
      <c r="V117" s="6">
        <f t="shared" si="9"/>
        <v>879.65000000000009</v>
      </c>
      <c r="W117" s="6">
        <f t="shared" si="16"/>
        <v>0</v>
      </c>
      <c r="X117" s="6">
        <f t="shared" si="10"/>
        <v>879.65000000000009</v>
      </c>
      <c r="Y117" s="7">
        <v>45138</v>
      </c>
      <c r="Z117" s="6" t="s">
        <v>1666</v>
      </c>
      <c r="AA117" s="6">
        <f t="shared" si="11"/>
        <v>7</v>
      </c>
      <c r="AB117" s="6" t="str">
        <f t="shared" si="17"/>
        <v>Late</v>
      </c>
    </row>
    <row r="118" spans="1:28" x14ac:dyDescent="0.25">
      <c r="A118" s="6" t="s">
        <v>28</v>
      </c>
      <c r="B118" s="6" t="s">
        <v>128</v>
      </c>
      <c r="C118" s="6" t="s">
        <v>210</v>
      </c>
      <c r="D118" s="6" t="str">
        <f t="shared" si="12"/>
        <v>Bobby Forbes</v>
      </c>
      <c r="E118" s="6">
        <v>20</v>
      </c>
      <c r="F118" s="6" t="s">
        <v>288</v>
      </c>
      <c r="G118" s="6" t="s">
        <v>296</v>
      </c>
      <c r="H118" s="6" t="s">
        <v>309</v>
      </c>
      <c r="I118" s="6" t="str">
        <f t="shared" si="13"/>
        <v>gmail.com</v>
      </c>
      <c r="J118" s="6" t="s">
        <v>409</v>
      </c>
      <c r="K118" s="6" t="s">
        <v>784</v>
      </c>
      <c r="L118" s="7">
        <v>45156</v>
      </c>
      <c r="M118" s="6" t="s">
        <v>1284</v>
      </c>
      <c r="N118" s="6" t="s">
        <v>1502</v>
      </c>
      <c r="O118" s="6">
        <v>202.54</v>
      </c>
      <c r="P118" s="6">
        <v>5</v>
      </c>
      <c r="Q118" s="6">
        <f t="shared" si="14"/>
        <v>1012.6999999999999</v>
      </c>
      <c r="R118" s="6" t="s">
        <v>2047</v>
      </c>
      <c r="S118" s="8">
        <f t="shared" si="15"/>
        <v>0.08</v>
      </c>
      <c r="T118" s="6">
        <v>2</v>
      </c>
      <c r="U118" s="6">
        <v>68</v>
      </c>
      <c r="V118" s="6">
        <f t="shared" si="9"/>
        <v>1080.6999999999998</v>
      </c>
      <c r="W118" s="6">
        <f t="shared" si="16"/>
        <v>86.455999999999989</v>
      </c>
      <c r="X118" s="6">
        <f t="shared" si="10"/>
        <v>994.2439999999998</v>
      </c>
      <c r="Y118" s="7">
        <v>45159</v>
      </c>
      <c r="Z118" s="6" t="s">
        <v>1835</v>
      </c>
      <c r="AA118" s="6">
        <f t="shared" si="11"/>
        <v>3</v>
      </c>
      <c r="AB118" s="6" t="str">
        <f t="shared" si="17"/>
        <v>Late</v>
      </c>
    </row>
    <row r="119" spans="1:28" x14ac:dyDescent="0.25">
      <c r="A119" s="6" t="s">
        <v>78</v>
      </c>
      <c r="B119" s="6" t="s">
        <v>170</v>
      </c>
      <c r="C119" s="6" t="s">
        <v>240</v>
      </c>
      <c r="D119" s="6" t="str">
        <f t="shared" si="12"/>
        <v>Kelli Smith</v>
      </c>
      <c r="E119" s="6">
        <v>18</v>
      </c>
      <c r="F119" s="6" t="s">
        <v>289</v>
      </c>
      <c r="G119" s="6" t="s">
        <v>292</v>
      </c>
      <c r="H119" s="6" t="s">
        <v>359</v>
      </c>
      <c r="I119" s="6" t="str">
        <f t="shared" si="13"/>
        <v>rediffmail.com</v>
      </c>
      <c r="J119" s="6" t="s">
        <v>459</v>
      </c>
      <c r="K119" s="6" t="s">
        <v>616</v>
      </c>
      <c r="L119" s="7">
        <v>45023</v>
      </c>
      <c r="M119" s="6" t="s">
        <v>1116</v>
      </c>
      <c r="N119" s="6" t="s">
        <v>1507</v>
      </c>
      <c r="O119" s="6">
        <v>257.06</v>
      </c>
      <c r="P119" s="6">
        <v>4</v>
      </c>
      <c r="Q119" s="6">
        <f t="shared" si="14"/>
        <v>1028.24</v>
      </c>
      <c r="R119" s="6" t="s">
        <v>1549</v>
      </c>
      <c r="S119" s="8">
        <f t="shared" si="15"/>
        <v>0.1</v>
      </c>
      <c r="T119" s="6">
        <v>1</v>
      </c>
      <c r="U119" s="6">
        <v>65</v>
      </c>
      <c r="V119" s="6">
        <f t="shared" si="9"/>
        <v>1093.24</v>
      </c>
      <c r="W119" s="6">
        <f t="shared" si="16"/>
        <v>109.32400000000001</v>
      </c>
      <c r="X119" s="6">
        <f t="shared" si="10"/>
        <v>983.91599999999994</v>
      </c>
      <c r="Y119" s="7">
        <v>45025</v>
      </c>
      <c r="Z119" s="6" t="s">
        <v>1668</v>
      </c>
      <c r="AA119" s="6">
        <f t="shared" si="11"/>
        <v>2</v>
      </c>
      <c r="AB119" s="6" t="str">
        <f t="shared" si="17"/>
        <v>Late</v>
      </c>
    </row>
    <row r="120" spans="1:28" x14ac:dyDescent="0.25">
      <c r="A120" s="6" t="s">
        <v>92</v>
      </c>
      <c r="B120" s="6" t="s">
        <v>181</v>
      </c>
      <c r="C120" s="6" t="s">
        <v>268</v>
      </c>
      <c r="D120" s="6" t="str">
        <f t="shared" si="12"/>
        <v>Kristina Haynes</v>
      </c>
      <c r="E120" s="6">
        <v>27</v>
      </c>
      <c r="F120" s="6" t="s">
        <v>288</v>
      </c>
      <c r="G120" s="6" t="s">
        <v>292</v>
      </c>
      <c r="H120" s="6" t="s">
        <v>373</v>
      </c>
      <c r="I120" s="6" t="str">
        <f t="shared" si="13"/>
        <v>yahoo.com</v>
      </c>
      <c r="J120" s="6" t="s">
        <v>473</v>
      </c>
      <c r="K120" s="6" t="s">
        <v>617</v>
      </c>
      <c r="L120" s="7">
        <v>45183</v>
      </c>
      <c r="M120" s="6" t="s">
        <v>1117</v>
      </c>
      <c r="N120" s="6" t="s">
        <v>1542</v>
      </c>
      <c r="O120" s="6">
        <v>20</v>
      </c>
      <c r="P120" s="6">
        <v>1</v>
      </c>
      <c r="Q120" s="6">
        <f t="shared" si="14"/>
        <v>20</v>
      </c>
      <c r="R120" s="6" t="s">
        <v>1549</v>
      </c>
      <c r="S120" s="8">
        <f t="shared" si="15"/>
        <v>0.1</v>
      </c>
      <c r="T120" s="6">
        <v>4</v>
      </c>
      <c r="U120" s="6">
        <v>68</v>
      </c>
      <c r="V120" s="6">
        <f t="shared" si="9"/>
        <v>88</v>
      </c>
      <c r="W120" s="6">
        <f t="shared" si="16"/>
        <v>8.8000000000000007</v>
      </c>
      <c r="X120" s="6">
        <f t="shared" si="10"/>
        <v>79.2</v>
      </c>
      <c r="Y120" s="7">
        <v>45185</v>
      </c>
      <c r="Z120" s="6" t="s">
        <v>1669</v>
      </c>
      <c r="AA120" s="6">
        <f t="shared" si="11"/>
        <v>2</v>
      </c>
      <c r="AB120" s="6" t="str">
        <f t="shared" si="17"/>
        <v>BeforeTime</v>
      </c>
    </row>
    <row r="121" spans="1:28" x14ac:dyDescent="0.25">
      <c r="A121" s="6" t="s">
        <v>75</v>
      </c>
      <c r="B121" s="6" t="s">
        <v>168</v>
      </c>
      <c r="C121" s="6" t="s">
        <v>253</v>
      </c>
      <c r="D121" s="6" t="str">
        <f t="shared" si="12"/>
        <v>Lindsey Byrd</v>
      </c>
      <c r="E121" s="6">
        <v>32</v>
      </c>
      <c r="F121" s="6" t="s">
        <v>288</v>
      </c>
      <c r="G121" s="6" t="s">
        <v>293</v>
      </c>
      <c r="H121" s="6" t="s">
        <v>356</v>
      </c>
      <c r="I121" s="6" t="str">
        <f t="shared" si="13"/>
        <v>rediffmail.com</v>
      </c>
      <c r="J121" s="6" t="s">
        <v>456</v>
      </c>
      <c r="K121" s="6" t="s">
        <v>572</v>
      </c>
      <c r="L121" s="7">
        <v>45106</v>
      </c>
      <c r="M121" s="6" t="s">
        <v>1072</v>
      </c>
      <c r="N121" s="6" t="s">
        <v>1513</v>
      </c>
      <c r="O121" s="6">
        <v>20.7</v>
      </c>
      <c r="P121" s="6">
        <v>2</v>
      </c>
      <c r="Q121" s="6">
        <f t="shared" si="14"/>
        <v>41.4</v>
      </c>
      <c r="R121" s="6" t="s">
        <v>1547</v>
      </c>
      <c r="S121" s="8">
        <f t="shared" si="15"/>
        <v>0</v>
      </c>
      <c r="T121" s="6">
        <v>7</v>
      </c>
      <c r="U121" s="6">
        <v>43</v>
      </c>
      <c r="V121" s="6">
        <f t="shared" si="9"/>
        <v>41.4</v>
      </c>
      <c r="W121" s="6">
        <f t="shared" si="16"/>
        <v>0</v>
      </c>
      <c r="X121" s="6">
        <f t="shared" si="10"/>
        <v>41.4</v>
      </c>
      <c r="Y121" s="7">
        <v>45107</v>
      </c>
      <c r="Z121" s="6" t="s">
        <v>1624</v>
      </c>
      <c r="AA121" s="6">
        <f t="shared" si="11"/>
        <v>1</v>
      </c>
      <c r="AB121" s="6" t="str">
        <f t="shared" si="17"/>
        <v>BeforeTime</v>
      </c>
    </row>
    <row r="122" spans="1:28" x14ac:dyDescent="0.25">
      <c r="A122" s="6" t="s">
        <v>32</v>
      </c>
      <c r="B122" s="6" t="s">
        <v>132</v>
      </c>
      <c r="C122" s="6" t="s">
        <v>214</v>
      </c>
      <c r="D122" s="6" t="str">
        <f t="shared" si="12"/>
        <v>Joshua Campbell</v>
      </c>
      <c r="E122" s="6">
        <v>24</v>
      </c>
      <c r="F122" s="6" t="s">
        <v>288</v>
      </c>
      <c r="G122" s="6" t="s">
        <v>293</v>
      </c>
      <c r="H122" s="6" t="s">
        <v>313</v>
      </c>
      <c r="I122" s="6" t="str">
        <f t="shared" si="13"/>
        <v>gmail.com</v>
      </c>
      <c r="J122" s="6" t="s">
        <v>413</v>
      </c>
      <c r="K122" s="6" t="s">
        <v>619</v>
      </c>
      <c r="L122" s="7">
        <v>45003</v>
      </c>
      <c r="M122" s="6" t="s">
        <v>1119</v>
      </c>
      <c r="N122" s="6" t="s">
        <v>1543</v>
      </c>
      <c r="O122" s="6">
        <v>381.73</v>
      </c>
      <c r="P122" s="6">
        <v>2</v>
      </c>
      <c r="Q122" s="6">
        <f t="shared" si="14"/>
        <v>763.46</v>
      </c>
      <c r="R122" s="6" t="s">
        <v>1547</v>
      </c>
      <c r="S122" s="8">
        <f t="shared" si="15"/>
        <v>0</v>
      </c>
      <c r="T122" s="6">
        <v>6</v>
      </c>
      <c r="U122" s="6">
        <v>41</v>
      </c>
      <c r="V122" s="6">
        <f t="shared" si="9"/>
        <v>763.46</v>
      </c>
      <c r="W122" s="6">
        <f t="shared" si="16"/>
        <v>0</v>
      </c>
      <c r="X122" s="6">
        <f t="shared" si="10"/>
        <v>763.46</v>
      </c>
      <c r="Y122" s="7">
        <v>45008</v>
      </c>
      <c r="Z122" s="6" t="s">
        <v>1671</v>
      </c>
      <c r="AA122" s="6">
        <f t="shared" si="11"/>
        <v>5</v>
      </c>
      <c r="AB122" s="6" t="str">
        <f t="shared" si="17"/>
        <v>BeforeTime</v>
      </c>
    </row>
    <row r="123" spans="1:28" x14ac:dyDescent="0.25">
      <c r="A123" s="6" t="s">
        <v>48</v>
      </c>
      <c r="B123" s="6" t="s">
        <v>146</v>
      </c>
      <c r="C123" s="6" t="s">
        <v>229</v>
      </c>
      <c r="D123" s="6" t="str">
        <f t="shared" si="12"/>
        <v>Heather Schneider</v>
      </c>
      <c r="E123" s="6">
        <v>48</v>
      </c>
      <c r="F123" s="6" t="s">
        <v>289</v>
      </c>
      <c r="G123" s="6" t="s">
        <v>296</v>
      </c>
      <c r="H123" s="6" t="s">
        <v>329</v>
      </c>
      <c r="I123" s="6" t="str">
        <f t="shared" si="13"/>
        <v>outlook.com</v>
      </c>
      <c r="J123" s="6" t="s">
        <v>429</v>
      </c>
      <c r="K123" s="6" t="s">
        <v>620</v>
      </c>
      <c r="L123" s="7">
        <v>45499</v>
      </c>
      <c r="M123" s="6" t="s">
        <v>1120</v>
      </c>
      <c r="N123" s="6" t="s">
        <v>1525</v>
      </c>
      <c r="O123" s="6">
        <v>481.48</v>
      </c>
      <c r="P123" s="6">
        <v>1</v>
      </c>
      <c r="Q123" s="6">
        <f t="shared" si="14"/>
        <v>481.48</v>
      </c>
      <c r="R123" s="6" t="s">
        <v>2047</v>
      </c>
      <c r="S123" s="8">
        <f t="shared" si="15"/>
        <v>0.08</v>
      </c>
      <c r="T123" s="6">
        <v>1</v>
      </c>
      <c r="U123" s="6">
        <v>69</v>
      </c>
      <c r="V123" s="6">
        <f t="shared" si="9"/>
        <v>550.48</v>
      </c>
      <c r="W123" s="6">
        <f t="shared" si="16"/>
        <v>44.038400000000003</v>
      </c>
      <c r="X123" s="6">
        <f t="shared" si="10"/>
        <v>506.44159999999999</v>
      </c>
      <c r="Y123" s="7">
        <v>45503</v>
      </c>
      <c r="Z123" s="6" t="s">
        <v>1672</v>
      </c>
      <c r="AA123" s="6">
        <f t="shared" si="11"/>
        <v>4</v>
      </c>
      <c r="AB123" s="6" t="str">
        <f t="shared" si="17"/>
        <v>Late</v>
      </c>
    </row>
    <row r="124" spans="1:28" x14ac:dyDescent="0.25">
      <c r="A124" s="6" t="s">
        <v>42</v>
      </c>
      <c r="B124" s="6" t="s">
        <v>140</v>
      </c>
      <c r="C124" s="6" t="s">
        <v>223</v>
      </c>
      <c r="D124" s="6" t="str">
        <f t="shared" si="12"/>
        <v>Jason Nguyen</v>
      </c>
      <c r="E124" s="6">
        <v>51</v>
      </c>
      <c r="F124" s="6" t="s">
        <v>290</v>
      </c>
      <c r="G124" s="6" t="s">
        <v>294</v>
      </c>
      <c r="H124" s="6" t="s">
        <v>323</v>
      </c>
      <c r="I124" s="6" t="str">
        <f t="shared" si="13"/>
        <v>yahoo.com</v>
      </c>
      <c r="J124" s="6" t="s">
        <v>423</v>
      </c>
      <c r="K124" s="6" t="s">
        <v>769</v>
      </c>
      <c r="L124" s="7">
        <v>45335</v>
      </c>
      <c r="M124" s="6" t="s">
        <v>1269</v>
      </c>
      <c r="N124" s="6" t="s">
        <v>1527</v>
      </c>
      <c r="O124" s="6">
        <v>77.84</v>
      </c>
      <c r="P124" s="6">
        <v>2</v>
      </c>
      <c r="Q124" s="6">
        <f t="shared" si="14"/>
        <v>155.68</v>
      </c>
      <c r="R124" s="6" t="s">
        <v>2047</v>
      </c>
      <c r="S124" s="8">
        <f t="shared" si="15"/>
        <v>0.08</v>
      </c>
      <c r="T124" s="6">
        <v>6</v>
      </c>
      <c r="U124" s="6">
        <v>36</v>
      </c>
      <c r="V124" s="6">
        <f t="shared" si="9"/>
        <v>191.68</v>
      </c>
      <c r="W124" s="6">
        <f t="shared" si="16"/>
        <v>15.3344</v>
      </c>
      <c r="X124" s="6">
        <f t="shared" si="10"/>
        <v>176.34560000000002</v>
      </c>
      <c r="Y124" s="7">
        <v>45341</v>
      </c>
      <c r="Z124" s="6" t="s">
        <v>1820</v>
      </c>
      <c r="AA124" s="6">
        <f t="shared" si="11"/>
        <v>6</v>
      </c>
      <c r="AB124" s="6" t="str">
        <f t="shared" si="17"/>
        <v>InTime</v>
      </c>
    </row>
    <row r="125" spans="1:28" x14ac:dyDescent="0.25">
      <c r="A125" s="6" t="s">
        <v>58</v>
      </c>
      <c r="B125" s="6" t="s">
        <v>140</v>
      </c>
      <c r="C125" s="6" t="s">
        <v>239</v>
      </c>
      <c r="D125" s="6" t="str">
        <f t="shared" si="12"/>
        <v>Jason Lopez</v>
      </c>
      <c r="E125" s="6">
        <v>40</v>
      </c>
      <c r="F125" s="6" t="s">
        <v>290</v>
      </c>
      <c r="G125" s="6" t="s">
        <v>297</v>
      </c>
      <c r="H125" s="6" t="s">
        <v>339</v>
      </c>
      <c r="I125" s="6" t="str">
        <f t="shared" si="13"/>
        <v>outlook.com</v>
      </c>
      <c r="J125" s="6" t="s">
        <v>439</v>
      </c>
      <c r="K125" s="6" t="s">
        <v>622</v>
      </c>
      <c r="L125" s="7">
        <v>45186</v>
      </c>
      <c r="M125" s="6" t="s">
        <v>1122</v>
      </c>
      <c r="N125" s="6" t="s">
        <v>1533</v>
      </c>
      <c r="O125" s="6">
        <v>136.30000000000001</v>
      </c>
      <c r="P125" s="6">
        <v>1</v>
      </c>
      <c r="Q125" s="6">
        <f t="shared" si="14"/>
        <v>136.30000000000001</v>
      </c>
      <c r="R125" s="6" t="s">
        <v>1550</v>
      </c>
      <c r="S125" s="8">
        <f t="shared" si="15"/>
        <v>0.2</v>
      </c>
      <c r="T125" s="6">
        <v>4</v>
      </c>
      <c r="U125" s="6">
        <v>41</v>
      </c>
      <c r="V125" s="6">
        <f t="shared" si="9"/>
        <v>177.3</v>
      </c>
      <c r="W125" s="6">
        <f t="shared" si="16"/>
        <v>35.46</v>
      </c>
      <c r="X125" s="6">
        <f t="shared" si="10"/>
        <v>141.84</v>
      </c>
      <c r="Y125" s="7">
        <v>45189</v>
      </c>
      <c r="Z125" s="6" t="s">
        <v>1674</v>
      </c>
      <c r="AA125" s="6">
        <f t="shared" si="11"/>
        <v>3</v>
      </c>
      <c r="AB125" s="6" t="str">
        <f t="shared" si="17"/>
        <v>BeforeTime</v>
      </c>
    </row>
    <row r="126" spans="1:28" x14ac:dyDescent="0.25">
      <c r="A126" s="6" t="s">
        <v>21</v>
      </c>
      <c r="B126" s="6" t="s">
        <v>121</v>
      </c>
      <c r="C126" s="6" t="s">
        <v>203</v>
      </c>
      <c r="D126" s="6" t="str">
        <f t="shared" si="12"/>
        <v>John Ramirez</v>
      </c>
      <c r="E126" s="6">
        <v>28</v>
      </c>
      <c r="F126" s="6" t="s">
        <v>290</v>
      </c>
      <c r="G126" s="6" t="s">
        <v>294</v>
      </c>
      <c r="H126" s="6" t="s">
        <v>302</v>
      </c>
      <c r="I126" s="6" t="str">
        <f t="shared" si="13"/>
        <v>outlook.com</v>
      </c>
      <c r="J126" s="6" t="s">
        <v>402</v>
      </c>
      <c r="K126" s="6" t="s">
        <v>828</v>
      </c>
      <c r="L126" s="7">
        <v>45213</v>
      </c>
      <c r="M126" s="6" t="s">
        <v>1328</v>
      </c>
      <c r="N126" s="6" t="s">
        <v>1540</v>
      </c>
      <c r="O126" s="6">
        <v>424.82</v>
      </c>
      <c r="P126" s="6">
        <v>3</v>
      </c>
      <c r="Q126" s="6">
        <f t="shared" si="14"/>
        <v>1274.46</v>
      </c>
      <c r="R126" s="6" t="s">
        <v>2047</v>
      </c>
      <c r="S126" s="8">
        <f t="shared" si="15"/>
        <v>0.08</v>
      </c>
      <c r="T126" s="6">
        <v>2</v>
      </c>
      <c r="U126" s="6">
        <v>67</v>
      </c>
      <c r="V126" s="6">
        <f t="shared" si="9"/>
        <v>1341.46</v>
      </c>
      <c r="W126" s="6">
        <f t="shared" si="16"/>
        <v>107.3168</v>
      </c>
      <c r="X126" s="6">
        <f t="shared" si="10"/>
        <v>1234.1432</v>
      </c>
      <c r="Y126" s="7">
        <v>45215</v>
      </c>
      <c r="Z126" s="6" t="s">
        <v>1879</v>
      </c>
      <c r="AA126" s="6">
        <f t="shared" si="11"/>
        <v>2</v>
      </c>
      <c r="AB126" s="6" t="str">
        <f t="shared" si="17"/>
        <v>InTime</v>
      </c>
    </row>
    <row r="127" spans="1:28" x14ac:dyDescent="0.25">
      <c r="A127" s="6" t="s">
        <v>36</v>
      </c>
      <c r="B127" s="6" t="s">
        <v>136</v>
      </c>
      <c r="C127" s="6" t="s">
        <v>217</v>
      </c>
      <c r="D127" s="6" t="str">
        <f t="shared" si="12"/>
        <v>Traci Jones</v>
      </c>
      <c r="E127" s="6">
        <v>34</v>
      </c>
      <c r="F127" s="6" t="s">
        <v>288</v>
      </c>
      <c r="G127" s="6" t="s">
        <v>296</v>
      </c>
      <c r="H127" s="6" t="s">
        <v>317</v>
      </c>
      <c r="I127" s="6" t="str">
        <f t="shared" si="13"/>
        <v>yahoo.com</v>
      </c>
      <c r="J127" s="6" t="s">
        <v>417</v>
      </c>
      <c r="K127" s="6" t="s">
        <v>624</v>
      </c>
      <c r="L127" s="7">
        <v>45667</v>
      </c>
      <c r="M127" s="6" t="s">
        <v>1124</v>
      </c>
      <c r="N127" s="6" t="s">
        <v>1533</v>
      </c>
      <c r="O127" s="6">
        <v>136.30000000000001</v>
      </c>
      <c r="P127" s="6">
        <v>2</v>
      </c>
      <c r="Q127" s="6">
        <f t="shared" si="14"/>
        <v>272.60000000000002</v>
      </c>
      <c r="R127" s="6" t="s">
        <v>1549</v>
      </c>
      <c r="S127" s="8">
        <f t="shared" si="15"/>
        <v>0.1</v>
      </c>
      <c r="T127" s="6">
        <v>3</v>
      </c>
      <c r="U127" s="6">
        <v>68</v>
      </c>
      <c r="V127" s="6">
        <f t="shared" si="9"/>
        <v>340.6</v>
      </c>
      <c r="W127" s="6">
        <f t="shared" si="16"/>
        <v>34.06</v>
      </c>
      <c r="X127" s="6">
        <f t="shared" si="10"/>
        <v>306.54000000000002</v>
      </c>
      <c r="Y127" s="7">
        <v>45674</v>
      </c>
      <c r="Z127" s="6" t="s">
        <v>1676</v>
      </c>
      <c r="AA127" s="6">
        <f t="shared" si="11"/>
        <v>7</v>
      </c>
      <c r="AB127" s="6" t="str">
        <f t="shared" si="17"/>
        <v>Late</v>
      </c>
    </row>
    <row r="128" spans="1:28" x14ac:dyDescent="0.25">
      <c r="A128" s="6" t="s">
        <v>31</v>
      </c>
      <c r="B128" s="6" t="s">
        <v>131</v>
      </c>
      <c r="C128" s="6" t="s">
        <v>213</v>
      </c>
      <c r="D128" s="6" t="str">
        <f t="shared" si="12"/>
        <v>Amy Reid</v>
      </c>
      <c r="E128" s="6">
        <v>44</v>
      </c>
      <c r="F128" s="6" t="s">
        <v>289</v>
      </c>
      <c r="G128" s="6" t="s">
        <v>296</v>
      </c>
      <c r="H128" s="6" t="s">
        <v>312</v>
      </c>
      <c r="I128" s="6" t="str">
        <f t="shared" si="13"/>
        <v>rediffmail.com</v>
      </c>
      <c r="J128" s="6" t="s">
        <v>412</v>
      </c>
      <c r="K128" s="6" t="s">
        <v>625</v>
      </c>
      <c r="L128" s="7">
        <v>45636</v>
      </c>
      <c r="M128" s="6" t="s">
        <v>1125</v>
      </c>
      <c r="N128" s="6" t="s">
        <v>1528</v>
      </c>
      <c r="O128" s="6">
        <v>431.44</v>
      </c>
      <c r="P128" s="6">
        <v>4</v>
      </c>
      <c r="Q128" s="6">
        <f t="shared" si="14"/>
        <v>1725.76</v>
      </c>
      <c r="R128" s="6" t="s">
        <v>1548</v>
      </c>
      <c r="S128" s="8">
        <f t="shared" si="15"/>
        <v>0.15</v>
      </c>
      <c r="T128" s="6">
        <v>2</v>
      </c>
      <c r="U128" s="6">
        <v>66</v>
      </c>
      <c r="V128" s="6">
        <f t="shared" si="9"/>
        <v>1791.76</v>
      </c>
      <c r="W128" s="6">
        <f t="shared" si="16"/>
        <v>268.76400000000001</v>
      </c>
      <c r="X128" s="6">
        <f t="shared" si="10"/>
        <v>1522.9960000000001</v>
      </c>
      <c r="Y128" s="7">
        <v>45637</v>
      </c>
      <c r="Z128" s="6" t="s">
        <v>1677</v>
      </c>
      <c r="AA128" s="6">
        <f t="shared" si="11"/>
        <v>1</v>
      </c>
      <c r="AB128" s="6" t="str">
        <f t="shared" si="17"/>
        <v>BeforeTime</v>
      </c>
    </row>
    <row r="129" spans="1:28" x14ac:dyDescent="0.25">
      <c r="A129" s="6" t="s">
        <v>86</v>
      </c>
      <c r="B129" s="6" t="s">
        <v>176</v>
      </c>
      <c r="C129" s="6" t="s">
        <v>263</v>
      </c>
      <c r="D129" s="6" t="str">
        <f t="shared" si="12"/>
        <v>Gregory Lee</v>
      </c>
      <c r="E129" s="6">
        <v>26</v>
      </c>
      <c r="F129" s="6" t="s">
        <v>290</v>
      </c>
      <c r="G129" s="6" t="s">
        <v>295</v>
      </c>
      <c r="H129" s="6" t="s">
        <v>367</v>
      </c>
      <c r="I129" s="6" t="str">
        <f t="shared" si="13"/>
        <v>rediffmail.com</v>
      </c>
      <c r="J129" s="6" t="s">
        <v>467</v>
      </c>
      <c r="K129" s="6" t="s">
        <v>626</v>
      </c>
      <c r="L129" s="7">
        <v>45450</v>
      </c>
      <c r="M129" s="6" t="s">
        <v>1126</v>
      </c>
      <c r="N129" s="6" t="s">
        <v>1515</v>
      </c>
      <c r="O129" s="6">
        <v>132.97</v>
      </c>
      <c r="P129" s="6">
        <v>5</v>
      </c>
      <c r="Q129" s="6">
        <f t="shared" si="14"/>
        <v>664.85</v>
      </c>
      <c r="R129" s="6" t="s">
        <v>1550</v>
      </c>
      <c r="S129" s="8">
        <f t="shared" si="15"/>
        <v>0.2</v>
      </c>
      <c r="T129" s="6">
        <v>3</v>
      </c>
      <c r="U129" s="6">
        <v>45</v>
      </c>
      <c r="V129" s="6">
        <f t="shared" si="9"/>
        <v>709.85</v>
      </c>
      <c r="W129" s="6">
        <f t="shared" si="16"/>
        <v>141.97</v>
      </c>
      <c r="X129" s="6">
        <f t="shared" si="10"/>
        <v>567.88</v>
      </c>
      <c r="Y129" s="7">
        <v>45452</v>
      </c>
      <c r="Z129" s="6" t="s">
        <v>1678</v>
      </c>
      <c r="AA129" s="6">
        <f t="shared" si="11"/>
        <v>2</v>
      </c>
      <c r="AB129" s="6" t="str">
        <f t="shared" si="17"/>
        <v>BeforeTime</v>
      </c>
    </row>
    <row r="130" spans="1:28" x14ac:dyDescent="0.25">
      <c r="A130" s="6" t="s">
        <v>42</v>
      </c>
      <c r="B130" s="6" t="s">
        <v>140</v>
      </c>
      <c r="C130" s="6" t="s">
        <v>223</v>
      </c>
      <c r="D130" s="6" t="str">
        <f t="shared" si="12"/>
        <v>Jason Nguyen</v>
      </c>
      <c r="E130" s="6">
        <v>51</v>
      </c>
      <c r="F130" s="6" t="s">
        <v>290</v>
      </c>
      <c r="G130" s="6" t="s">
        <v>294</v>
      </c>
      <c r="H130" s="6" t="s">
        <v>323</v>
      </c>
      <c r="I130" s="6" t="str">
        <f t="shared" si="13"/>
        <v>yahoo.com</v>
      </c>
      <c r="J130" s="6" t="s">
        <v>423</v>
      </c>
      <c r="K130" s="6" t="s">
        <v>776</v>
      </c>
      <c r="L130" s="7">
        <v>45598</v>
      </c>
      <c r="M130" s="6" t="s">
        <v>1276</v>
      </c>
      <c r="N130" s="6" t="s">
        <v>1511</v>
      </c>
      <c r="O130" s="6">
        <v>272.51</v>
      </c>
      <c r="P130" s="6">
        <v>4</v>
      </c>
      <c r="Q130" s="6">
        <f t="shared" si="14"/>
        <v>1090.04</v>
      </c>
      <c r="R130" s="6" t="s">
        <v>1547</v>
      </c>
      <c r="S130" s="8">
        <f t="shared" si="15"/>
        <v>0</v>
      </c>
      <c r="T130" s="6">
        <v>2</v>
      </c>
      <c r="U130" s="6">
        <v>42</v>
      </c>
      <c r="V130" s="6">
        <f t="shared" ref="V130:V193" si="18">IF(R130="DEL0",Q130,Q130+U130)</f>
        <v>1090.04</v>
      </c>
      <c r="W130" s="6">
        <f t="shared" si="16"/>
        <v>0</v>
      </c>
      <c r="X130" s="6">
        <f t="shared" ref="X130:X193" si="19">V130-V130*S130</f>
        <v>1090.04</v>
      </c>
      <c r="Y130" s="7">
        <v>45599</v>
      </c>
      <c r="Z130" s="6" t="s">
        <v>1827</v>
      </c>
      <c r="AA130" s="6">
        <f t="shared" ref="AA130:AA193" si="20">_xlfn.DAYS(Y130,L130)</f>
        <v>1</v>
      </c>
      <c r="AB130" s="6" t="str">
        <f t="shared" si="17"/>
        <v>BeforeTime</v>
      </c>
    </row>
    <row r="131" spans="1:28" x14ac:dyDescent="0.25">
      <c r="A131" s="6" t="s">
        <v>19</v>
      </c>
      <c r="B131" s="6" t="s">
        <v>119</v>
      </c>
      <c r="C131" s="6" t="s">
        <v>154</v>
      </c>
      <c r="D131" s="6" t="str">
        <f t="shared" ref="D131:D194" si="21">CONCATENATE(B131," ",C131)</f>
        <v>Anthony Thomas</v>
      </c>
      <c r="E131" s="6">
        <v>53</v>
      </c>
      <c r="F131" s="6" t="s">
        <v>289</v>
      </c>
      <c r="G131" s="6" t="s">
        <v>292</v>
      </c>
      <c r="H131" s="6" t="s">
        <v>300</v>
      </c>
      <c r="I131" s="6" t="str">
        <f t="shared" ref="I131:I194" si="22">RIGHT(H131,LEN(H131)-SEARCH("@",H131,1))</f>
        <v>rediffmail.com</v>
      </c>
      <c r="J131" s="6" t="s">
        <v>400</v>
      </c>
      <c r="K131" s="6" t="s">
        <v>628</v>
      </c>
      <c r="L131" s="7">
        <v>45589</v>
      </c>
      <c r="M131" s="6" t="s">
        <v>1128</v>
      </c>
      <c r="N131" s="6" t="s">
        <v>1502</v>
      </c>
      <c r="O131" s="6">
        <v>202.54</v>
      </c>
      <c r="P131" s="6">
        <v>2</v>
      </c>
      <c r="Q131" s="6">
        <f t="shared" ref="Q131:Q194" si="23">O131*P131</f>
        <v>405.08</v>
      </c>
      <c r="R131" s="6" t="s">
        <v>1550</v>
      </c>
      <c r="S131" s="8">
        <f t="shared" ref="S131:S194" si="24">IF(R131="FLAT8",8%,IF(R131="FLAT10",10%,IF(R131="FLAT15",15%,IF(R131="FLAT20",20%,0))))</f>
        <v>0.2</v>
      </c>
      <c r="T131" s="6">
        <v>6</v>
      </c>
      <c r="U131" s="6">
        <v>70</v>
      </c>
      <c r="V131" s="6">
        <f t="shared" si="18"/>
        <v>475.08</v>
      </c>
      <c r="W131" s="6">
        <f t="shared" ref="W131:W194" si="25">V131*S131</f>
        <v>95.016000000000005</v>
      </c>
      <c r="X131" s="6">
        <f t="shared" si="19"/>
        <v>380.06399999999996</v>
      </c>
      <c r="Y131" s="7">
        <v>45594</v>
      </c>
      <c r="Z131" s="6" t="s">
        <v>1680</v>
      </c>
      <c r="AA131" s="6">
        <f t="shared" si="20"/>
        <v>5</v>
      </c>
      <c r="AB131" s="6" t="str">
        <f t="shared" ref="AB131:AB194" si="26">IF(T131=AA131,"InTime",IF(T131&gt;AA131,"BeforeTime","Late"))</f>
        <v>BeforeTime</v>
      </c>
    </row>
    <row r="132" spans="1:28" x14ac:dyDescent="0.25">
      <c r="A132" s="6" t="s">
        <v>26</v>
      </c>
      <c r="B132" s="6" t="s">
        <v>126</v>
      </c>
      <c r="C132" s="6" t="s">
        <v>208</v>
      </c>
      <c r="D132" s="6" t="str">
        <f t="shared" si="21"/>
        <v>Marcus Valenzuela</v>
      </c>
      <c r="E132" s="6">
        <v>39</v>
      </c>
      <c r="F132" s="6" t="s">
        <v>288</v>
      </c>
      <c r="G132" s="6" t="s">
        <v>291</v>
      </c>
      <c r="H132" s="6" t="s">
        <v>307</v>
      </c>
      <c r="I132" s="6" t="str">
        <f t="shared" si="22"/>
        <v>yahoo.com</v>
      </c>
      <c r="J132" s="6" t="s">
        <v>407</v>
      </c>
      <c r="K132" s="6" t="s">
        <v>629</v>
      </c>
      <c r="L132" s="7">
        <v>45689</v>
      </c>
      <c r="M132" s="6" t="s">
        <v>1129</v>
      </c>
      <c r="N132" s="6" t="s">
        <v>1533</v>
      </c>
      <c r="O132" s="6">
        <v>136.30000000000001</v>
      </c>
      <c r="P132" s="6">
        <v>2</v>
      </c>
      <c r="Q132" s="6">
        <f t="shared" si="23"/>
        <v>272.60000000000002</v>
      </c>
      <c r="R132" s="6" t="s">
        <v>1549</v>
      </c>
      <c r="S132" s="8">
        <f t="shared" si="24"/>
        <v>0.1</v>
      </c>
      <c r="T132" s="6">
        <v>2</v>
      </c>
      <c r="U132" s="6">
        <v>51</v>
      </c>
      <c r="V132" s="6">
        <f t="shared" si="18"/>
        <v>323.60000000000002</v>
      </c>
      <c r="W132" s="6">
        <f t="shared" si="25"/>
        <v>32.360000000000007</v>
      </c>
      <c r="X132" s="6">
        <f t="shared" si="19"/>
        <v>291.24</v>
      </c>
      <c r="Y132" s="7">
        <v>45694</v>
      </c>
      <c r="Z132" s="6" t="s">
        <v>1681</v>
      </c>
      <c r="AA132" s="6">
        <f t="shared" si="20"/>
        <v>5</v>
      </c>
      <c r="AB132" s="6" t="str">
        <f t="shared" si="26"/>
        <v>Late</v>
      </c>
    </row>
    <row r="133" spans="1:28" x14ac:dyDescent="0.25">
      <c r="A133" s="6" t="s">
        <v>40</v>
      </c>
      <c r="B133" s="6" t="s">
        <v>121</v>
      </c>
      <c r="C133" s="6" t="s">
        <v>221</v>
      </c>
      <c r="D133" s="6" t="str">
        <f t="shared" si="21"/>
        <v>John Herrera</v>
      </c>
      <c r="E133" s="6">
        <v>64</v>
      </c>
      <c r="F133" s="6" t="s">
        <v>289</v>
      </c>
      <c r="G133" s="6" t="s">
        <v>292</v>
      </c>
      <c r="H133" s="6" t="s">
        <v>321</v>
      </c>
      <c r="I133" s="6" t="str">
        <f t="shared" si="22"/>
        <v>outlook.com</v>
      </c>
      <c r="J133" s="6" t="s">
        <v>421</v>
      </c>
      <c r="K133" s="6" t="s">
        <v>630</v>
      </c>
      <c r="L133" s="7">
        <v>45094</v>
      </c>
      <c r="M133" s="6" t="s">
        <v>1130</v>
      </c>
      <c r="N133" s="6" t="s">
        <v>1536</v>
      </c>
      <c r="O133" s="6">
        <v>403.03</v>
      </c>
      <c r="P133" s="6">
        <v>5</v>
      </c>
      <c r="Q133" s="6">
        <f t="shared" si="23"/>
        <v>2015.1499999999999</v>
      </c>
      <c r="R133" s="6" t="s">
        <v>1547</v>
      </c>
      <c r="S133" s="8">
        <f t="shared" si="24"/>
        <v>0</v>
      </c>
      <c r="T133" s="6">
        <v>7</v>
      </c>
      <c r="U133" s="6">
        <v>52</v>
      </c>
      <c r="V133" s="6">
        <f t="shared" si="18"/>
        <v>2015.1499999999999</v>
      </c>
      <c r="W133" s="6">
        <f t="shared" si="25"/>
        <v>0</v>
      </c>
      <c r="X133" s="6">
        <f t="shared" si="19"/>
        <v>2015.1499999999999</v>
      </c>
      <c r="Y133" s="7">
        <v>45097</v>
      </c>
      <c r="Z133" s="6" t="s">
        <v>1682</v>
      </c>
      <c r="AA133" s="6">
        <f t="shared" si="20"/>
        <v>3</v>
      </c>
      <c r="AB133" s="6" t="str">
        <f t="shared" si="26"/>
        <v>BeforeTime</v>
      </c>
    </row>
    <row r="134" spans="1:28" x14ac:dyDescent="0.25">
      <c r="A134" s="6" t="s">
        <v>53</v>
      </c>
      <c r="B134" s="6" t="s">
        <v>151</v>
      </c>
      <c r="C134" s="6" t="s">
        <v>234</v>
      </c>
      <c r="D134" s="6" t="str">
        <f t="shared" si="21"/>
        <v>Donna Oneill</v>
      </c>
      <c r="E134" s="6">
        <v>70</v>
      </c>
      <c r="F134" s="6" t="s">
        <v>288</v>
      </c>
      <c r="G134" s="6" t="s">
        <v>297</v>
      </c>
      <c r="H134" s="6" t="s">
        <v>334</v>
      </c>
      <c r="I134" s="6" t="str">
        <f t="shared" si="22"/>
        <v>yahoo.com</v>
      </c>
      <c r="J134" s="6" t="s">
        <v>434</v>
      </c>
      <c r="K134" s="6" t="s">
        <v>631</v>
      </c>
      <c r="L134" s="7">
        <v>45281</v>
      </c>
      <c r="M134" s="6" t="s">
        <v>1131</v>
      </c>
      <c r="N134" s="6" t="s">
        <v>1536</v>
      </c>
      <c r="O134" s="6">
        <v>403.03</v>
      </c>
      <c r="P134" s="6">
        <v>4</v>
      </c>
      <c r="Q134" s="6">
        <f t="shared" si="23"/>
        <v>1612.12</v>
      </c>
      <c r="R134" s="6" t="s">
        <v>1549</v>
      </c>
      <c r="S134" s="8">
        <f t="shared" si="24"/>
        <v>0.1</v>
      </c>
      <c r="T134" s="6">
        <v>6</v>
      </c>
      <c r="U134" s="6">
        <v>47</v>
      </c>
      <c r="V134" s="6">
        <f t="shared" si="18"/>
        <v>1659.12</v>
      </c>
      <c r="W134" s="6">
        <f t="shared" si="25"/>
        <v>165.91200000000001</v>
      </c>
      <c r="X134" s="6">
        <f t="shared" si="19"/>
        <v>1493.2079999999999</v>
      </c>
      <c r="Y134" s="7">
        <v>45283</v>
      </c>
      <c r="Z134" s="6" t="s">
        <v>1683</v>
      </c>
      <c r="AA134" s="6">
        <f t="shared" si="20"/>
        <v>2</v>
      </c>
      <c r="AB134" s="6" t="str">
        <f t="shared" si="26"/>
        <v>BeforeTime</v>
      </c>
    </row>
    <row r="135" spans="1:28" x14ac:dyDescent="0.25">
      <c r="A135" s="6" t="s">
        <v>94</v>
      </c>
      <c r="B135" s="6" t="s">
        <v>183</v>
      </c>
      <c r="C135" s="6" t="s">
        <v>270</v>
      </c>
      <c r="D135" s="6" t="str">
        <f t="shared" si="21"/>
        <v>Edward Black</v>
      </c>
      <c r="E135" s="6">
        <v>42</v>
      </c>
      <c r="F135" s="6" t="s">
        <v>288</v>
      </c>
      <c r="G135" s="6" t="s">
        <v>295</v>
      </c>
      <c r="H135" s="6" t="s">
        <v>375</v>
      </c>
      <c r="I135" s="6" t="str">
        <f t="shared" si="22"/>
        <v>gmail.com</v>
      </c>
      <c r="J135" s="6" t="s">
        <v>475</v>
      </c>
      <c r="K135" s="6" t="s">
        <v>632</v>
      </c>
      <c r="L135" s="7">
        <v>44979</v>
      </c>
      <c r="M135" s="6" t="s">
        <v>1132</v>
      </c>
      <c r="N135" s="6" t="s">
        <v>1509</v>
      </c>
      <c r="O135" s="6">
        <v>190.1</v>
      </c>
      <c r="P135" s="6">
        <v>5</v>
      </c>
      <c r="Q135" s="6">
        <f t="shared" si="23"/>
        <v>950.5</v>
      </c>
      <c r="R135" s="6" t="s">
        <v>1550</v>
      </c>
      <c r="S135" s="8">
        <f t="shared" si="24"/>
        <v>0.2</v>
      </c>
      <c r="T135" s="6">
        <v>4</v>
      </c>
      <c r="U135" s="6">
        <v>37</v>
      </c>
      <c r="V135" s="6">
        <f t="shared" si="18"/>
        <v>987.5</v>
      </c>
      <c r="W135" s="6">
        <f t="shared" si="25"/>
        <v>197.5</v>
      </c>
      <c r="X135" s="6">
        <f t="shared" si="19"/>
        <v>790</v>
      </c>
      <c r="Y135" s="7">
        <v>44984</v>
      </c>
      <c r="Z135" s="6" t="s">
        <v>1684</v>
      </c>
      <c r="AA135" s="6">
        <f t="shared" si="20"/>
        <v>5</v>
      </c>
      <c r="AB135" s="6" t="str">
        <f t="shared" si="26"/>
        <v>Late</v>
      </c>
    </row>
    <row r="136" spans="1:28" x14ac:dyDescent="0.25">
      <c r="A136" s="6" t="s">
        <v>95</v>
      </c>
      <c r="B136" s="6" t="s">
        <v>184</v>
      </c>
      <c r="C136" s="6" t="s">
        <v>271</v>
      </c>
      <c r="D136" s="6" t="str">
        <f t="shared" si="21"/>
        <v>James Brown</v>
      </c>
      <c r="E136" s="6">
        <v>60</v>
      </c>
      <c r="F136" s="6" t="s">
        <v>288</v>
      </c>
      <c r="G136" s="6" t="s">
        <v>294</v>
      </c>
      <c r="H136" s="6" t="s">
        <v>376</v>
      </c>
      <c r="I136" s="6" t="str">
        <f t="shared" si="22"/>
        <v>yahoo.com</v>
      </c>
      <c r="J136" s="6" t="s">
        <v>476</v>
      </c>
      <c r="K136" s="6" t="s">
        <v>633</v>
      </c>
      <c r="L136" s="7">
        <v>45663</v>
      </c>
      <c r="M136" s="6" t="s">
        <v>1133</v>
      </c>
      <c r="N136" s="6" t="s">
        <v>1533</v>
      </c>
      <c r="O136" s="6">
        <v>136.30000000000001</v>
      </c>
      <c r="P136" s="6">
        <v>4</v>
      </c>
      <c r="Q136" s="6">
        <f t="shared" si="23"/>
        <v>545.20000000000005</v>
      </c>
      <c r="R136" s="6" t="s">
        <v>1547</v>
      </c>
      <c r="S136" s="8">
        <f t="shared" si="24"/>
        <v>0</v>
      </c>
      <c r="T136" s="6">
        <v>5</v>
      </c>
      <c r="U136" s="6">
        <v>61</v>
      </c>
      <c r="V136" s="6">
        <f t="shared" si="18"/>
        <v>545.20000000000005</v>
      </c>
      <c r="W136" s="6">
        <f t="shared" si="25"/>
        <v>0</v>
      </c>
      <c r="X136" s="6">
        <f t="shared" si="19"/>
        <v>545.20000000000005</v>
      </c>
      <c r="Y136" s="7">
        <v>45668</v>
      </c>
      <c r="Z136" s="6" t="s">
        <v>1685</v>
      </c>
      <c r="AA136" s="6">
        <f t="shared" si="20"/>
        <v>5</v>
      </c>
      <c r="AB136" s="6" t="str">
        <f t="shared" si="26"/>
        <v>InTime</v>
      </c>
    </row>
    <row r="137" spans="1:28" x14ac:dyDescent="0.25">
      <c r="A137" s="6" t="s">
        <v>96</v>
      </c>
      <c r="B137" s="6" t="s">
        <v>185</v>
      </c>
      <c r="C137" s="6" t="s">
        <v>272</v>
      </c>
      <c r="D137" s="6" t="str">
        <f t="shared" si="21"/>
        <v>Leslie Montgomery</v>
      </c>
      <c r="E137" s="6">
        <v>26</v>
      </c>
      <c r="F137" s="6" t="s">
        <v>289</v>
      </c>
      <c r="G137" s="6" t="s">
        <v>293</v>
      </c>
      <c r="H137" s="6" t="s">
        <v>377</v>
      </c>
      <c r="I137" s="6" t="str">
        <f t="shared" si="22"/>
        <v>gmail.com</v>
      </c>
      <c r="J137" s="6" t="s">
        <v>477</v>
      </c>
      <c r="K137" s="6" t="s">
        <v>634</v>
      </c>
      <c r="L137" s="7">
        <v>45226</v>
      </c>
      <c r="M137" s="6" t="s">
        <v>1134</v>
      </c>
      <c r="N137" s="6" t="s">
        <v>1539</v>
      </c>
      <c r="O137" s="6">
        <v>235.63</v>
      </c>
      <c r="P137" s="6">
        <v>1</v>
      </c>
      <c r="Q137" s="6">
        <f t="shared" si="23"/>
        <v>235.63</v>
      </c>
      <c r="R137" s="6" t="s">
        <v>1550</v>
      </c>
      <c r="S137" s="8">
        <f t="shared" si="24"/>
        <v>0.2</v>
      </c>
      <c r="T137" s="6">
        <v>2</v>
      </c>
      <c r="U137" s="6">
        <v>66</v>
      </c>
      <c r="V137" s="6">
        <f t="shared" si="18"/>
        <v>301.63</v>
      </c>
      <c r="W137" s="6">
        <f t="shared" si="25"/>
        <v>60.326000000000001</v>
      </c>
      <c r="X137" s="6">
        <f t="shared" si="19"/>
        <v>241.304</v>
      </c>
      <c r="Y137" s="7">
        <v>45233</v>
      </c>
      <c r="Z137" s="6" t="s">
        <v>1686</v>
      </c>
      <c r="AA137" s="6">
        <f t="shared" si="20"/>
        <v>7</v>
      </c>
      <c r="AB137" s="6" t="str">
        <f t="shared" si="26"/>
        <v>Late</v>
      </c>
    </row>
    <row r="138" spans="1:28" x14ac:dyDescent="0.25">
      <c r="A138" s="6" t="s">
        <v>97</v>
      </c>
      <c r="B138" s="6" t="s">
        <v>186</v>
      </c>
      <c r="C138" s="6" t="s">
        <v>238</v>
      </c>
      <c r="D138" s="6" t="str">
        <f t="shared" si="21"/>
        <v>Susan Thompson</v>
      </c>
      <c r="E138" s="6">
        <v>37</v>
      </c>
      <c r="F138" s="6" t="s">
        <v>290</v>
      </c>
      <c r="G138" s="6" t="s">
        <v>298</v>
      </c>
      <c r="H138" s="6" t="s">
        <v>378</v>
      </c>
      <c r="I138" s="6" t="str">
        <f t="shared" si="22"/>
        <v>outlook.com</v>
      </c>
      <c r="J138" s="6" t="s">
        <v>478</v>
      </c>
      <c r="K138" s="6" t="s">
        <v>635</v>
      </c>
      <c r="L138" s="7">
        <v>45249</v>
      </c>
      <c r="M138" s="6" t="s">
        <v>1135</v>
      </c>
      <c r="N138" s="6" t="s">
        <v>1538</v>
      </c>
      <c r="O138" s="6">
        <v>433.62</v>
      </c>
      <c r="P138" s="6">
        <v>4</v>
      </c>
      <c r="Q138" s="6">
        <f t="shared" si="23"/>
        <v>1734.48</v>
      </c>
      <c r="R138" s="6" t="s">
        <v>1550</v>
      </c>
      <c r="S138" s="8">
        <f t="shared" si="24"/>
        <v>0.2</v>
      </c>
      <c r="T138" s="6">
        <v>3</v>
      </c>
      <c r="U138" s="6">
        <v>36</v>
      </c>
      <c r="V138" s="6">
        <f t="shared" si="18"/>
        <v>1770.48</v>
      </c>
      <c r="W138" s="6">
        <f t="shared" si="25"/>
        <v>354.096</v>
      </c>
      <c r="X138" s="6">
        <f t="shared" si="19"/>
        <v>1416.384</v>
      </c>
      <c r="Y138" s="7">
        <v>45252</v>
      </c>
      <c r="Z138" s="6" t="s">
        <v>1687</v>
      </c>
      <c r="AA138" s="6">
        <f t="shared" si="20"/>
        <v>3</v>
      </c>
      <c r="AB138" s="6" t="str">
        <f t="shared" si="26"/>
        <v>InTime</v>
      </c>
    </row>
    <row r="139" spans="1:28" x14ac:dyDescent="0.25">
      <c r="A139" s="6" t="s">
        <v>91</v>
      </c>
      <c r="B139" s="6" t="s">
        <v>180</v>
      </c>
      <c r="C139" s="6" t="s">
        <v>267</v>
      </c>
      <c r="D139" s="6" t="str">
        <f t="shared" si="21"/>
        <v>Barbara Fuller</v>
      </c>
      <c r="E139" s="6">
        <v>43</v>
      </c>
      <c r="F139" s="6" t="s">
        <v>290</v>
      </c>
      <c r="G139" s="6" t="s">
        <v>293</v>
      </c>
      <c r="H139" s="6" t="s">
        <v>372</v>
      </c>
      <c r="I139" s="6" t="str">
        <f t="shared" si="22"/>
        <v>rediffmail.com</v>
      </c>
      <c r="J139" s="6" t="s">
        <v>472</v>
      </c>
      <c r="K139" s="6" t="s">
        <v>636</v>
      </c>
      <c r="L139" s="7">
        <v>45331</v>
      </c>
      <c r="M139" s="6" t="s">
        <v>1136</v>
      </c>
      <c r="N139" s="6" t="s">
        <v>1524</v>
      </c>
      <c r="O139" s="6">
        <v>157.63999999999999</v>
      </c>
      <c r="P139" s="6">
        <v>5</v>
      </c>
      <c r="Q139" s="6">
        <f t="shared" si="23"/>
        <v>788.19999999999993</v>
      </c>
      <c r="R139" s="6" t="s">
        <v>1547</v>
      </c>
      <c r="S139" s="8">
        <f t="shared" si="24"/>
        <v>0</v>
      </c>
      <c r="T139" s="6">
        <v>7</v>
      </c>
      <c r="U139" s="6">
        <v>36</v>
      </c>
      <c r="V139" s="6">
        <f t="shared" si="18"/>
        <v>788.19999999999993</v>
      </c>
      <c r="W139" s="6">
        <f t="shared" si="25"/>
        <v>0</v>
      </c>
      <c r="X139" s="6">
        <f t="shared" si="19"/>
        <v>788.19999999999993</v>
      </c>
      <c r="Y139" s="7">
        <v>45332</v>
      </c>
      <c r="Z139" s="6" t="s">
        <v>1688</v>
      </c>
      <c r="AA139" s="6">
        <f t="shared" si="20"/>
        <v>1</v>
      </c>
      <c r="AB139" s="6" t="str">
        <f t="shared" si="26"/>
        <v>BeforeTime</v>
      </c>
    </row>
    <row r="140" spans="1:28" x14ac:dyDescent="0.25">
      <c r="A140" s="6" t="s">
        <v>25</v>
      </c>
      <c r="B140" s="6" t="s">
        <v>125</v>
      </c>
      <c r="C140" s="6" t="s">
        <v>207</v>
      </c>
      <c r="D140" s="6" t="str">
        <f t="shared" si="21"/>
        <v>David Delacruz</v>
      </c>
      <c r="E140" s="6">
        <v>26</v>
      </c>
      <c r="F140" s="6" t="s">
        <v>289</v>
      </c>
      <c r="G140" s="6" t="s">
        <v>296</v>
      </c>
      <c r="H140" s="6" t="s">
        <v>306</v>
      </c>
      <c r="I140" s="6" t="str">
        <f t="shared" si="22"/>
        <v>rediffmail.com</v>
      </c>
      <c r="J140" s="6" t="s">
        <v>406</v>
      </c>
      <c r="K140" s="6" t="s">
        <v>637</v>
      </c>
      <c r="L140" s="7">
        <v>45108</v>
      </c>
      <c r="M140" s="6" t="s">
        <v>1137</v>
      </c>
      <c r="N140" s="6" t="s">
        <v>1522</v>
      </c>
      <c r="O140" s="6">
        <v>158.53</v>
      </c>
      <c r="P140" s="6">
        <v>5</v>
      </c>
      <c r="Q140" s="6">
        <f t="shared" si="23"/>
        <v>792.65</v>
      </c>
      <c r="R140" s="6" t="s">
        <v>1547</v>
      </c>
      <c r="S140" s="8">
        <f t="shared" si="24"/>
        <v>0</v>
      </c>
      <c r="T140" s="6">
        <v>4</v>
      </c>
      <c r="U140" s="6">
        <v>66</v>
      </c>
      <c r="V140" s="6">
        <f t="shared" si="18"/>
        <v>792.65</v>
      </c>
      <c r="W140" s="6">
        <f t="shared" si="25"/>
        <v>0</v>
      </c>
      <c r="X140" s="6">
        <f t="shared" si="19"/>
        <v>792.65</v>
      </c>
      <c r="Y140" s="7">
        <v>45111</v>
      </c>
      <c r="Z140" s="6" t="s">
        <v>1689</v>
      </c>
      <c r="AA140" s="6">
        <f t="shared" si="20"/>
        <v>3</v>
      </c>
      <c r="AB140" s="6" t="str">
        <f t="shared" si="26"/>
        <v>BeforeTime</v>
      </c>
    </row>
    <row r="141" spans="1:28" x14ac:dyDescent="0.25">
      <c r="A141" s="6" t="s">
        <v>35</v>
      </c>
      <c r="B141" s="6" t="s">
        <v>135</v>
      </c>
      <c r="C141" s="6" t="s">
        <v>162</v>
      </c>
      <c r="D141" s="6" t="str">
        <f t="shared" si="21"/>
        <v>Mallory Mitchell</v>
      </c>
      <c r="E141" s="6">
        <v>42</v>
      </c>
      <c r="F141" s="6" t="s">
        <v>289</v>
      </c>
      <c r="G141" s="6" t="s">
        <v>297</v>
      </c>
      <c r="H141" s="6" t="s">
        <v>316</v>
      </c>
      <c r="I141" s="6" t="str">
        <f t="shared" si="22"/>
        <v>yahoo.com</v>
      </c>
      <c r="J141" s="6" t="s">
        <v>416</v>
      </c>
      <c r="K141" s="6" t="s">
        <v>638</v>
      </c>
      <c r="L141" s="7">
        <v>45283</v>
      </c>
      <c r="M141" s="6" t="s">
        <v>1138</v>
      </c>
      <c r="N141" s="6" t="s">
        <v>1507</v>
      </c>
      <c r="O141" s="6">
        <v>257.06</v>
      </c>
      <c r="P141" s="6">
        <v>3</v>
      </c>
      <c r="Q141" s="6">
        <f t="shared" si="23"/>
        <v>771.18000000000006</v>
      </c>
      <c r="R141" s="6" t="s">
        <v>2047</v>
      </c>
      <c r="S141" s="8">
        <f t="shared" si="24"/>
        <v>0.08</v>
      </c>
      <c r="T141" s="6">
        <v>6</v>
      </c>
      <c r="U141" s="6">
        <v>65</v>
      </c>
      <c r="V141" s="6">
        <f t="shared" si="18"/>
        <v>836.18000000000006</v>
      </c>
      <c r="W141" s="6">
        <f t="shared" si="25"/>
        <v>66.894400000000005</v>
      </c>
      <c r="X141" s="6">
        <f t="shared" si="19"/>
        <v>769.28560000000004</v>
      </c>
      <c r="Y141" s="7">
        <v>45289</v>
      </c>
      <c r="Z141" s="6" t="s">
        <v>1690</v>
      </c>
      <c r="AA141" s="6">
        <f t="shared" si="20"/>
        <v>6</v>
      </c>
      <c r="AB141" s="6" t="str">
        <f t="shared" si="26"/>
        <v>InTime</v>
      </c>
    </row>
    <row r="142" spans="1:28" x14ac:dyDescent="0.25">
      <c r="A142" s="6" t="s">
        <v>75</v>
      </c>
      <c r="B142" s="6" t="s">
        <v>168</v>
      </c>
      <c r="C142" s="6" t="s">
        <v>253</v>
      </c>
      <c r="D142" s="6" t="str">
        <f t="shared" si="21"/>
        <v>Lindsey Byrd</v>
      </c>
      <c r="E142" s="6">
        <v>32</v>
      </c>
      <c r="F142" s="6" t="s">
        <v>288</v>
      </c>
      <c r="G142" s="6" t="s">
        <v>293</v>
      </c>
      <c r="H142" s="6" t="s">
        <v>356</v>
      </c>
      <c r="I142" s="6" t="str">
        <f t="shared" si="22"/>
        <v>rediffmail.com</v>
      </c>
      <c r="J142" s="6" t="s">
        <v>456</v>
      </c>
      <c r="K142" s="6" t="s">
        <v>573</v>
      </c>
      <c r="L142" s="7">
        <v>45537</v>
      </c>
      <c r="M142" s="6" t="s">
        <v>1073</v>
      </c>
      <c r="N142" s="6" t="s">
        <v>1521</v>
      </c>
      <c r="O142" s="6">
        <v>110.95</v>
      </c>
      <c r="P142" s="6">
        <v>4</v>
      </c>
      <c r="Q142" s="6">
        <f t="shared" si="23"/>
        <v>443.8</v>
      </c>
      <c r="R142" s="6" t="s">
        <v>1548</v>
      </c>
      <c r="S142" s="8">
        <f t="shared" si="24"/>
        <v>0.15</v>
      </c>
      <c r="T142" s="6">
        <v>1</v>
      </c>
      <c r="U142" s="6">
        <v>60</v>
      </c>
      <c r="V142" s="6">
        <f t="shared" si="18"/>
        <v>503.8</v>
      </c>
      <c r="W142" s="6">
        <f t="shared" si="25"/>
        <v>75.569999999999993</v>
      </c>
      <c r="X142" s="6">
        <f t="shared" si="19"/>
        <v>428.23</v>
      </c>
      <c r="Y142" s="7">
        <v>45541</v>
      </c>
      <c r="Z142" s="6" t="s">
        <v>1625</v>
      </c>
      <c r="AA142" s="6">
        <f t="shared" si="20"/>
        <v>4</v>
      </c>
      <c r="AB142" s="6" t="str">
        <f t="shared" si="26"/>
        <v>Late</v>
      </c>
    </row>
    <row r="143" spans="1:28" x14ac:dyDescent="0.25">
      <c r="A143" s="6" t="s">
        <v>74</v>
      </c>
      <c r="B143" s="6" t="s">
        <v>167</v>
      </c>
      <c r="C143" s="6" t="s">
        <v>252</v>
      </c>
      <c r="D143" s="6" t="str">
        <f t="shared" si="21"/>
        <v>Jodi Whitney</v>
      </c>
      <c r="E143" s="6">
        <v>33</v>
      </c>
      <c r="F143" s="6" t="s">
        <v>290</v>
      </c>
      <c r="G143" s="6" t="s">
        <v>297</v>
      </c>
      <c r="H143" s="6" t="s">
        <v>355</v>
      </c>
      <c r="I143" s="6" t="str">
        <f t="shared" si="22"/>
        <v>yahoo.com</v>
      </c>
      <c r="J143" s="6" t="s">
        <v>455</v>
      </c>
      <c r="K143" s="6" t="s">
        <v>640</v>
      </c>
      <c r="L143" s="7">
        <v>45609</v>
      </c>
      <c r="M143" s="6" t="s">
        <v>1140</v>
      </c>
      <c r="N143" s="6" t="s">
        <v>1525</v>
      </c>
      <c r="O143" s="6">
        <v>481.48</v>
      </c>
      <c r="P143" s="6">
        <v>5</v>
      </c>
      <c r="Q143" s="6">
        <f t="shared" si="23"/>
        <v>2407.4</v>
      </c>
      <c r="R143" s="6" t="s">
        <v>2047</v>
      </c>
      <c r="S143" s="8">
        <f t="shared" si="24"/>
        <v>0.08</v>
      </c>
      <c r="T143" s="6">
        <v>6</v>
      </c>
      <c r="U143" s="6">
        <v>44</v>
      </c>
      <c r="V143" s="6">
        <f t="shared" si="18"/>
        <v>2451.4</v>
      </c>
      <c r="W143" s="6">
        <f t="shared" si="25"/>
        <v>196.11200000000002</v>
      </c>
      <c r="X143" s="6">
        <f t="shared" si="19"/>
        <v>2255.288</v>
      </c>
      <c r="Y143" s="7">
        <v>45612</v>
      </c>
      <c r="Z143" s="6" t="s">
        <v>1692</v>
      </c>
      <c r="AA143" s="6">
        <f t="shared" si="20"/>
        <v>3</v>
      </c>
      <c r="AB143" s="6" t="str">
        <f t="shared" si="26"/>
        <v>BeforeTime</v>
      </c>
    </row>
    <row r="144" spans="1:28" x14ac:dyDescent="0.25">
      <c r="A144" s="6" t="s">
        <v>70</v>
      </c>
      <c r="B144" s="6" t="s">
        <v>164</v>
      </c>
      <c r="C144" s="6" t="s">
        <v>248</v>
      </c>
      <c r="D144" s="6" t="str">
        <f t="shared" si="21"/>
        <v>Sarah Butler</v>
      </c>
      <c r="E144" s="6">
        <v>64</v>
      </c>
      <c r="F144" s="6" t="s">
        <v>288</v>
      </c>
      <c r="G144" s="6" t="s">
        <v>291</v>
      </c>
      <c r="H144" s="6" t="s">
        <v>351</v>
      </c>
      <c r="I144" s="6" t="str">
        <f t="shared" si="22"/>
        <v>rediffmail.com</v>
      </c>
      <c r="J144" s="6" t="s">
        <v>451</v>
      </c>
      <c r="K144" s="6" t="s">
        <v>641</v>
      </c>
      <c r="L144" s="7">
        <v>45576</v>
      </c>
      <c r="M144" s="6" t="s">
        <v>1141</v>
      </c>
      <c r="N144" s="6" t="s">
        <v>1545</v>
      </c>
      <c r="O144" s="6">
        <v>292.14999999999998</v>
      </c>
      <c r="P144" s="6">
        <v>4</v>
      </c>
      <c r="Q144" s="6">
        <f t="shared" si="23"/>
        <v>1168.5999999999999</v>
      </c>
      <c r="R144" s="6" t="s">
        <v>1550</v>
      </c>
      <c r="S144" s="8">
        <f t="shared" si="24"/>
        <v>0.2</v>
      </c>
      <c r="T144" s="6">
        <v>1</v>
      </c>
      <c r="U144" s="6">
        <v>58</v>
      </c>
      <c r="V144" s="6">
        <f t="shared" si="18"/>
        <v>1226.5999999999999</v>
      </c>
      <c r="W144" s="6">
        <f t="shared" si="25"/>
        <v>245.32</v>
      </c>
      <c r="X144" s="6">
        <f t="shared" si="19"/>
        <v>981.28</v>
      </c>
      <c r="Y144" s="7">
        <v>45577</v>
      </c>
      <c r="Z144" s="6" t="s">
        <v>1693</v>
      </c>
      <c r="AA144" s="6">
        <f t="shared" si="20"/>
        <v>1</v>
      </c>
      <c r="AB144" s="6" t="str">
        <f t="shared" si="26"/>
        <v>InTime</v>
      </c>
    </row>
    <row r="145" spans="1:28" x14ac:dyDescent="0.25">
      <c r="A145" s="6" t="s">
        <v>54</v>
      </c>
      <c r="B145" s="6" t="s">
        <v>152</v>
      </c>
      <c r="C145" s="6" t="s">
        <v>235</v>
      </c>
      <c r="D145" s="6" t="str">
        <f t="shared" si="21"/>
        <v>Robert Castillo</v>
      </c>
      <c r="E145" s="6">
        <v>32</v>
      </c>
      <c r="F145" s="6" t="s">
        <v>289</v>
      </c>
      <c r="G145" s="6" t="s">
        <v>297</v>
      </c>
      <c r="H145" s="6" t="s">
        <v>335</v>
      </c>
      <c r="I145" s="6" t="str">
        <f t="shared" si="22"/>
        <v>gmail.com</v>
      </c>
      <c r="J145" s="6" t="s">
        <v>435</v>
      </c>
      <c r="K145" s="6" t="s">
        <v>642</v>
      </c>
      <c r="L145" s="7">
        <v>45199</v>
      </c>
      <c r="M145" s="6" t="s">
        <v>1142</v>
      </c>
      <c r="N145" s="6" t="s">
        <v>1542</v>
      </c>
      <c r="O145" s="6">
        <v>20</v>
      </c>
      <c r="P145" s="6">
        <v>5</v>
      </c>
      <c r="Q145" s="6">
        <f t="shared" si="23"/>
        <v>100</v>
      </c>
      <c r="R145" s="6" t="s">
        <v>1548</v>
      </c>
      <c r="S145" s="8">
        <f t="shared" si="24"/>
        <v>0.15</v>
      </c>
      <c r="T145" s="6">
        <v>7</v>
      </c>
      <c r="U145" s="6">
        <v>40</v>
      </c>
      <c r="V145" s="6">
        <f t="shared" si="18"/>
        <v>140</v>
      </c>
      <c r="W145" s="6">
        <f t="shared" si="25"/>
        <v>21</v>
      </c>
      <c r="X145" s="6">
        <f t="shared" si="19"/>
        <v>119</v>
      </c>
      <c r="Y145" s="7">
        <v>45203</v>
      </c>
      <c r="Z145" s="6" t="s">
        <v>1694</v>
      </c>
      <c r="AA145" s="6">
        <f t="shared" si="20"/>
        <v>4</v>
      </c>
      <c r="AB145" s="6" t="str">
        <f t="shared" si="26"/>
        <v>BeforeTime</v>
      </c>
    </row>
    <row r="146" spans="1:28" x14ac:dyDescent="0.25">
      <c r="A146" s="6" t="s">
        <v>54</v>
      </c>
      <c r="B146" s="6" t="s">
        <v>152</v>
      </c>
      <c r="C146" s="6" t="s">
        <v>235</v>
      </c>
      <c r="D146" s="6" t="str">
        <f t="shared" si="21"/>
        <v>Robert Castillo</v>
      </c>
      <c r="E146" s="6">
        <v>32</v>
      </c>
      <c r="F146" s="6" t="s">
        <v>289</v>
      </c>
      <c r="G146" s="6" t="s">
        <v>297</v>
      </c>
      <c r="H146" s="6" t="s">
        <v>335</v>
      </c>
      <c r="I146" s="6" t="str">
        <f t="shared" si="22"/>
        <v>gmail.com</v>
      </c>
      <c r="J146" s="6" t="s">
        <v>435</v>
      </c>
      <c r="K146" s="6" t="s">
        <v>643</v>
      </c>
      <c r="L146" s="7">
        <v>45677</v>
      </c>
      <c r="M146" s="6" t="s">
        <v>1143</v>
      </c>
      <c r="N146" s="6" t="s">
        <v>1526</v>
      </c>
      <c r="O146" s="6">
        <v>405</v>
      </c>
      <c r="P146" s="6">
        <v>2</v>
      </c>
      <c r="Q146" s="6">
        <f t="shared" si="23"/>
        <v>810</v>
      </c>
      <c r="R146" s="6" t="s">
        <v>1548</v>
      </c>
      <c r="S146" s="8">
        <f t="shared" si="24"/>
        <v>0.15</v>
      </c>
      <c r="T146" s="6">
        <v>7</v>
      </c>
      <c r="U146" s="6">
        <v>55</v>
      </c>
      <c r="V146" s="6">
        <f t="shared" si="18"/>
        <v>865</v>
      </c>
      <c r="W146" s="6">
        <f t="shared" si="25"/>
        <v>129.75</v>
      </c>
      <c r="X146" s="6">
        <f t="shared" si="19"/>
        <v>735.25</v>
      </c>
      <c r="Y146" s="7">
        <v>45680</v>
      </c>
      <c r="Z146" s="6" t="s">
        <v>1695</v>
      </c>
      <c r="AA146" s="6">
        <f t="shared" si="20"/>
        <v>3</v>
      </c>
      <c r="AB146" s="6" t="str">
        <f t="shared" si="26"/>
        <v>BeforeTime</v>
      </c>
    </row>
    <row r="147" spans="1:28" x14ac:dyDescent="0.25">
      <c r="A147" s="6" t="s">
        <v>76</v>
      </c>
      <c r="B147" s="6" t="s">
        <v>142</v>
      </c>
      <c r="C147" s="6" t="s">
        <v>254</v>
      </c>
      <c r="D147" s="6" t="str">
        <f t="shared" si="21"/>
        <v>Ashley Romero</v>
      </c>
      <c r="E147" s="6">
        <v>35</v>
      </c>
      <c r="F147" s="6" t="s">
        <v>288</v>
      </c>
      <c r="G147" s="6" t="s">
        <v>291</v>
      </c>
      <c r="H147" s="6" t="s">
        <v>357</v>
      </c>
      <c r="I147" s="6" t="str">
        <f t="shared" si="22"/>
        <v>yahoo.com</v>
      </c>
      <c r="J147" s="6" t="s">
        <v>457</v>
      </c>
      <c r="K147" s="6" t="s">
        <v>644</v>
      </c>
      <c r="L147" s="7">
        <v>45581</v>
      </c>
      <c r="M147" s="6" t="s">
        <v>1144</v>
      </c>
      <c r="N147" s="6" t="s">
        <v>1505</v>
      </c>
      <c r="O147" s="6">
        <v>48.45</v>
      </c>
      <c r="P147" s="6">
        <v>5</v>
      </c>
      <c r="Q147" s="6">
        <f t="shared" si="23"/>
        <v>242.25</v>
      </c>
      <c r="R147" s="6" t="s">
        <v>1549</v>
      </c>
      <c r="S147" s="8">
        <f t="shared" si="24"/>
        <v>0.1</v>
      </c>
      <c r="T147" s="6">
        <v>7</v>
      </c>
      <c r="U147" s="6">
        <v>53</v>
      </c>
      <c r="V147" s="6">
        <f t="shared" si="18"/>
        <v>295.25</v>
      </c>
      <c r="W147" s="6">
        <f t="shared" si="25"/>
        <v>29.525000000000002</v>
      </c>
      <c r="X147" s="6">
        <f t="shared" si="19"/>
        <v>265.72500000000002</v>
      </c>
      <c r="Y147" s="7">
        <v>45588</v>
      </c>
      <c r="Z147" s="6" t="s">
        <v>1696</v>
      </c>
      <c r="AA147" s="6">
        <f t="shared" si="20"/>
        <v>7</v>
      </c>
      <c r="AB147" s="6" t="str">
        <f t="shared" si="26"/>
        <v>InTime</v>
      </c>
    </row>
    <row r="148" spans="1:28" x14ac:dyDescent="0.25">
      <c r="A148" s="6" t="s">
        <v>68</v>
      </c>
      <c r="B148" s="6" t="s">
        <v>162</v>
      </c>
      <c r="C148" s="6" t="s">
        <v>232</v>
      </c>
      <c r="D148" s="6" t="str">
        <f t="shared" si="21"/>
        <v>Mitchell Parker</v>
      </c>
      <c r="E148" s="6">
        <v>39</v>
      </c>
      <c r="F148" s="6" t="s">
        <v>290</v>
      </c>
      <c r="G148" s="6" t="s">
        <v>292</v>
      </c>
      <c r="H148" s="6" t="s">
        <v>349</v>
      </c>
      <c r="I148" s="6" t="str">
        <f t="shared" si="22"/>
        <v>yahoo.com</v>
      </c>
      <c r="J148" s="6" t="s">
        <v>449</v>
      </c>
      <c r="K148" s="6" t="s">
        <v>645</v>
      </c>
      <c r="L148" s="7">
        <v>45609</v>
      </c>
      <c r="M148" s="6" t="s">
        <v>1145</v>
      </c>
      <c r="N148" s="6" t="s">
        <v>1502</v>
      </c>
      <c r="O148" s="6">
        <v>202.54</v>
      </c>
      <c r="P148" s="6">
        <v>1</v>
      </c>
      <c r="Q148" s="6">
        <f t="shared" si="23"/>
        <v>202.54</v>
      </c>
      <c r="R148" s="6" t="s">
        <v>2047</v>
      </c>
      <c r="S148" s="8">
        <f t="shared" si="24"/>
        <v>0.08</v>
      </c>
      <c r="T148" s="6">
        <v>4</v>
      </c>
      <c r="U148" s="6">
        <v>48</v>
      </c>
      <c r="V148" s="6">
        <f t="shared" si="18"/>
        <v>250.54</v>
      </c>
      <c r="W148" s="6">
        <f t="shared" si="25"/>
        <v>20.043199999999999</v>
      </c>
      <c r="X148" s="6">
        <f t="shared" si="19"/>
        <v>230.49680000000001</v>
      </c>
      <c r="Y148" s="7">
        <v>45611</v>
      </c>
      <c r="Z148" s="6" t="s">
        <v>1697</v>
      </c>
      <c r="AA148" s="6">
        <f t="shared" si="20"/>
        <v>2</v>
      </c>
      <c r="AB148" s="6" t="str">
        <f t="shared" si="26"/>
        <v>BeforeTime</v>
      </c>
    </row>
    <row r="149" spans="1:28" x14ac:dyDescent="0.25">
      <c r="A149" s="6" t="s">
        <v>92</v>
      </c>
      <c r="B149" s="6" t="s">
        <v>181</v>
      </c>
      <c r="C149" s="6" t="s">
        <v>268</v>
      </c>
      <c r="D149" s="6" t="str">
        <f t="shared" si="21"/>
        <v>Kristina Haynes</v>
      </c>
      <c r="E149" s="6">
        <v>27</v>
      </c>
      <c r="F149" s="6" t="s">
        <v>288</v>
      </c>
      <c r="G149" s="6" t="s">
        <v>292</v>
      </c>
      <c r="H149" s="6" t="s">
        <v>373</v>
      </c>
      <c r="I149" s="6" t="str">
        <f t="shared" si="22"/>
        <v>yahoo.com</v>
      </c>
      <c r="J149" s="6" t="s">
        <v>473</v>
      </c>
      <c r="K149" s="6" t="s">
        <v>646</v>
      </c>
      <c r="L149" s="7">
        <v>44983</v>
      </c>
      <c r="M149" s="6" t="s">
        <v>1146</v>
      </c>
      <c r="N149" s="6" t="s">
        <v>1531</v>
      </c>
      <c r="O149" s="6">
        <v>286.07</v>
      </c>
      <c r="P149" s="6">
        <v>5</v>
      </c>
      <c r="Q149" s="6">
        <f t="shared" si="23"/>
        <v>1430.35</v>
      </c>
      <c r="R149" s="6" t="s">
        <v>1550</v>
      </c>
      <c r="S149" s="8">
        <f t="shared" si="24"/>
        <v>0.2</v>
      </c>
      <c r="T149" s="6">
        <v>1</v>
      </c>
      <c r="U149" s="6">
        <v>52</v>
      </c>
      <c r="V149" s="6">
        <f t="shared" si="18"/>
        <v>1482.35</v>
      </c>
      <c r="W149" s="6">
        <f t="shared" si="25"/>
        <v>296.46999999999997</v>
      </c>
      <c r="X149" s="6">
        <f t="shared" si="19"/>
        <v>1185.8799999999999</v>
      </c>
      <c r="Y149" s="7">
        <v>44986</v>
      </c>
      <c r="Z149" s="6" t="s">
        <v>1698</v>
      </c>
      <c r="AA149" s="6">
        <f t="shared" si="20"/>
        <v>3</v>
      </c>
      <c r="AB149" s="6" t="str">
        <f t="shared" si="26"/>
        <v>Late</v>
      </c>
    </row>
    <row r="150" spans="1:28" x14ac:dyDescent="0.25">
      <c r="A150" s="6" t="s">
        <v>65</v>
      </c>
      <c r="B150" s="6" t="s">
        <v>160</v>
      </c>
      <c r="C150" s="6" t="s">
        <v>246</v>
      </c>
      <c r="D150" s="6" t="str">
        <f t="shared" si="21"/>
        <v>Lori Cook</v>
      </c>
      <c r="E150" s="6">
        <v>18</v>
      </c>
      <c r="F150" s="6" t="s">
        <v>289</v>
      </c>
      <c r="G150" s="6" t="s">
        <v>292</v>
      </c>
      <c r="H150" s="6" t="s">
        <v>346</v>
      </c>
      <c r="I150" s="6" t="str">
        <f t="shared" si="22"/>
        <v>rediffmail.com</v>
      </c>
      <c r="J150" s="6" t="s">
        <v>446</v>
      </c>
      <c r="K150" s="6" t="s">
        <v>647</v>
      </c>
      <c r="L150" s="7">
        <v>45378</v>
      </c>
      <c r="M150" s="6" t="s">
        <v>1147</v>
      </c>
      <c r="N150" s="6" t="s">
        <v>1502</v>
      </c>
      <c r="O150" s="6">
        <v>202.54</v>
      </c>
      <c r="P150" s="6">
        <v>4</v>
      </c>
      <c r="Q150" s="6">
        <f t="shared" si="23"/>
        <v>810.16</v>
      </c>
      <c r="R150" s="6" t="s">
        <v>1549</v>
      </c>
      <c r="S150" s="8">
        <f t="shared" si="24"/>
        <v>0.1</v>
      </c>
      <c r="T150" s="6">
        <v>1</v>
      </c>
      <c r="U150" s="6">
        <v>36</v>
      </c>
      <c r="V150" s="6">
        <f t="shared" si="18"/>
        <v>846.16</v>
      </c>
      <c r="W150" s="6">
        <f t="shared" si="25"/>
        <v>84.616</v>
      </c>
      <c r="X150" s="6">
        <f t="shared" si="19"/>
        <v>761.54399999999998</v>
      </c>
      <c r="Y150" s="7">
        <v>45380</v>
      </c>
      <c r="Z150" s="6" t="s">
        <v>1699</v>
      </c>
      <c r="AA150" s="6">
        <f t="shared" si="20"/>
        <v>2</v>
      </c>
      <c r="AB150" s="6" t="str">
        <f t="shared" si="26"/>
        <v>Late</v>
      </c>
    </row>
    <row r="151" spans="1:28" x14ac:dyDescent="0.25">
      <c r="A151" s="6" t="s">
        <v>100</v>
      </c>
      <c r="B151" s="6" t="s">
        <v>188</v>
      </c>
      <c r="C151" s="6" t="s">
        <v>274</v>
      </c>
      <c r="D151" s="6" t="str">
        <f t="shared" si="21"/>
        <v>Teresa Harvey</v>
      </c>
      <c r="E151" s="6">
        <v>64</v>
      </c>
      <c r="F151" s="6" t="s">
        <v>290</v>
      </c>
      <c r="G151" s="6" t="s">
        <v>291</v>
      </c>
      <c r="H151" s="6" t="s">
        <v>381</v>
      </c>
      <c r="I151" s="6" t="str">
        <f t="shared" si="22"/>
        <v>gmail.com</v>
      </c>
      <c r="J151" s="6" t="s">
        <v>481</v>
      </c>
      <c r="K151" s="6" t="s">
        <v>899</v>
      </c>
      <c r="L151" s="7">
        <v>44989</v>
      </c>
      <c r="M151" s="6" t="s">
        <v>1399</v>
      </c>
      <c r="N151" s="6" t="s">
        <v>1500</v>
      </c>
      <c r="O151" s="6">
        <v>44.5</v>
      </c>
      <c r="P151" s="6">
        <v>3</v>
      </c>
      <c r="Q151" s="6">
        <f t="shared" si="23"/>
        <v>133.5</v>
      </c>
      <c r="R151" s="6" t="s">
        <v>2047</v>
      </c>
      <c r="S151" s="8">
        <f t="shared" si="24"/>
        <v>0.08</v>
      </c>
      <c r="T151" s="6">
        <v>6</v>
      </c>
      <c r="U151" s="6">
        <v>46</v>
      </c>
      <c r="V151" s="6">
        <f t="shared" si="18"/>
        <v>179.5</v>
      </c>
      <c r="W151" s="6">
        <f t="shared" si="25"/>
        <v>14.36</v>
      </c>
      <c r="X151" s="6">
        <f t="shared" si="19"/>
        <v>165.14</v>
      </c>
      <c r="Y151" s="7">
        <v>44991</v>
      </c>
      <c r="Z151" s="6" t="s">
        <v>1948</v>
      </c>
      <c r="AA151" s="6">
        <f t="shared" si="20"/>
        <v>2</v>
      </c>
      <c r="AB151" s="6" t="str">
        <f t="shared" si="26"/>
        <v>BeforeTime</v>
      </c>
    </row>
    <row r="152" spans="1:28" x14ac:dyDescent="0.25">
      <c r="A152" s="6" t="s">
        <v>99</v>
      </c>
      <c r="B152" s="6" t="s">
        <v>131</v>
      </c>
      <c r="C152" s="6" t="s">
        <v>273</v>
      </c>
      <c r="D152" s="6" t="str">
        <f t="shared" si="21"/>
        <v>Amy Griffin</v>
      </c>
      <c r="E152" s="6">
        <v>29</v>
      </c>
      <c r="F152" s="6" t="s">
        <v>288</v>
      </c>
      <c r="G152" s="6" t="s">
        <v>292</v>
      </c>
      <c r="H152" s="6" t="s">
        <v>380</v>
      </c>
      <c r="I152" s="6" t="str">
        <f t="shared" si="22"/>
        <v>rediffmail.com</v>
      </c>
      <c r="J152" s="6" t="s">
        <v>480</v>
      </c>
      <c r="K152" s="6" t="s">
        <v>649</v>
      </c>
      <c r="L152" s="7">
        <v>45251</v>
      </c>
      <c r="M152" s="6" t="s">
        <v>1149</v>
      </c>
      <c r="N152" s="6" t="s">
        <v>1525</v>
      </c>
      <c r="O152" s="6">
        <v>481.48</v>
      </c>
      <c r="P152" s="6">
        <v>4</v>
      </c>
      <c r="Q152" s="6">
        <f t="shared" si="23"/>
        <v>1925.92</v>
      </c>
      <c r="R152" s="6" t="s">
        <v>1547</v>
      </c>
      <c r="S152" s="8">
        <f t="shared" si="24"/>
        <v>0</v>
      </c>
      <c r="T152" s="6">
        <v>3</v>
      </c>
      <c r="U152" s="6">
        <v>54</v>
      </c>
      <c r="V152" s="6">
        <f t="shared" si="18"/>
        <v>1925.92</v>
      </c>
      <c r="W152" s="6">
        <f t="shared" si="25"/>
        <v>0</v>
      </c>
      <c r="X152" s="6">
        <f t="shared" si="19"/>
        <v>1925.92</v>
      </c>
      <c r="Y152" s="7">
        <v>45256</v>
      </c>
      <c r="Z152" s="6" t="s">
        <v>1701</v>
      </c>
      <c r="AA152" s="6">
        <f t="shared" si="20"/>
        <v>5</v>
      </c>
      <c r="AB152" s="6" t="str">
        <f t="shared" si="26"/>
        <v>Late</v>
      </c>
    </row>
    <row r="153" spans="1:28" x14ac:dyDescent="0.25">
      <c r="A153" s="6" t="s">
        <v>74</v>
      </c>
      <c r="B153" s="6" t="s">
        <v>167</v>
      </c>
      <c r="C153" s="6" t="s">
        <v>252</v>
      </c>
      <c r="D153" s="6" t="str">
        <f t="shared" si="21"/>
        <v>Jodi Whitney</v>
      </c>
      <c r="E153" s="6">
        <v>33</v>
      </c>
      <c r="F153" s="6" t="s">
        <v>290</v>
      </c>
      <c r="G153" s="6" t="s">
        <v>297</v>
      </c>
      <c r="H153" s="6" t="s">
        <v>355</v>
      </c>
      <c r="I153" s="6" t="str">
        <f t="shared" si="22"/>
        <v>yahoo.com</v>
      </c>
      <c r="J153" s="6" t="s">
        <v>455</v>
      </c>
      <c r="K153" s="6" t="s">
        <v>650</v>
      </c>
      <c r="L153" s="7">
        <v>45200</v>
      </c>
      <c r="M153" s="6" t="s">
        <v>1150</v>
      </c>
      <c r="N153" s="6" t="s">
        <v>1527</v>
      </c>
      <c r="O153" s="6">
        <v>77.84</v>
      </c>
      <c r="P153" s="6">
        <v>5</v>
      </c>
      <c r="Q153" s="6">
        <f t="shared" si="23"/>
        <v>389.20000000000005</v>
      </c>
      <c r="R153" s="6" t="s">
        <v>1549</v>
      </c>
      <c r="S153" s="8">
        <f t="shared" si="24"/>
        <v>0.1</v>
      </c>
      <c r="T153" s="6">
        <v>1</v>
      </c>
      <c r="U153" s="6">
        <v>41</v>
      </c>
      <c r="V153" s="6">
        <f t="shared" si="18"/>
        <v>430.20000000000005</v>
      </c>
      <c r="W153" s="6">
        <f t="shared" si="25"/>
        <v>43.02000000000001</v>
      </c>
      <c r="X153" s="6">
        <f t="shared" si="19"/>
        <v>387.18000000000006</v>
      </c>
      <c r="Y153" s="7">
        <v>45206</v>
      </c>
      <c r="Z153" s="6" t="s">
        <v>1702</v>
      </c>
      <c r="AA153" s="6">
        <f t="shared" si="20"/>
        <v>6</v>
      </c>
      <c r="AB153" s="6" t="str">
        <f t="shared" si="26"/>
        <v>Late</v>
      </c>
    </row>
    <row r="154" spans="1:28" x14ac:dyDescent="0.25">
      <c r="A154" s="6" t="s">
        <v>66</v>
      </c>
      <c r="B154" s="6" t="s">
        <v>127</v>
      </c>
      <c r="C154" s="6" t="s">
        <v>247</v>
      </c>
      <c r="D154" s="6" t="str">
        <f t="shared" si="21"/>
        <v>Debra Hayes</v>
      </c>
      <c r="E154" s="6">
        <v>33</v>
      </c>
      <c r="F154" s="6" t="s">
        <v>288</v>
      </c>
      <c r="G154" s="6" t="s">
        <v>297</v>
      </c>
      <c r="H154" s="6" t="s">
        <v>347</v>
      </c>
      <c r="I154" s="6" t="str">
        <f t="shared" si="22"/>
        <v>yahoo.com</v>
      </c>
      <c r="J154" s="6" t="s">
        <v>447</v>
      </c>
      <c r="K154" s="6" t="s">
        <v>651</v>
      </c>
      <c r="L154" s="7">
        <v>45330</v>
      </c>
      <c r="M154" s="6" t="s">
        <v>1151</v>
      </c>
      <c r="N154" s="6" t="s">
        <v>1518</v>
      </c>
      <c r="O154" s="6">
        <v>496.59</v>
      </c>
      <c r="P154" s="6">
        <v>2</v>
      </c>
      <c r="Q154" s="6">
        <f t="shared" si="23"/>
        <v>993.18</v>
      </c>
      <c r="R154" s="6" t="s">
        <v>1549</v>
      </c>
      <c r="S154" s="8">
        <f t="shared" si="24"/>
        <v>0.1</v>
      </c>
      <c r="T154" s="6">
        <v>5</v>
      </c>
      <c r="U154" s="6">
        <v>40</v>
      </c>
      <c r="V154" s="6">
        <f t="shared" si="18"/>
        <v>1033.1799999999998</v>
      </c>
      <c r="W154" s="6">
        <f t="shared" si="25"/>
        <v>103.31799999999998</v>
      </c>
      <c r="X154" s="6">
        <f t="shared" si="19"/>
        <v>929.86199999999985</v>
      </c>
      <c r="Y154" s="7">
        <v>45331</v>
      </c>
      <c r="Z154" s="6" t="s">
        <v>1703</v>
      </c>
      <c r="AA154" s="6">
        <f t="shared" si="20"/>
        <v>1</v>
      </c>
      <c r="AB154" s="6" t="str">
        <f t="shared" si="26"/>
        <v>BeforeTime</v>
      </c>
    </row>
    <row r="155" spans="1:28" x14ac:dyDescent="0.25">
      <c r="A155" s="6" t="s">
        <v>100</v>
      </c>
      <c r="B155" s="6" t="s">
        <v>188</v>
      </c>
      <c r="C155" s="6" t="s">
        <v>274</v>
      </c>
      <c r="D155" s="6" t="str">
        <f t="shared" si="21"/>
        <v>Teresa Harvey</v>
      </c>
      <c r="E155" s="6">
        <v>64</v>
      </c>
      <c r="F155" s="6" t="s">
        <v>290</v>
      </c>
      <c r="G155" s="6" t="s">
        <v>291</v>
      </c>
      <c r="H155" s="6" t="s">
        <v>381</v>
      </c>
      <c r="I155" s="6" t="str">
        <f t="shared" si="22"/>
        <v>gmail.com</v>
      </c>
      <c r="J155" s="6" t="s">
        <v>481</v>
      </c>
      <c r="K155" s="6" t="s">
        <v>995</v>
      </c>
      <c r="L155" s="7">
        <v>45129</v>
      </c>
      <c r="M155" s="6" t="s">
        <v>1493</v>
      </c>
      <c r="N155" s="6" t="s">
        <v>1510</v>
      </c>
      <c r="O155" s="6">
        <v>220.27</v>
      </c>
      <c r="P155" s="6">
        <v>3</v>
      </c>
      <c r="Q155" s="6">
        <f t="shared" si="23"/>
        <v>660.81000000000006</v>
      </c>
      <c r="R155" s="6" t="s">
        <v>2047</v>
      </c>
      <c r="S155" s="8">
        <f t="shared" si="24"/>
        <v>0.08</v>
      </c>
      <c r="T155" s="6">
        <v>6</v>
      </c>
      <c r="U155" s="6">
        <v>48</v>
      </c>
      <c r="V155" s="6">
        <f t="shared" si="18"/>
        <v>708.81000000000006</v>
      </c>
      <c r="W155" s="6">
        <f t="shared" si="25"/>
        <v>56.704800000000006</v>
      </c>
      <c r="X155" s="6">
        <f t="shared" si="19"/>
        <v>652.10520000000008</v>
      </c>
      <c r="Y155" s="7">
        <v>45132</v>
      </c>
      <c r="Z155" s="6" t="s">
        <v>2043</v>
      </c>
      <c r="AA155" s="6">
        <f t="shared" si="20"/>
        <v>3</v>
      </c>
      <c r="AB155" s="6" t="str">
        <f t="shared" si="26"/>
        <v>BeforeTime</v>
      </c>
    </row>
    <row r="156" spans="1:28" x14ac:dyDescent="0.25">
      <c r="A156" s="6" t="s">
        <v>46</v>
      </c>
      <c r="B156" s="6" t="s">
        <v>144</v>
      </c>
      <c r="C156" s="6" t="s">
        <v>227</v>
      </c>
      <c r="D156" s="6" t="str">
        <f t="shared" si="21"/>
        <v>Lauren Long</v>
      </c>
      <c r="E156" s="6">
        <v>44</v>
      </c>
      <c r="F156" s="6" t="s">
        <v>288</v>
      </c>
      <c r="G156" s="6" t="s">
        <v>298</v>
      </c>
      <c r="H156" s="6" t="s">
        <v>327</v>
      </c>
      <c r="I156" s="6" t="str">
        <f t="shared" si="22"/>
        <v>gmail.com</v>
      </c>
      <c r="J156" s="6" t="s">
        <v>427</v>
      </c>
      <c r="K156" s="6" t="s">
        <v>653</v>
      </c>
      <c r="L156" s="7">
        <v>45584</v>
      </c>
      <c r="M156" s="6" t="s">
        <v>1153</v>
      </c>
      <c r="N156" s="6" t="s">
        <v>1523</v>
      </c>
      <c r="O156" s="6">
        <v>129.75</v>
      </c>
      <c r="P156" s="6">
        <v>1</v>
      </c>
      <c r="Q156" s="6">
        <f t="shared" si="23"/>
        <v>129.75</v>
      </c>
      <c r="R156" s="6" t="s">
        <v>1547</v>
      </c>
      <c r="S156" s="8">
        <f t="shared" si="24"/>
        <v>0</v>
      </c>
      <c r="T156" s="6">
        <v>7</v>
      </c>
      <c r="U156" s="6">
        <v>44</v>
      </c>
      <c r="V156" s="6">
        <f t="shared" si="18"/>
        <v>129.75</v>
      </c>
      <c r="W156" s="6">
        <f t="shared" si="25"/>
        <v>0</v>
      </c>
      <c r="X156" s="6">
        <f t="shared" si="19"/>
        <v>129.75</v>
      </c>
      <c r="Y156" s="7">
        <v>45591</v>
      </c>
      <c r="Z156" s="6" t="s">
        <v>1705</v>
      </c>
      <c r="AA156" s="6">
        <f t="shared" si="20"/>
        <v>7</v>
      </c>
      <c r="AB156" s="6" t="str">
        <f t="shared" si="26"/>
        <v>InTime</v>
      </c>
    </row>
    <row r="157" spans="1:28" x14ac:dyDescent="0.25">
      <c r="A157" s="6" t="s">
        <v>91</v>
      </c>
      <c r="B157" s="6" t="s">
        <v>180</v>
      </c>
      <c r="C157" s="6" t="s">
        <v>267</v>
      </c>
      <c r="D157" s="6" t="str">
        <f t="shared" si="21"/>
        <v>Barbara Fuller</v>
      </c>
      <c r="E157" s="6">
        <v>43</v>
      </c>
      <c r="F157" s="6" t="s">
        <v>290</v>
      </c>
      <c r="G157" s="6" t="s">
        <v>293</v>
      </c>
      <c r="H157" s="6" t="s">
        <v>372</v>
      </c>
      <c r="I157" s="6" t="str">
        <f t="shared" si="22"/>
        <v>rediffmail.com</v>
      </c>
      <c r="J157" s="6" t="s">
        <v>472</v>
      </c>
      <c r="K157" s="6" t="s">
        <v>654</v>
      </c>
      <c r="L157" s="7">
        <v>45291</v>
      </c>
      <c r="M157" s="6" t="s">
        <v>1154</v>
      </c>
      <c r="N157" s="6" t="s">
        <v>1533</v>
      </c>
      <c r="O157" s="6">
        <v>136.30000000000001</v>
      </c>
      <c r="P157" s="6">
        <v>1</v>
      </c>
      <c r="Q157" s="6">
        <f t="shared" si="23"/>
        <v>136.30000000000001</v>
      </c>
      <c r="R157" s="6" t="s">
        <v>1548</v>
      </c>
      <c r="S157" s="8">
        <f t="shared" si="24"/>
        <v>0.15</v>
      </c>
      <c r="T157" s="6">
        <v>1</v>
      </c>
      <c r="U157" s="6">
        <v>64</v>
      </c>
      <c r="V157" s="6">
        <f t="shared" si="18"/>
        <v>200.3</v>
      </c>
      <c r="W157" s="6">
        <f t="shared" si="25"/>
        <v>30.045000000000002</v>
      </c>
      <c r="X157" s="6">
        <f t="shared" si="19"/>
        <v>170.255</v>
      </c>
      <c r="Y157" s="7">
        <v>45296</v>
      </c>
      <c r="Z157" s="6" t="s">
        <v>1706</v>
      </c>
      <c r="AA157" s="6">
        <f t="shared" si="20"/>
        <v>5</v>
      </c>
      <c r="AB157" s="6" t="str">
        <f t="shared" si="26"/>
        <v>Late</v>
      </c>
    </row>
    <row r="158" spans="1:28" x14ac:dyDescent="0.25">
      <c r="A158" s="6" t="s">
        <v>61</v>
      </c>
      <c r="B158" s="6" t="s">
        <v>158</v>
      </c>
      <c r="C158" s="6" t="s">
        <v>242</v>
      </c>
      <c r="D158" s="6" t="str">
        <f t="shared" si="21"/>
        <v>Mary Knight</v>
      </c>
      <c r="E158" s="6">
        <v>28</v>
      </c>
      <c r="F158" s="6" t="s">
        <v>290</v>
      </c>
      <c r="G158" s="6" t="s">
        <v>295</v>
      </c>
      <c r="H158" s="6" t="s">
        <v>342</v>
      </c>
      <c r="I158" s="6" t="str">
        <f t="shared" si="22"/>
        <v>yahoo.com</v>
      </c>
      <c r="J158" s="6" t="s">
        <v>442</v>
      </c>
      <c r="K158" s="6" t="s">
        <v>655</v>
      </c>
      <c r="L158" s="7">
        <v>45482</v>
      </c>
      <c r="M158" s="6" t="s">
        <v>1155</v>
      </c>
      <c r="N158" s="6" t="s">
        <v>1531</v>
      </c>
      <c r="O158" s="6">
        <v>286.07</v>
      </c>
      <c r="P158" s="6">
        <v>2</v>
      </c>
      <c r="Q158" s="6">
        <f t="shared" si="23"/>
        <v>572.14</v>
      </c>
      <c r="R158" s="6" t="s">
        <v>2047</v>
      </c>
      <c r="S158" s="8">
        <f t="shared" si="24"/>
        <v>0.08</v>
      </c>
      <c r="T158" s="6">
        <v>3</v>
      </c>
      <c r="U158" s="6">
        <v>54</v>
      </c>
      <c r="V158" s="6">
        <f t="shared" si="18"/>
        <v>626.14</v>
      </c>
      <c r="W158" s="6">
        <f t="shared" si="25"/>
        <v>50.091200000000001</v>
      </c>
      <c r="X158" s="6">
        <f t="shared" si="19"/>
        <v>576.04880000000003</v>
      </c>
      <c r="Y158" s="7">
        <v>45485</v>
      </c>
      <c r="Z158" s="6" t="s">
        <v>1707</v>
      </c>
      <c r="AA158" s="6">
        <f t="shared" si="20"/>
        <v>3</v>
      </c>
      <c r="AB158" s="6" t="str">
        <f t="shared" si="26"/>
        <v>InTime</v>
      </c>
    </row>
    <row r="159" spans="1:28" x14ac:dyDescent="0.25">
      <c r="A159" s="6" t="s">
        <v>70</v>
      </c>
      <c r="B159" s="6" t="s">
        <v>164</v>
      </c>
      <c r="C159" s="6" t="s">
        <v>248</v>
      </c>
      <c r="D159" s="6" t="str">
        <f t="shared" si="21"/>
        <v>Sarah Butler</v>
      </c>
      <c r="E159" s="6">
        <v>64</v>
      </c>
      <c r="F159" s="6" t="s">
        <v>288</v>
      </c>
      <c r="G159" s="6" t="s">
        <v>291</v>
      </c>
      <c r="H159" s="6" t="s">
        <v>351</v>
      </c>
      <c r="I159" s="6" t="str">
        <f t="shared" si="22"/>
        <v>rediffmail.com</v>
      </c>
      <c r="J159" s="6" t="s">
        <v>451</v>
      </c>
      <c r="K159" s="6" t="s">
        <v>656</v>
      </c>
      <c r="L159" s="7">
        <v>45089</v>
      </c>
      <c r="M159" s="6" t="s">
        <v>1156</v>
      </c>
      <c r="N159" s="6" t="s">
        <v>1503</v>
      </c>
      <c r="O159" s="6">
        <v>363.64</v>
      </c>
      <c r="P159" s="6">
        <v>2</v>
      </c>
      <c r="Q159" s="6">
        <f t="shared" si="23"/>
        <v>727.28</v>
      </c>
      <c r="R159" s="6" t="s">
        <v>1547</v>
      </c>
      <c r="S159" s="8">
        <f t="shared" si="24"/>
        <v>0</v>
      </c>
      <c r="T159" s="6">
        <v>4</v>
      </c>
      <c r="U159" s="6">
        <v>40</v>
      </c>
      <c r="V159" s="6">
        <f t="shared" si="18"/>
        <v>727.28</v>
      </c>
      <c r="W159" s="6">
        <f t="shared" si="25"/>
        <v>0</v>
      </c>
      <c r="X159" s="6">
        <f t="shared" si="19"/>
        <v>727.28</v>
      </c>
      <c r="Y159" s="7">
        <v>45091</v>
      </c>
      <c r="Z159" s="6" t="s">
        <v>1708</v>
      </c>
      <c r="AA159" s="6">
        <f t="shared" si="20"/>
        <v>2</v>
      </c>
      <c r="AB159" s="6" t="str">
        <f t="shared" si="26"/>
        <v>BeforeTime</v>
      </c>
    </row>
    <row r="160" spans="1:28" x14ac:dyDescent="0.25">
      <c r="A160" s="6" t="s">
        <v>61</v>
      </c>
      <c r="B160" s="6" t="s">
        <v>158</v>
      </c>
      <c r="C160" s="6" t="s">
        <v>242</v>
      </c>
      <c r="D160" s="6" t="str">
        <f t="shared" si="21"/>
        <v>Mary Knight</v>
      </c>
      <c r="E160" s="6">
        <v>28</v>
      </c>
      <c r="F160" s="6" t="s">
        <v>290</v>
      </c>
      <c r="G160" s="6" t="s">
        <v>295</v>
      </c>
      <c r="H160" s="6" t="s">
        <v>342</v>
      </c>
      <c r="I160" s="6" t="str">
        <f t="shared" si="22"/>
        <v>yahoo.com</v>
      </c>
      <c r="J160" s="6" t="s">
        <v>442</v>
      </c>
      <c r="K160" s="6" t="s">
        <v>657</v>
      </c>
      <c r="L160" s="7">
        <v>45610</v>
      </c>
      <c r="M160" s="6" t="s">
        <v>1157</v>
      </c>
      <c r="N160" s="6" t="s">
        <v>1537</v>
      </c>
      <c r="O160" s="6">
        <v>445.81</v>
      </c>
      <c r="P160" s="6">
        <v>5</v>
      </c>
      <c r="Q160" s="6">
        <f t="shared" si="23"/>
        <v>2229.0500000000002</v>
      </c>
      <c r="R160" s="6" t="s">
        <v>2047</v>
      </c>
      <c r="S160" s="8">
        <f t="shared" si="24"/>
        <v>0.08</v>
      </c>
      <c r="T160" s="6">
        <v>6</v>
      </c>
      <c r="U160" s="6">
        <v>70</v>
      </c>
      <c r="V160" s="6">
        <f t="shared" si="18"/>
        <v>2299.0500000000002</v>
      </c>
      <c r="W160" s="6">
        <f t="shared" si="25"/>
        <v>183.92400000000001</v>
      </c>
      <c r="X160" s="6">
        <f t="shared" si="19"/>
        <v>2115.1260000000002</v>
      </c>
      <c r="Y160" s="7">
        <v>45613</v>
      </c>
      <c r="Z160" s="6" t="s">
        <v>1709</v>
      </c>
      <c r="AA160" s="6">
        <f t="shared" si="20"/>
        <v>3</v>
      </c>
      <c r="AB160" s="6" t="str">
        <f t="shared" si="26"/>
        <v>BeforeTime</v>
      </c>
    </row>
    <row r="161" spans="1:28" x14ac:dyDescent="0.25">
      <c r="A161" s="6" t="s">
        <v>47</v>
      </c>
      <c r="B161" s="6" t="s">
        <v>145</v>
      </c>
      <c r="C161" s="6" t="s">
        <v>228</v>
      </c>
      <c r="D161" s="6" t="str">
        <f t="shared" si="21"/>
        <v>Rachael Robinson</v>
      </c>
      <c r="E161" s="6">
        <v>24</v>
      </c>
      <c r="F161" s="6" t="s">
        <v>290</v>
      </c>
      <c r="G161" s="6" t="s">
        <v>298</v>
      </c>
      <c r="H161" s="6" t="s">
        <v>328</v>
      </c>
      <c r="I161" s="6" t="str">
        <f t="shared" si="22"/>
        <v>rediffmail.com</v>
      </c>
      <c r="J161" s="6" t="s">
        <v>428</v>
      </c>
      <c r="K161" s="6" t="s">
        <v>530</v>
      </c>
      <c r="L161" s="7">
        <v>45045</v>
      </c>
      <c r="M161" s="6" t="s">
        <v>1030</v>
      </c>
      <c r="N161" s="6" t="s">
        <v>1521</v>
      </c>
      <c r="O161" s="6">
        <v>110.95</v>
      </c>
      <c r="P161" s="6">
        <v>5</v>
      </c>
      <c r="Q161" s="6">
        <f t="shared" si="23"/>
        <v>554.75</v>
      </c>
      <c r="R161" s="6" t="s">
        <v>1550</v>
      </c>
      <c r="S161" s="8">
        <f t="shared" si="24"/>
        <v>0.2</v>
      </c>
      <c r="T161" s="6">
        <v>5</v>
      </c>
      <c r="U161" s="6">
        <v>62</v>
      </c>
      <c r="V161" s="6">
        <f t="shared" si="18"/>
        <v>616.75</v>
      </c>
      <c r="W161" s="6">
        <f t="shared" si="25"/>
        <v>123.35000000000001</v>
      </c>
      <c r="X161" s="6">
        <f t="shared" si="19"/>
        <v>493.4</v>
      </c>
      <c r="Y161" s="7">
        <v>45047</v>
      </c>
      <c r="Z161" s="6" t="s">
        <v>1582</v>
      </c>
      <c r="AA161" s="6">
        <f t="shared" si="20"/>
        <v>2</v>
      </c>
      <c r="AB161" s="6" t="str">
        <f t="shared" si="26"/>
        <v>BeforeTime</v>
      </c>
    </row>
    <row r="162" spans="1:28" x14ac:dyDescent="0.25">
      <c r="A162" s="6" t="s">
        <v>67</v>
      </c>
      <c r="B162" s="6" t="s">
        <v>161</v>
      </c>
      <c r="C162" s="6" t="s">
        <v>211</v>
      </c>
      <c r="D162" s="6" t="str">
        <f t="shared" si="21"/>
        <v>Brittany Stewart</v>
      </c>
      <c r="E162" s="6">
        <v>68</v>
      </c>
      <c r="F162" s="6" t="s">
        <v>290</v>
      </c>
      <c r="G162" s="6" t="s">
        <v>298</v>
      </c>
      <c r="H162" s="6" t="s">
        <v>348</v>
      </c>
      <c r="I162" s="6" t="str">
        <f t="shared" si="22"/>
        <v>gmail.com</v>
      </c>
      <c r="J162" s="6" t="s">
        <v>448</v>
      </c>
      <c r="K162" s="6" t="s">
        <v>659</v>
      </c>
      <c r="L162" s="7">
        <v>45529</v>
      </c>
      <c r="M162" s="6" t="s">
        <v>1159</v>
      </c>
      <c r="N162" s="6" t="s">
        <v>1512</v>
      </c>
      <c r="O162" s="6">
        <v>104.18</v>
      </c>
      <c r="P162" s="6">
        <v>4</v>
      </c>
      <c r="Q162" s="6">
        <f t="shared" si="23"/>
        <v>416.72</v>
      </c>
      <c r="R162" s="6" t="s">
        <v>2047</v>
      </c>
      <c r="S162" s="8">
        <f t="shared" si="24"/>
        <v>0.08</v>
      </c>
      <c r="T162" s="6">
        <v>4</v>
      </c>
      <c r="U162" s="6">
        <v>45</v>
      </c>
      <c r="V162" s="6">
        <f t="shared" si="18"/>
        <v>461.72</v>
      </c>
      <c r="W162" s="6">
        <f t="shared" si="25"/>
        <v>36.937600000000003</v>
      </c>
      <c r="X162" s="6">
        <f t="shared" si="19"/>
        <v>424.78240000000005</v>
      </c>
      <c r="Y162" s="7">
        <v>45536</v>
      </c>
      <c r="Z162" s="6" t="s">
        <v>1711</v>
      </c>
      <c r="AA162" s="6">
        <f t="shared" si="20"/>
        <v>7</v>
      </c>
      <c r="AB162" s="6" t="str">
        <f t="shared" si="26"/>
        <v>Late</v>
      </c>
    </row>
    <row r="163" spans="1:28" x14ac:dyDescent="0.25">
      <c r="A163" s="6" t="s">
        <v>65</v>
      </c>
      <c r="B163" s="6" t="s">
        <v>160</v>
      </c>
      <c r="C163" s="6" t="s">
        <v>246</v>
      </c>
      <c r="D163" s="6" t="str">
        <f t="shared" si="21"/>
        <v>Lori Cook</v>
      </c>
      <c r="E163" s="6">
        <v>18</v>
      </c>
      <c r="F163" s="6" t="s">
        <v>289</v>
      </c>
      <c r="G163" s="6" t="s">
        <v>292</v>
      </c>
      <c r="H163" s="6" t="s">
        <v>346</v>
      </c>
      <c r="I163" s="6" t="str">
        <f t="shared" si="22"/>
        <v>rediffmail.com</v>
      </c>
      <c r="J163" s="6" t="s">
        <v>446</v>
      </c>
      <c r="K163" s="6" t="s">
        <v>660</v>
      </c>
      <c r="L163" s="7">
        <v>45535</v>
      </c>
      <c r="M163" s="6" t="s">
        <v>1160</v>
      </c>
      <c r="N163" s="6" t="s">
        <v>1518</v>
      </c>
      <c r="O163" s="6">
        <v>496.59</v>
      </c>
      <c r="P163" s="6">
        <v>4</v>
      </c>
      <c r="Q163" s="6">
        <f t="shared" si="23"/>
        <v>1986.36</v>
      </c>
      <c r="R163" s="6" t="s">
        <v>1550</v>
      </c>
      <c r="S163" s="8">
        <f t="shared" si="24"/>
        <v>0.2</v>
      </c>
      <c r="T163" s="6">
        <v>1</v>
      </c>
      <c r="U163" s="6">
        <v>59</v>
      </c>
      <c r="V163" s="6">
        <f t="shared" si="18"/>
        <v>2045.36</v>
      </c>
      <c r="W163" s="6">
        <f t="shared" si="25"/>
        <v>409.072</v>
      </c>
      <c r="X163" s="6">
        <f t="shared" si="19"/>
        <v>1636.288</v>
      </c>
      <c r="Y163" s="7">
        <v>45541</v>
      </c>
      <c r="Z163" s="6" t="s">
        <v>1712</v>
      </c>
      <c r="AA163" s="6">
        <f t="shared" si="20"/>
        <v>6</v>
      </c>
      <c r="AB163" s="6" t="str">
        <f t="shared" si="26"/>
        <v>Late</v>
      </c>
    </row>
    <row r="164" spans="1:28" x14ac:dyDescent="0.25">
      <c r="A164" s="6" t="s">
        <v>28</v>
      </c>
      <c r="B164" s="6" t="s">
        <v>128</v>
      </c>
      <c r="C164" s="6" t="s">
        <v>210</v>
      </c>
      <c r="D164" s="6" t="str">
        <f t="shared" si="21"/>
        <v>Bobby Forbes</v>
      </c>
      <c r="E164" s="6">
        <v>20</v>
      </c>
      <c r="F164" s="6" t="s">
        <v>288</v>
      </c>
      <c r="G164" s="6" t="s">
        <v>296</v>
      </c>
      <c r="H164" s="6" t="s">
        <v>309</v>
      </c>
      <c r="I164" s="6" t="str">
        <f t="shared" si="22"/>
        <v>gmail.com</v>
      </c>
      <c r="J164" s="6" t="s">
        <v>409</v>
      </c>
      <c r="K164" s="6" t="s">
        <v>922</v>
      </c>
      <c r="L164" s="7">
        <v>44981</v>
      </c>
      <c r="M164" s="6" t="s">
        <v>1421</v>
      </c>
      <c r="N164" s="6" t="s">
        <v>1544</v>
      </c>
      <c r="O164" s="6">
        <v>107.47</v>
      </c>
      <c r="P164" s="6">
        <v>5</v>
      </c>
      <c r="Q164" s="6">
        <f t="shared" si="23"/>
        <v>537.35</v>
      </c>
      <c r="R164" s="6" t="s">
        <v>1550</v>
      </c>
      <c r="S164" s="8">
        <f t="shared" si="24"/>
        <v>0.2</v>
      </c>
      <c r="T164" s="6">
        <v>6</v>
      </c>
      <c r="U164" s="6">
        <v>48</v>
      </c>
      <c r="V164" s="6">
        <f t="shared" si="18"/>
        <v>585.35</v>
      </c>
      <c r="W164" s="6">
        <f t="shared" si="25"/>
        <v>117.07000000000001</v>
      </c>
      <c r="X164" s="6">
        <f t="shared" si="19"/>
        <v>468.28000000000003</v>
      </c>
      <c r="Y164" s="7">
        <v>44987</v>
      </c>
      <c r="Z164" s="6" t="s">
        <v>1970</v>
      </c>
      <c r="AA164" s="6">
        <f t="shared" si="20"/>
        <v>6</v>
      </c>
      <c r="AB164" s="6" t="str">
        <f t="shared" si="26"/>
        <v>InTime</v>
      </c>
    </row>
    <row r="165" spans="1:28" x14ac:dyDescent="0.25">
      <c r="A165" s="6" t="s">
        <v>47</v>
      </c>
      <c r="B165" s="6" t="s">
        <v>145</v>
      </c>
      <c r="C165" s="6" t="s">
        <v>228</v>
      </c>
      <c r="D165" s="6" t="str">
        <f t="shared" si="21"/>
        <v>Rachael Robinson</v>
      </c>
      <c r="E165" s="6">
        <v>24</v>
      </c>
      <c r="F165" s="6" t="s">
        <v>290</v>
      </c>
      <c r="G165" s="6" t="s">
        <v>298</v>
      </c>
      <c r="H165" s="6" t="s">
        <v>328</v>
      </c>
      <c r="I165" s="6" t="str">
        <f t="shared" si="22"/>
        <v>rediffmail.com</v>
      </c>
      <c r="J165" s="6" t="s">
        <v>428</v>
      </c>
      <c r="K165" s="6" t="s">
        <v>574</v>
      </c>
      <c r="L165" s="7">
        <v>45207</v>
      </c>
      <c r="M165" s="6" t="s">
        <v>1074</v>
      </c>
      <c r="N165" s="6" t="s">
        <v>1517</v>
      </c>
      <c r="O165" s="6">
        <v>282.63</v>
      </c>
      <c r="P165" s="6">
        <v>1</v>
      </c>
      <c r="Q165" s="6">
        <f t="shared" si="23"/>
        <v>282.63</v>
      </c>
      <c r="R165" s="6" t="s">
        <v>1547</v>
      </c>
      <c r="S165" s="8">
        <f t="shared" si="24"/>
        <v>0</v>
      </c>
      <c r="T165" s="6">
        <v>5</v>
      </c>
      <c r="U165" s="6">
        <v>45</v>
      </c>
      <c r="V165" s="6">
        <f t="shared" si="18"/>
        <v>282.63</v>
      </c>
      <c r="W165" s="6">
        <f t="shared" si="25"/>
        <v>0</v>
      </c>
      <c r="X165" s="6">
        <f t="shared" si="19"/>
        <v>282.63</v>
      </c>
      <c r="Y165" s="7">
        <v>45214</v>
      </c>
      <c r="Z165" s="6" t="s">
        <v>1626</v>
      </c>
      <c r="AA165" s="6">
        <f t="shared" si="20"/>
        <v>7</v>
      </c>
      <c r="AB165" s="6" t="str">
        <f t="shared" si="26"/>
        <v>Late</v>
      </c>
    </row>
    <row r="166" spans="1:28" x14ac:dyDescent="0.25">
      <c r="A166" s="6" t="s">
        <v>29</v>
      </c>
      <c r="B166" s="6" t="s">
        <v>129</v>
      </c>
      <c r="C166" s="6" t="s">
        <v>211</v>
      </c>
      <c r="D166" s="6" t="str">
        <f t="shared" si="21"/>
        <v>Joseph Stewart</v>
      </c>
      <c r="E166" s="6">
        <v>30</v>
      </c>
      <c r="F166" s="6" t="s">
        <v>289</v>
      </c>
      <c r="G166" s="6" t="s">
        <v>292</v>
      </c>
      <c r="H166" s="6" t="s">
        <v>310</v>
      </c>
      <c r="I166" s="6" t="str">
        <f t="shared" si="22"/>
        <v>yahoo.com</v>
      </c>
      <c r="J166" s="6" t="s">
        <v>410</v>
      </c>
      <c r="K166" s="6" t="s">
        <v>663</v>
      </c>
      <c r="L166" s="7">
        <v>45185</v>
      </c>
      <c r="M166" s="6" t="s">
        <v>1163</v>
      </c>
      <c r="N166" s="6" t="s">
        <v>1530</v>
      </c>
      <c r="O166" s="6">
        <v>369.03</v>
      </c>
      <c r="P166" s="6">
        <v>1</v>
      </c>
      <c r="Q166" s="6">
        <f t="shared" si="23"/>
        <v>369.03</v>
      </c>
      <c r="R166" s="6" t="s">
        <v>1550</v>
      </c>
      <c r="S166" s="8">
        <f t="shared" si="24"/>
        <v>0.2</v>
      </c>
      <c r="T166" s="6">
        <v>1</v>
      </c>
      <c r="U166" s="6">
        <v>48</v>
      </c>
      <c r="V166" s="6">
        <f t="shared" si="18"/>
        <v>417.03</v>
      </c>
      <c r="W166" s="6">
        <f t="shared" si="25"/>
        <v>83.406000000000006</v>
      </c>
      <c r="X166" s="6">
        <f t="shared" si="19"/>
        <v>333.62399999999997</v>
      </c>
      <c r="Y166" s="7">
        <v>45192</v>
      </c>
      <c r="Z166" s="6" t="s">
        <v>1715</v>
      </c>
      <c r="AA166" s="6">
        <f t="shared" si="20"/>
        <v>7</v>
      </c>
      <c r="AB166" s="6" t="str">
        <f t="shared" si="26"/>
        <v>Late</v>
      </c>
    </row>
    <row r="167" spans="1:28" x14ac:dyDescent="0.25">
      <c r="A167" s="6" t="s">
        <v>31</v>
      </c>
      <c r="B167" s="6" t="s">
        <v>131</v>
      </c>
      <c r="C167" s="6" t="s">
        <v>213</v>
      </c>
      <c r="D167" s="6" t="str">
        <f t="shared" si="21"/>
        <v>Amy Reid</v>
      </c>
      <c r="E167" s="6">
        <v>44</v>
      </c>
      <c r="F167" s="6" t="s">
        <v>289</v>
      </c>
      <c r="G167" s="6" t="s">
        <v>296</v>
      </c>
      <c r="H167" s="6" t="s">
        <v>312</v>
      </c>
      <c r="I167" s="6" t="str">
        <f t="shared" si="22"/>
        <v>rediffmail.com</v>
      </c>
      <c r="J167" s="6" t="s">
        <v>412</v>
      </c>
      <c r="K167" s="6" t="s">
        <v>664</v>
      </c>
      <c r="L167" s="7">
        <v>45513</v>
      </c>
      <c r="M167" s="6" t="s">
        <v>1164</v>
      </c>
      <c r="N167" s="6" t="s">
        <v>1512</v>
      </c>
      <c r="O167" s="6">
        <v>104.18</v>
      </c>
      <c r="P167" s="6">
        <v>2</v>
      </c>
      <c r="Q167" s="6">
        <f t="shared" si="23"/>
        <v>208.36</v>
      </c>
      <c r="R167" s="6" t="s">
        <v>1547</v>
      </c>
      <c r="S167" s="8">
        <f t="shared" si="24"/>
        <v>0</v>
      </c>
      <c r="T167" s="6">
        <v>2</v>
      </c>
      <c r="U167" s="6">
        <v>57</v>
      </c>
      <c r="V167" s="6">
        <f t="shared" si="18"/>
        <v>208.36</v>
      </c>
      <c r="W167" s="6">
        <f t="shared" si="25"/>
        <v>0</v>
      </c>
      <c r="X167" s="6">
        <f t="shared" si="19"/>
        <v>208.36</v>
      </c>
      <c r="Y167" s="7">
        <v>45515</v>
      </c>
      <c r="Z167" s="6" t="s">
        <v>1716</v>
      </c>
      <c r="AA167" s="6">
        <f t="shared" si="20"/>
        <v>2</v>
      </c>
      <c r="AB167" s="6" t="str">
        <f t="shared" si="26"/>
        <v>InTime</v>
      </c>
    </row>
    <row r="168" spans="1:28" x14ac:dyDescent="0.25">
      <c r="A168" s="6" t="s">
        <v>21</v>
      </c>
      <c r="B168" s="6" t="s">
        <v>121</v>
      </c>
      <c r="C168" s="6" t="s">
        <v>203</v>
      </c>
      <c r="D168" s="6" t="str">
        <f t="shared" si="21"/>
        <v>John Ramirez</v>
      </c>
      <c r="E168" s="6">
        <v>28</v>
      </c>
      <c r="F168" s="6" t="s">
        <v>290</v>
      </c>
      <c r="G168" s="6" t="s">
        <v>294</v>
      </c>
      <c r="H168" s="6" t="s">
        <v>302</v>
      </c>
      <c r="I168" s="6" t="str">
        <f t="shared" si="22"/>
        <v>outlook.com</v>
      </c>
      <c r="J168" s="6" t="s">
        <v>402</v>
      </c>
      <c r="K168" s="6" t="s">
        <v>854</v>
      </c>
      <c r="L168" s="7">
        <v>45550</v>
      </c>
      <c r="M168" s="6" t="s">
        <v>1354</v>
      </c>
      <c r="N168" s="6" t="s">
        <v>1510</v>
      </c>
      <c r="O168" s="6">
        <v>220.27</v>
      </c>
      <c r="P168" s="6">
        <v>2</v>
      </c>
      <c r="Q168" s="6">
        <f t="shared" si="23"/>
        <v>440.54</v>
      </c>
      <c r="R168" s="6" t="s">
        <v>1550</v>
      </c>
      <c r="S168" s="8">
        <f t="shared" si="24"/>
        <v>0.2</v>
      </c>
      <c r="T168" s="6">
        <v>1</v>
      </c>
      <c r="U168" s="6">
        <v>42</v>
      </c>
      <c r="V168" s="6">
        <f t="shared" si="18"/>
        <v>482.54</v>
      </c>
      <c r="W168" s="6">
        <f t="shared" si="25"/>
        <v>96.50800000000001</v>
      </c>
      <c r="X168" s="6">
        <f t="shared" si="19"/>
        <v>386.03200000000004</v>
      </c>
      <c r="Y168" s="7">
        <v>45552</v>
      </c>
      <c r="Z168" s="6" t="s">
        <v>1905</v>
      </c>
      <c r="AA168" s="6">
        <f t="shared" si="20"/>
        <v>2</v>
      </c>
      <c r="AB168" s="6" t="str">
        <f t="shared" si="26"/>
        <v>Late</v>
      </c>
    </row>
    <row r="169" spans="1:28" x14ac:dyDescent="0.25">
      <c r="A169" s="6" t="s">
        <v>73</v>
      </c>
      <c r="B169" s="6" t="s">
        <v>166</v>
      </c>
      <c r="C169" s="6" t="s">
        <v>251</v>
      </c>
      <c r="D169" s="6" t="str">
        <f t="shared" si="21"/>
        <v>Brandon Cruz</v>
      </c>
      <c r="E169" s="6">
        <v>32</v>
      </c>
      <c r="F169" s="6" t="s">
        <v>290</v>
      </c>
      <c r="G169" s="6" t="s">
        <v>296</v>
      </c>
      <c r="H169" s="6" t="s">
        <v>354</v>
      </c>
      <c r="I169" s="6" t="str">
        <f t="shared" si="22"/>
        <v>gmail.com</v>
      </c>
      <c r="J169" s="6" t="s">
        <v>454</v>
      </c>
      <c r="K169" s="6" t="s">
        <v>666</v>
      </c>
      <c r="L169" s="7">
        <v>45125</v>
      </c>
      <c r="M169" s="6" t="s">
        <v>1166</v>
      </c>
      <c r="N169" s="6" t="s">
        <v>1539</v>
      </c>
      <c r="O169" s="6">
        <v>235.63</v>
      </c>
      <c r="P169" s="6">
        <v>5</v>
      </c>
      <c r="Q169" s="6">
        <f t="shared" si="23"/>
        <v>1178.1500000000001</v>
      </c>
      <c r="R169" s="6" t="s">
        <v>2047</v>
      </c>
      <c r="S169" s="8">
        <f t="shared" si="24"/>
        <v>0.08</v>
      </c>
      <c r="T169" s="6">
        <v>4</v>
      </c>
      <c r="U169" s="6">
        <v>52</v>
      </c>
      <c r="V169" s="6">
        <f t="shared" si="18"/>
        <v>1230.1500000000001</v>
      </c>
      <c r="W169" s="6">
        <f t="shared" si="25"/>
        <v>98.412000000000006</v>
      </c>
      <c r="X169" s="6">
        <f t="shared" si="19"/>
        <v>1131.7380000000001</v>
      </c>
      <c r="Y169" s="7">
        <v>45129</v>
      </c>
      <c r="Z169" s="6" t="s">
        <v>1718</v>
      </c>
      <c r="AA169" s="6">
        <f t="shared" si="20"/>
        <v>4</v>
      </c>
      <c r="AB169" s="6" t="str">
        <f t="shared" si="26"/>
        <v>InTime</v>
      </c>
    </row>
    <row r="170" spans="1:28" x14ac:dyDescent="0.25">
      <c r="A170" s="6" t="s">
        <v>80</v>
      </c>
      <c r="B170" s="6" t="s">
        <v>131</v>
      </c>
      <c r="C170" s="6" t="s">
        <v>257</v>
      </c>
      <c r="D170" s="6" t="str">
        <f t="shared" si="21"/>
        <v>Amy Ellis</v>
      </c>
      <c r="E170" s="6">
        <v>44</v>
      </c>
      <c r="F170" s="6" t="s">
        <v>290</v>
      </c>
      <c r="G170" s="6" t="s">
        <v>296</v>
      </c>
      <c r="H170" s="6" t="s">
        <v>361</v>
      </c>
      <c r="I170" s="6" t="str">
        <f t="shared" si="22"/>
        <v>gmail.com</v>
      </c>
      <c r="J170" s="6" t="s">
        <v>461</v>
      </c>
      <c r="K170" s="6" t="s">
        <v>667</v>
      </c>
      <c r="L170" s="7">
        <v>45186</v>
      </c>
      <c r="M170" s="6" t="s">
        <v>1167</v>
      </c>
      <c r="N170" s="6" t="s">
        <v>1498</v>
      </c>
      <c r="O170" s="6">
        <v>166.28</v>
      </c>
      <c r="P170" s="6">
        <v>4</v>
      </c>
      <c r="Q170" s="6">
        <f t="shared" si="23"/>
        <v>665.12</v>
      </c>
      <c r="R170" s="6" t="s">
        <v>1550</v>
      </c>
      <c r="S170" s="8">
        <f t="shared" si="24"/>
        <v>0.2</v>
      </c>
      <c r="T170" s="6">
        <v>6</v>
      </c>
      <c r="U170" s="6">
        <v>36</v>
      </c>
      <c r="V170" s="6">
        <f t="shared" si="18"/>
        <v>701.12</v>
      </c>
      <c r="W170" s="6">
        <f t="shared" si="25"/>
        <v>140.22400000000002</v>
      </c>
      <c r="X170" s="6">
        <f t="shared" si="19"/>
        <v>560.89599999999996</v>
      </c>
      <c r="Y170" s="7">
        <v>45193</v>
      </c>
      <c r="Z170" s="6" t="s">
        <v>1719</v>
      </c>
      <c r="AA170" s="6">
        <f t="shared" si="20"/>
        <v>7</v>
      </c>
      <c r="AB170" s="6" t="str">
        <f t="shared" si="26"/>
        <v>Late</v>
      </c>
    </row>
    <row r="171" spans="1:28" x14ac:dyDescent="0.25">
      <c r="A171" s="6" t="s">
        <v>29</v>
      </c>
      <c r="B171" s="6" t="s">
        <v>129</v>
      </c>
      <c r="C171" s="6" t="s">
        <v>211</v>
      </c>
      <c r="D171" s="6" t="str">
        <f t="shared" si="21"/>
        <v>Joseph Stewart</v>
      </c>
      <c r="E171" s="6">
        <v>30</v>
      </c>
      <c r="F171" s="6" t="s">
        <v>289</v>
      </c>
      <c r="G171" s="6" t="s">
        <v>292</v>
      </c>
      <c r="H171" s="6" t="s">
        <v>310</v>
      </c>
      <c r="I171" s="6" t="str">
        <f t="shared" si="22"/>
        <v>yahoo.com</v>
      </c>
      <c r="J171" s="6" t="s">
        <v>410</v>
      </c>
      <c r="K171" s="6" t="s">
        <v>668</v>
      </c>
      <c r="L171" s="7">
        <v>45120</v>
      </c>
      <c r="M171" s="6" t="s">
        <v>1168</v>
      </c>
      <c r="N171" s="6" t="s">
        <v>1526</v>
      </c>
      <c r="O171" s="6">
        <v>405</v>
      </c>
      <c r="P171" s="6">
        <v>5</v>
      </c>
      <c r="Q171" s="6">
        <f t="shared" si="23"/>
        <v>2025</v>
      </c>
      <c r="R171" s="6" t="s">
        <v>1549</v>
      </c>
      <c r="S171" s="8">
        <f t="shared" si="24"/>
        <v>0.1</v>
      </c>
      <c r="T171" s="6">
        <v>6</v>
      </c>
      <c r="U171" s="6">
        <v>36</v>
      </c>
      <c r="V171" s="6">
        <f t="shared" si="18"/>
        <v>2061</v>
      </c>
      <c r="W171" s="6">
        <f t="shared" si="25"/>
        <v>206.10000000000002</v>
      </c>
      <c r="X171" s="6">
        <f t="shared" si="19"/>
        <v>1854.9</v>
      </c>
      <c r="Y171" s="7">
        <v>45127</v>
      </c>
      <c r="Z171" s="6" t="s">
        <v>1720</v>
      </c>
      <c r="AA171" s="6">
        <f t="shared" si="20"/>
        <v>7</v>
      </c>
      <c r="AB171" s="6" t="str">
        <f t="shared" si="26"/>
        <v>Late</v>
      </c>
    </row>
    <row r="172" spans="1:28" x14ac:dyDescent="0.25">
      <c r="A172" s="6" t="s">
        <v>33</v>
      </c>
      <c r="B172" s="6" t="s">
        <v>133</v>
      </c>
      <c r="C172" s="6" t="s">
        <v>215</v>
      </c>
      <c r="D172" s="6" t="str">
        <f t="shared" si="21"/>
        <v>Erin Miller</v>
      </c>
      <c r="E172" s="6">
        <v>46</v>
      </c>
      <c r="F172" s="6" t="s">
        <v>288</v>
      </c>
      <c r="G172" s="6" t="s">
        <v>297</v>
      </c>
      <c r="H172" s="6" t="s">
        <v>314</v>
      </c>
      <c r="I172" s="6" t="str">
        <f t="shared" si="22"/>
        <v>gmail.com</v>
      </c>
      <c r="J172" s="6" t="s">
        <v>414</v>
      </c>
      <c r="K172" s="6" t="s">
        <v>669</v>
      </c>
      <c r="L172" s="7">
        <v>45591</v>
      </c>
      <c r="M172" s="6" t="s">
        <v>1169</v>
      </c>
      <c r="N172" s="6" t="s">
        <v>1507</v>
      </c>
      <c r="O172" s="6">
        <v>257.06</v>
      </c>
      <c r="P172" s="6">
        <v>2</v>
      </c>
      <c r="Q172" s="6">
        <f t="shared" si="23"/>
        <v>514.12</v>
      </c>
      <c r="R172" s="6" t="s">
        <v>1548</v>
      </c>
      <c r="S172" s="8">
        <f t="shared" si="24"/>
        <v>0.15</v>
      </c>
      <c r="T172" s="6">
        <v>7</v>
      </c>
      <c r="U172" s="6">
        <v>59</v>
      </c>
      <c r="V172" s="6">
        <f t="shared" si="18"/>
        <v>573.12</v>
      </c>
      <c r="W172" s="6">
        <f t="shared" si="25"/>
        <v>85.968000000000004</v>
      </c>
      <c r="X172" s="6">
        <f t="shared" si="19"/>
        <v>487.15199999999999</v>
      </c>
      <c r="Y172" s="7">
        <v>45592</v>
      </c>
      <c r="Z172" s="6" t="s">
        <v>1721</v>
      </c>
      <c r="AA172" s="6">
        <f t="shared" si="20"/>
        <v>1</v>
      </c>
      <c r="AB172" s="6" t="str">
        <f t="shared" si="26"/>
        <v>BeforeTime</v>
      </c>
    </row>
    <row r="173" spans="1:28" x14ac:dyDescent="0.25">
      <c r="A173" s="6" t="s">
        <v>47</v>
      </c>
      <c r="B173" s="6" t="s">
        <v>145</v>
      </c>
      <c r="C173" s="6" t="s">
        <v>228</v>
      </c>
      <c r="D173" s="6" t="str">
        <f t="shared" si="21"/>
        <v>Rachael Robinson</v>
      </c>
      <c r="E173" s="6">
        <v>24</v>
      </c>
      <c r="F173" s="6" t="s">
        <v>290</v>
      </c>
      <c r="G173" s="6" t="s">
        <v>298</v>
      </c>
      <c r="H173" s="6" t="s">
        <v>328</v>
      </c>
      <c r="I173" s="6" t="str">
        <f t="shared" si="22"/>
        <v>rediffmail.com</v>
      </c>
      <c r="J173" s="6" t="s">
        <v>428</v>
      </c>
      <c r="K173" s="6" t="s">
        <v>652</v>
      </c>
      <c r="L173" s="7">
        <v>45525</v>
      </c>
      <c r="M173" s="6" t="s">
        <v>1152</v>
      </c>
      <c r="N173" s="6" t="s">
        <v>1500</v>
      </c>
      <c r="O173" s="6">
        <v>44.5</v>
      </c>
      <c r="P173" s="6">
        <v>4</v>
      </c>
      <c r="Q173" s="6">
        <f t="shared" si="23"/>
        <v>178</v>
      </c>
      <c r="R173" s="6" t="s">
        <v>2047</v>
      </c>
      <c r="S173" s="8">
        <f t="shared" si="24"/>
        <v>0.08</v>
      </c>
      <c r="T173" s="6">
        <v>5</v>
      </c>
      <c r="U173" s="6">
        <v>40</v>
      </c>
      <c r="V173" s="6">
        <f t="shared" si="18"/>
        <v>218</v>
      </c>
      <c r="W173" s="6">
        <f t="shared" si="25"/>
        <v>17.440000000000001</v>
      </c>
      <c r="X173" s="6">
        <f t="shared" si="19"/>
        <v>200.56</v>
      </c>
      <c r="Y173" s="7">
        <v>45531</v>
      </c>
      <c r="Z173" s="6" t="s">
        <v>1704</v>
      </c>
      <c r="AA173" s="6">
        <f t="shared" si="20"/>
        <v>6</v>
      </c>
      <c r="AB173" s="6" t="str">
        <f t="shared" si="26"/>
        <v>Late</v>
      </c>
    </row>
    <row r="174" spans="1:28" x14ac:dyDescent="0.25">
      <c r="A174" s="6" t="s">
        <v>80</v>
      </c>
      <c r="B174" s="6" t="s">
        <v>131</v>
      </c>
      <c r="C174" s="6" t="s">
        <v>257</v>
      </c>
      <c r="D174" s="6" t="str">
        <f t="shared" si="21"/>
        <v>Amy Ellis</v>
      </c>
      <c r="E174" s="6">
        <v>44</v>
      </c>
      <c r="F174" s="6" t="s">
        <v>290</v>
      </c>
      <c r="G174" s="6" t="s">
        <v>296</v>
      </c>
      <c r="H174" s="6" t="s">
        <v>361</v>
      </c>
      <c r="I174" s="6" t="str">
        <f t="shared" si="22"/>
        <v>gmail.com</v>
      </c>
      <c r="J174" s="6" t="s">
        <v>461</v>
      </c>
      <c r="K174" s="6" t="s">
        <v>671</v>
      </c>
      <c r="L174" s="7">
        <v>45561</v>
      </c>
      <c r="M174" s="6" t="s">
        <v>1171</v>
      </c>
      <c r="N174" s="6" t="s">
        <v>1500</v>
      </c>
      <c r="O174" s="6">
        <v>44.5</v>
      </c>
      <c r="P174" s="6">
        <v>2</v>
      </c>
      <c r="Q174" s="6">
        <f t="shared" si="23"/>
        <v>89</v>
      </c>
      <c r="R174" s="6" t="s">
        <v>1548</v>
      </c>
      <c r="S174" s="8">
        <f t="shared" si="24"/>
        <v>0.15</v>
      </c>
      <c r="T174" s="6">
        <v>5</v>
      </c>
      <c r="U174" s="6">
        <v>52</v>
      </c>
      <c r="V174" s="6">
        <f t="shared" si="18"/>
        <v>141</v>
      </c>
      <c r="W174" s="6">
        <f t="shared" si="25"/>
        <v>21.15</v>
      </c>
      <c r="X174" s="6">
        <f t="shared" si="19"/>
        <v>119.85</v>
      </c>
      <c r="Y174" s="7">
        <v>45563</v>
      </c>
      <c r="Z174" s="6" t="s">
        <v>1723</v>
      </c>
      <c r="AA174" s="6">
        <f t="shared" si="20"/>
        <v>2</v>
      </c>
      <c r="AB174" s="6" t="str">
        <f t="shared" si="26"/>
        <v>BeforeTime</v>
      </c>
    </row>
    <row r="175" spans="1:28" x14ac:dyDescent="0.25">
      <c r="A175" s="6" t="s">
        <v>79</v>
      </c>
      <c r="B175" s="6" t="s">
        <v>129</v>
      </c>
      <c r="C175" s="6" t="s">
        <v>256</v>
      </c>
      <c r="D175" s="6" t="str">
        <f t="shared" si="21"/>
        <v>Joseph Gaines</v>
      </c>
      <c r="E175" s="6">
        <v>47</v>
      </c>
      <c r="F175" s="6" t="s">
        <v>290</v>
      </c>
      <c r="G175" s="6" t="s">
        <v>295</v>
      </c>
      <c r="H175" s="6" t="s">
        <v>360</v>
      </c>
      <c r="I175" s="6" t="str">
        <f t="shared" si="22"/>
        <v>outlook.com</v>
      </c>
      <c r="J175" s="6" t="s">
        <v>460</v>
      </c>
      <c r="K175" s="6" t="s">
        <v>951</v>
      </c>
      <c r="L175" s="7">
        <v>45051</v>
      </c>
      <c r="M175" s="6" t="s">
        <v>1450</v>
      </c>
      <c r="N175" s="6" t="s">
        <v>1523</v>
      </c>
      <c r="O175" s="6">
        <v>129.75</v>
      </c>
      <c r="P175" s="6">
        <v>5</v>
      </c>
      <c r="Q175" s="6">
        <f t="shared" si="23"/>
        <v>648.75</v>
      </c>
      <c r="R175" s="6" t="s">
        <v>1547</v>
      </c>
      <c r="S175" s="8">
        <f t="shared" si="24"/>
        <v>0</v>
      </c>
      <c r="T175" s="6">
        <v>3</v>
      </c>
      <c r="U175" s="6">
        <v>43</v>
      </c>
      <c r="V175" s="6">
        <f t="shared" si="18"/>
        <v>648.75</v>
      </c>
      <c r="W175" s="6">
        <f t="shared" si="25"/>
        <v>0</v>
      </c>
      <c r="X175" s="6">
        <f t="shared" si="19"/>
        <v>648.75</v>
      </c>
      <c r="Y175" s="7">
        <v>45057</v>
      </c>
      <c r="Z175" s="6" t="s">
        <v>1999</v>
      </c>
      <c r="AA175" s="6">
        <f t="shared" si="20"/>
        <v>6</v>
      </c>
      <c r="AB175" s="6" t="str">
        <f t="shared" si="26"/>
        <v>Late</v>
      </c>
    </row>
    <row r="176" spans="1:28" x14ac:dyDescent="0.25">
      <c r="A176" s="6" t="s">
        <v>82</v>
      </c>
      <c r="B176" s="6" t="s">
        <v>172</v>
      </c>
      <c r="C176" s="6" t="s">
        <v>259</v>
      </c>
      <c r="D176" s="6" t="str">
        <f t="shared" si="21"/>
        <v>Christy Chang</v>
      </c>
      <c r="E176" s="6">
        <v>38</v>
      </c>
      <c r="F176" s="6" t="s">
        <v>289</v>
      </c>
      <c r="G176" s="6" t="s">
        <v>298</v>
      </c>
      <c r="H176" s="6" t="s">
        <v>363</v>
      </c>
      <c r="I176" s="6" t="str">
        <f t="shared" si="22"/>
        <v>outlook.com</v>
      </c>
      <c r="J176" s="6" t="s">
        <v>463</v>
      </c>
      <c r="K176" s="6" t="s">
        <v>673</v>
      </c>
      <c r="L176" s="7">
        <v>45318</v>
      </c>
      <c r="M176" s="6" t="s">
        <v>1173</v>
      </c>
      <c r="N176" s="6" t="s">
        <v>1520</v>
      </c>
      <c r="O176" s="6">
        <v>62.42</v>
      </c>
      <c r="P176" s="6">
        <v>4</v>
      </c>
      <c r="Q176" s="6">
        <f t="shared" si="23"/>
        <v>249.68</v>
      </c>
      <c r="R176" s="6" t="s">
        <v>1550</v>
      </c>
      <c r="S176" s="8">
        <f t="shared" si="24"/>
        <v>0.2</v>
      </c>
      <c r="T176" s="6">
        <v>4</v>
      </c>
      <c r="U176" s="6">
        <v>37</v>
      </c>
      <c r="V176" s="6">
        <f t="shared" si="18"/>
        <v>286.68</v>
      </c>
      <c r="W176" s="6">
        <f t="shared" si="25"/>
        <v>57.336000000000006</v>
      </c>
      <c r="X176" s="6">
        <f t="shared" si="19"/>
        <v>229.34399999999999</v>
      </c>
      <c r="Y176" s="7">
        <v>45321</v>
      </c>
      <c r="Z176" s="6" t="s">
        <v>1725</v>
      </c>
      <c r="AA176" s="6">
        <f t="shared" si="20"/>
        <v>3</v>
      </c>
      <c r="AB176" s="6" t="str">
        <f t="shared" si="26"/>
        <v>BeforeTime</v>
      </c>
    </row>
    <row r="177" spans="1:28" x14ac:dyDescent="0.25">
      <c r="A177" s="6" t="s">
        <v>88</v>
      </c>
      <c r="B177" s="6" t="s">
        <v>178</v>
      </c>
      <c r="C177" s="6" t="s">
        <v>215</v>
      </c>
      <c r="D177" s="6" t="str">
        <f t="shared" si="21"/>
        <v>Lisa Miller</v>
      </c>
      <c r="E177" s="6">
        <v>70</v>
      </c>
      <c r="F177" s="6" t="s">
        <v>289</v>
      </c>
      <c r="G177" s="6" t="s">
        <v>296</v>
      </c>
      <c r="H177" s="6" t="s">
        <v>369</v>
      </c>
      <c r="I177" s="6" t="str">
        <f t="shared" si="22"/>
        <v>gmail.com</v>
      </c>
      <c r="J177" s="6" t="s">
        <v>469</v>
      </c>
      <c r="K177" s="6" t="s">
        <v>674</v>
      </c>
      <c r="L177" s="7">
        <v>45508</v>
      </c>
      <c r="M177" s="6" t="s">
        <v>1174</v>
      </c>
      <c r="N177" s="6" t="s">
        <v>1519</v>
      </c>
      <c r="O177" s="6">
        <v>421.7</v>
      </c>
      <c r="P177" s="6">
        <v>4</v>
      </c>
      <c r="Q177" s="6">
        <f t="shared" si="23"/>
        <v>1686.8</v>
      </c>
      <c r="R177" s="6" t="s">
        <v>2047</v>
      </c>
      <c r="S177" s="8">
        <f t="shared" si="24"/>
        <v>0.08</v>
      </c>
      <c r="T177" s="6">
        <v>7</v>
      </c>
      <c r="U177" s="6">
        <v>69</v>
      </c>
      <c r="V177" s="6">
        <f t="shared" si="18"/>
        <v>1755.8</v>
      </c>
      <c r="W177" s="6">
        <f t="shared" si="25"/>
        <v>140.464</v>
      </c>
      <c r="X177" s="6">
        <f t="shared" si="19"/>
        <v>1615.336</v>
      </c>
      <c r="Y177" s="7">
        <v>45514</v>
      </c>
      <c r="Z177" s="6" t="s">
        <v>1726</v>
      </c>
      <c r="AA177" s="6">
        <f t="shared" si="20"/>
        <v>6</v>
      </c>
      <c r="AB177" s="6" t="str">
        <f t="shared" si="26"/>
        <v>BeforeTime</v>
      </c>
    </row>
    <row r="178" spans="1:28" x14ac:dyDescent="0.25">
      <c r="A178" s="6" t="s">
        <v>30</v>
      </c>
      <c r="B178" s="6" t="s">
        <v>130</v>
      </c>
      <c r="C178" s="6" t="s">
        <v>212</v>
      </c>
      <c r="D178" s="6" t="str">
        <f t="shared" si="21"/>
        <v>Kara Brennan</v>
      </c>
      <c r="E178" s="6">
        <v>25</v>
      </c>
      <c r="F178" s="6" t="s">
        <v>290</v>
      </c>
      <c r="G178" s="6" t="s">
        <v>294</v>
      </c>
      <c r="H178" s="6" t="s">
        <v>311</v>
      </c>
      <c r="I178" s="6" t="str">
        <f t="shared" si="22"/>
        <v>outlook.com</v>
      </c>
      <c r="J178" s="6" t="s">
        <v>411</v>
      </c>
      <c r="K178" s="6" t="s">
        <v>675</v>
      </c>
      <c r="L178" s="7">
        <v>45580</v>
      </c>
      <c r="M178" s="6" t="s">
        <v>1175</v>
      </c>
      <c r="N178" s="6" t="s">
        <v>1546</v>
      </c>
      <c r="O178" s="6">
        <v>33.49</v>
      </c>
      <c r="P178" s="6">
        <v>1</v>
      </c>
      <c r="Q178" s="6">
        <f t="shared" si="23"/>
        <v>33.49</v>
      </c>
      <c r="R178" s="6" t="s">
        <v>1547</v>
      </c>
      <c r="S178" s="8">
        <f t="shared" si="24"/>
        <v>0</v>
      </c>
      <c r="T178" s="6">
        <v>1</v>
      </c>
      <c r="U178" s="6">
        <v>59</v>
      </c>
      <c r="V178" s="6">
        <f t="shared" si="18"/>
        <v>33.49</v>
      </c>
      <c r="W178" s="6">
        <f t="shared" si="25"/>
        <v>0</v>
      </c>
      <c r="X178" s="6">
        <f t="shared" si="19"/>
        <v>33.49</v>
      </c>
      <c r="Y178" s="7">
        <v>45585</v>
      </c>
      <c r="Z178" s="6" t="s">
        <v>1727</v>
      </c>
      <c r="AA178" s="6">
        <f t="shared" si="20"/>
        <v>5</v>
      </c>
      <c r="AB178" s="6" t="str">
        <f t="shared" si="26"/>
        <v>Late</v>
      </c>
    </row>
    <row r="179" spans="1:28" x14ac:dyDescent="0.25">
      <c r="A179" s="6" t="s">
        <v>102</v>
      </c>
      <c r="B179" s="6" t="s">
        <v>190</v>
      </c>
      <c r="C179" s="6" t="s">
        <v>276</v>
      </c>
      <c r="D179" s="6" t="str">
        <f t="shared" si="21"/>
        <v>Natasha Michael</v>
      </c>
      <c r="E179" s="6">
        <v>49</v>
      </c>
      <c r="F179" s="6" t="s">
        <v>288</v>
      </c>
      <c r="G179" s="6" t="s">
        <v>292</v>
      </c>
      <c r="H179" s="6" t="s">
        <v>383</v>
      </c>
      <c r="I179" s="6" t="str">
        <f t="shared" si="22"/>
        <v>gmail.com</v>
      </c>
      <c r="J179" s="6" t="s">
        <v>483</v>
      </c>
      <c r="K179" s="6" t="s">
        <v>676</v>
      </c>
      <c r="L179" s="7">
        <v>45478</v>
      </c>
      <c r="M179" s="6" t="s">
        <v>1176</v>
      </c>
      <c r="N179" s="6" t="s">
        <v>1511</v>
      </c>
      <c r="O179" s="6">
        <v>272.51</v>
      </c>
      <c r="P179" s="6">
        <v>4</v>
      </c>
      <c r="Q179" s="6">
        <f t="shared" si="23"/>
        <v>1090.04</v>
      </c>
      <c r="R179" s="6" t="s">
        <v>1547</v>
      </c>
      <c r="S179" s="8">
        <f t="shared" si="24"/>
        <v>0</v>
      </c>
      <c r="T179" s="6">
        <v>1</v>
      </c>
      <c r="U179" s="6">
        <v>51</v>
      </c>
      <c r="V179" s="6">
        <f t="shared" si="18"/>
        <v>1090.04</v>
      </c>
      <c r="W179" s="6">
        <f t="shared" si="25"/>
        <v>0</v>
      </c>
      <c r="X179" s="6">
        <f t="shared" si="19"/>
        <v>1090.04</v>
      </c>
      <c r="Y179" s="7">
        <v>45480</v>
      </c>
      <c r="Z179" s="6" t="s">
        <v>1728</v>
      </c>
      <c r="AA179" s="6">
        <f t="shared" si="20"/>
        <v>2</v>
      </c>
      <c r="AB179" s="6" t="str">
        <f t="shared" si="26"/>
        <v>Late</v>
      </c>
    </row>
    <row r="180" spans="1:28" x14ac:dyDescent="0.25">
      <c r="A180" s="6" t="s">
        <v>42</v>
      </c>
      <c r="B180" s="6" t="s">
        <v>140</v>
      </c>
      <c r="C180" s="6" t="s">
        <v>223</v>
      </c>
      <c r="D180" s="6" t="str">
        <f t="shared" si="21"/>
        <v>Jason Nguyen</v>
      </c>
      <c r="E180" s="6">
        <v>51</v>
      </c>
      <c r="F180" s="6" t="s">
        <v>290</v>
      </c>
      <c r="G180" s="6" t="s">
        <v>294</v>
      </c>
      <c r="H180" s="6" t="s">
        <v>323</v>
      </c>
      <c r="I180" s="6" t="str">
        <f t="shared" si="22"/>
        <v>yahoo.com</v>
      </c>
      <c r="J180" s="6" t="s">
        <v>423</v>
      </c>
      <c r="K180" s="6" t="s">
        <v>910</v>
      </c>
      <c r="L180" s="7">
        <v>45010</v>
      </c>
      <c r="M180" s="6" t="s">
        <v>1410</v>
      </c>
      <c r="N180" s="6" t="s">
        <v>1541</v>
      </c>
      <c r="O180" s="6">
        <v>133.62</v>
      </c>
      <c r="P180" s="6">
        <v>2</v>
      </c>
      <c r="Q180" s="6">
        <f t="shared" si="23"/>
        <v>267.24</v>
      </c>
      <c r="R180" s="6" t="s">
        <v>2047</v>
      </c>
      <c r="S180" s="8">
        <f t="shared" si="24"/>
        <v>0.08</v>
      </c>
      <c r="T180" s="6">
        <v>1</v>
      </c>
      <c r="U180" s="6">
        <v>48</v>
      </c>
      <c r="V180" s="6">
        <f t="shared" si="18"/>
        <v>315.24</v>
      </c>
      <c r="W180" s="6">
        <f t="shared" si="25"/>
        <v>25.219200000000001</v>
      </c>
      <c r="X180" s="6">
        <f t="shared" si="19"/>
        <v>290.02080000000001</v>
      </c>
      <c r="Y180" s="7">
        <v>45015</v>
      </c>
      <c r="Z180" s="6" t="s">
        <v>1959</v>
      </c>
      <c r="AA180" s="6">
        <f t="shared" si="20"/>
        <v>5</v>
      </c>
      <c r="AB180" s="6" t="str">
        <f t="shared" si="26"/>
        <v>Late</v>
      </c>
    </row>
    <row r="181" spans="1:28" x14ac:dyDescent="0.25">
      <c r="A181" s="6" t="s">
        <v>92</v>
      </c>
      <c r="B181" s="6" t="s">
        <v>181</v>
      </c>
      <c r="C181" s="6" t="s">
        <v>268</v>
      </c>
      <c r="D181" s="6" t="str">
        <f t="shared" si="21"/>
        <v>Kristina Haynes</v>
      </c>
      <c r="E181" s="6">
        <v>27</v>
      </c>
      <c r="F181" s="6" t="s">
        <v>288</v>
      </c>
      <c r="G181" s="6" t="s">
        <v>292</v>
      </c>
      <c r="H181" s="6" t="s">
        <v>373</v>
      </c>
      <c r="I181" s="6" t="str">
        <f t="shared" si="22"/>
        <v>yahoo.com</v>
      </c>
      <c r="J181" s="6" t="s">
        <v>473</v>
      </c>
      <c r="K181" s="6" t="s">
        <v>678</v>
      </c>
      <c r="L181" s="7">
        <v>45132</v>
      </c>
      <c r="M181" s="6" t="s">
        <v>1178</v>
      </c>
      <c r="N181" s="6" t="s">
        <v>1507</v>
      </c>
      <c r="O181" s="6">
        <v>257.06</v>
      </c>
      <c r="P181" s="6">
        <v>4</v>
      </c>
      <c r="Q181" s="6">
        <f t="shared" si="23"/>
        <v>1028.24</v>
      </c>
      <c r="R181" s="6" t="s">
        <v>1547</v>
      </c>
      <c r="S181" s="8">
        <f t="shared" si="24"/>
        <v>0</v>
      </c>
      <c r="T181" s="6">
        <v>5</v>
      </c>
      <c r="U181" s="6">
        <v>52</v>
      </c>
      <c r="V181" s="6">
        <f t="shared" si="18"/>
        <v>1028.24</v>
      </c>
      <c r="W181" s="6">
        <f t="shared" si="25"/>
        <v>0</v>
      </c>
      <c r="X181" s="6">
        <f t="shared" si="19"/>
        <v>1028.24</v>
      </c>
      <c r="Y181" s="7">
        <v>45136</v>
      </c>
      <c r="Z181" s="6" t="s">
        <v>1730</v>
      </c>
      <c r="AA181" s="6">
        <f t="shared" si="20"/>
        <v>4</v>
      </c>
      <c r="AB181" s="6" t="str">
        <f t="shared" si="26"/>
        <v>BeforeTime</v>
      </c>
    </row>
    <row r="182" spans="1:28" x14ac:dyDescent="0.25">
      <c r="A182" s="6" t="s">
        <v>30</v>
      </c>
      <c r="B182" s="6" t="s">
        <v>130</v>
      </c>
      <c r="C182" s="6" t="s">
        <v>212</v>
      </c>
      <c r="D182" s="6" t="str">
        <f t="shared" si="21"/>
        <v>Kara Brennan</v>
      </c>
      <c r="E182" s="6">
        <v>25</v>
      </c>
      <c r="F182" s="6" t="s">
        <v>290</v>
      </c>
      <c r="G182" s="6" t="s">
        <v>294</v>
      </c>
      <c r="H182" s="6" t="s">
        <v>311</v>
      </c>
      <c r="I182" s="6" t="str">
        <f t="shared" si="22"/>
        <v>outlook.com</v>
      </c>
      <c r="J182" s="6" t="s">
        <v>411</v>
      </c>
      <c r="K182" s="6" t="s">
        <v>679</v>
      </c>
      <c r="L182" s="7">
        <v>45457</v>
      </c>
      <c r="M182" s="6" t="s">
        <v>1179</v>
      </c>
      <c r="N182" s="6" t="s">
        <v>1542</v>
      </c>
      <c r="O182" s="6">
        <v>20</v>
      </c>
      <c r="P182" s="6">
        <v>5</v>
      </c>
      <c r="Q182" s="6">
        <f t="shared" si="23"/>
        <v>100</v>
      </c>
      <c r="R182" s="6" t="s">
        <v>1548</v>
      </c>
      <c r="S182" s="8">
        <f t="shared" si="24"/>
        <v>0.15</v>
      </c>
      <c r="T182" s="6">
        <v>6</v>
      </c>
      <c r="U182" s="6">
        <v>36</v>
      </c>
      <c r="V182" s="6">
        <f t="shared" si="18"/>
        <v>136</v>
      </c>
      <c r="W182" s="6">
        <f t="shared" si="25"/>
        <v>20.399999999999999</v>
      </c>
      <c r="X182" s="6">
        <f t="shared" si="19"/>
        <v>115.6</v>
      </c>
      <c r="Y182" s="7">
        <v>45463</v>
      </c>
      <c r="Z182" s="6" t="s">
        <v>1731</v>
      </c>
      <c r="AA182" s="6">
        <f t="shared" si="20"/>
        <v>6</v>
      </c>
      <c r="AB182" s="6" t="str">
        <f t="shared" si="26"/>
        <v>InTime</v>
      </c>
    </row>
    <row r="183" spans="1:28" x14ac:dyDescent="0.25">
      <c r="A183" s="6" t="s">
        <v>87</v>
      </c>
      <c r="B183" s="6" t="s">
        <v>177</v>
      </c>
      <c r="C183" s="6" t="s">
        <v>264</v>
      </c>
      <c r="D183" s="6" t="str">
        <f t="shared" si="21"/>
        <v>Bruce Allen</v>
      </c>
      <c r="E183" s="6">
        <v>32</v>
      </c>
      <c r="F183" s="6" t="s">
        <v>289</v>
      </c>
      <c r="G183" s="6" t="s">
        <v>291</v>
      </c>
      <c r="H183" s="6" t="s">
        <v>368</v>
      </c>
      <c r="I183" s="6" t="str">
        <f t="shared" si="22"/>
        <v>rediffmail.com</v>
      </c>
      <c r="J183" s="6" t="s">
        <v>468</v>
      </c>
      <c r="K183" s="6" t="s">
        <v>680</v>
      </c>
      <c r="L183" s="7">
        <v>45343</v>
      </c>
      <c r="M183" s="6" t="s">
        <v>1180</v>
      </c>
      <c r="N183" s="6" t="s">
        <v>1539</v>
      </c>
      <c r="O183" s="6">
        <v>235.63</v>
      </c>
      <c r="P183" s="6">
        <v>3</v>
      </c>
      <c r="Q183" s="6">
        <f t="shared" si="23"/>
        <v>706.89</v>
      </c>
      <c r="R183" s="6" t="s">
        <v>1549</v>
      </c>
      <c r="S183" s="8">
        <f t="shared" si="24"/>
        <v>0.1</v>
      </c>
      <c r="T183" s="6">
        <v>5</v>
      </c>
      <c r="U183" s="6">
        <v>44</v>
      </c>
      <c r="V183" s="6">
        <f t="shared" si="18"/>
        <v>750.89</v>
      </c>
      <c r="W183" s="6">
        <f t="shared" si="25"/>
        <v>75.088999999999999</v>
      </c>
      <c r="X183" s="6">
        <f t="shared" si="19"/>
        <v>675.80099999999993</v>
      </c>
      <c r="Y183" s="7">
        <v>45347</v>
      </c>
      <c r="Z183" s="6" t="s">
        <v>1732</v>
      </c>
      <c r="AA183" s="6">
        <f t="shared" si="20"/>
        <v>4</v>
      </c>
      <c r="AB183" s="6" t="str">
        <f t="shared" si="26"/>
        <v>BeforeTime</v>
      </c>
    </row>
    <row r="184" spans="1:28" x14ac:dyDescent="0.25">
      <c r="A184" s="6" t="s">
        <v>18</v>
      </c>
      <c r="B184" s="6" t="s">
        <v>118</v>
      </c>
      <c r="C184" s="6" t="s">
        <v>201</v>
      </c>
      <c r="D184" s="6" t="str">
        <f t="shared" si="21"/>
        <v>Anne Oconnell</v>
      </c>
      <c r="E184" s="6">
        <v>37</v>
      </c>
      <c r="F184" s="6" t="s">
        <v>288</v>
      </c>
      <c r="G184" s="6" t="s">
        <v>291</v>
      </c>
      <c r="H184" s="6" t="s">
        <v>299</v>
      </c>
      <c r="I184" s="6" t="str">
        <f t="shared" si="22"/>
        <v>outlook.com</v>
      </c>
      <c r="J184" s="6" t="s">
        <v>399</v>
      </c>
      <c r="K184" s="6" t="s">
        <v>681</v>
      </c>
      <c r="L184" s="7">
        <v>45095</v>
      </c>
      <c r="M184" s="6" t="s">
        <v>1181</v>
      </c>
      <c r="N184" s="6" t="s">
        <v>1541</v>
      </c>
      <c r="O184" s="6">
        <v>133.62</v>
      </c>
      <c r="P184" s="6">
        <v>5</v>
      </c>
      <c r="Q184" s="6">
        <f t="shared" si="23"/>
        <v>668.1</v>
      </c>
      <c r="R184" s="6" t="s">
        <v>1547</v>
      </c>
      <c r="S184" s="8">
        <f t="shared" si="24"/>
        <v>0</v>
      </c>
      <c r="T184" s="6">
        <v>7</v>
      </c>
      <c r="U184" s="6">
        <v>58</v>
      </c>
      <c r="V184" s="6">
        <f t="shared" si="18"/>
        <v>668.1</v>
      </c>
      <c r="W184" s="6">
        <f t="shared" si="25"/>
        <v>0</v>
      </c>
      <c r="X184" s="6">
        <f t="shared" si="19"/>
        <v>668.1</v>
      </c>
      <c r="Y184" s="7">
        <v>45098</v>
      </c>
      <c r="Z184" s="6" t="s">
        <v>1733</v>
      </c>
      <c r="AA184" s="6">
        <f t="shared" si="20"/>
        <v>3</v>
      </c>
      <c r="AB184" s="6" t="str">
        <f t="shared" si="26"/>
        <v>BeforeTime</v>
      </c>
    </row>
    <row r="185" spans="1:28" x14ac:dyDescent="0.25">
      <c r="A185" s="6" t="s">
        <v>68</v>
      </c>
      <c r="B185" s="6" t="s">
        <v>162</v>
      </c>
      <c r="C185" s="6" t="s">
        <v>232</v>
      </c>
      <c r="D185" s="6" t="str">
        <f t="shared" si="21"/>
        <v>Mitchell Parker</v>
      </c>
      <c r="E185" s="6">
        <v>39</v>
      </c>
      <c r="F185" s="6" t="s">
        <v>290</v>
      </c>
      <c r="G185" s="6" t="s">
        <v>292</v>
      </c>
      <c r="H185" s="6" t="s">
        <v>349</v>
      </c>
      <c r="I185" s="6" t="str">
        <f t="shared" si="22"/>
        <v>yahoo.com</v>
      </c>
      <c r="J185" s="6" t="s">
        <v>449</v>
      </c>
      <c r="K185" s="6" t="s">
        <v>682</v>
      </c>
      <c r="L185" s="7">
        <v>45651</v>
      </c>
      <c r="M185" s="6" t="s">
        <v>1182</v>
      </c>
      <c r="N185" s="6" t="s">
        <v>1519</v>
      </c>
      <c r="O185" s="6">
        <v>421.7</v>
      </c>
      <c r="P185" s="6">
        <v>2</v>
      </c>
      <c r="Q185" s="6">
        <f t="shared" si="23"/>
        <v>843.4</v>
      </c>
      <c r="R185" s="6" t="s">
        <v>2047</v>
      </c>
      <c r="S185" s="8">
        <f t="shared" si="24"/>
        <v>0.08</v>
      </c>
      <c r="T185" s="6">
        <v>5</v>
      </c>
      <c r="U185" s="6">
        <v>45</v>
      </c>
      <c r="V185" s="6">
        <f t="shared" si="18"/>
        <v>888.4</v>
      </c>
      <c r="W185" s="6">
        <f t="shared" si="25"/>
        <v>71.072000000000003</v>
      </c>
      <c r="X185" s="6">
        <f t="shared" si="19"/>
        <v>817.32799999999997</v>
      </c>
      <c r="Y185" s="7">
        <v>45653</v>
      </c>
      <c r="Z185" s="6" t="s">
        <v>1734</v>
      </c>
      <c r="AA185" s="6">
        <f t="shared" si="20"/>
        <v>2</v>
      </c>
      <c r="AB185" s="6" t="str">
        <f t="shared" si="26"/>
        <v>BeforeTime</v>
      </c>
    </row>
    <row r="186" spans="1:28" x14ac:dyDescent="0.25">
      <c r="A186" s="6" t="s">
        <v>35</v>
      </c>
      <c r="B186" s="6" t="s">
        <v>135</v>
      </c>
      <c r="C186" s="6" t="s">
        <v>162</v>
      </c>
      <c r="D186" s="6" t="str">
        <f t="shared" si="21"/>
        <v>Mallory Mitchell</v>
      </c>
      <c r="E186" s="6">
        <v>42</v>
      </c>
      <c r="F186" s="6" t="s">
        <v>289</v>
      </c>
      <c r="G186" s="6" t="s">
        <v>297</v>
      </c>
      <c r="H186" s="6" t="s">
        <v>316</v>
      </c>
      <c r="I186" s="6" t="str">
        <f t="shared" si="22"/>
        <v>yahoo.com</v>
      </c>
      <c r="J186" s="6" t="s">
        <v>416</v>
      </c>
      <c r="K186" s="6" t="s">
        <v>683</v>
      </c>
      <c r="L186" s="7">
        <v>45455</v>
      </c>
      <c r="M186" s="6" t="s">
        <v>1183</v>
      </c>
      <c r="N186" s="6" t="s">
        <v>1506</v>
      </c>
      <c r="O186" s="6">
        <v>372.62</v>
      </c>
      <c r="P186" s="6">
        <v>1</v>
      </c>
      <c r="Q186" s="6">
        <f t="shared" si="23"/>
        <v>372.62</v>
      </c>
      <c r="R186" s="6" t="s">
        <v>1548</v>
      </c>
      <c r="S186" s="8">
        <f t="shared" si="24"/>
        <v>0.15</v>
      </c>
      <c r="T186" s="6">
        <v>3</v>
      </c>
      <c r="U186" s="6">
        <v>35</v>
      </c>
      <c r="V186" s="6">
        <f t="shared" si="18"/>
        <v>407.62</v>
      </c>
      <c r="W186" s="6">
        <f t="shared" si="25"/>
        <v>61.143000000000001</v>
      </c>
      <c r="X186" s="6">
        <f t="shared" si="19"/>
        <v>346.47699999999998</v>
      </c>
      <c r="Y186" s="7">
        <v>45458</v>
      </c>
      <c r="Z186" s="6" t="s">
        <v>1735</v>
      </c>
      <c r="AA186" s="6">
        <f t="shared" si="20"/>
        <v>3</v>
      </c>
      <c r="AB186" s="6" t="str">
        <f t="shared" si="26"/>
        <v>InTime</v>
      </c>
    </row>
    <row r="187" spans="1:28" x14ac:dyDescent="0.25">
      <c r="A187" s="6" t="s">
        <v>73</v>
      </c>
      <c r="B187" s="6" t="s">
        <v>166</v>
      </c>
      <c r="C187" s="6" t="s">
        <v>251</v>
      </c>
      <c r="D187" s="6" t="str">
        <f t="shared" si="21"/>
        <v>Brandon Cruz</v>
      </c>
      <c r="E187" s="6">
        <v>32</v>
      </c>
      <c r="F187" s="6" t="s">
        <v>290</v>
      </c>
      <c r="G187" s="6" t="s">
        <v>296</v>
      </c>
      <c r="H187" s="6" t="s">
        <v>354</v>
      </c>
      <c r="I187" s="6" t="str">
        <f t="shared" si="22"/>
        <v>gmail.com</v>
      </c>
      <c r="J187" s="6" t="s">
        <v>454</v>
      </c>
      <c r="K187" s="6" t="s">
        <v>684</v>
      </c>
      <c r="L187" s="7">
        <v>45455</v>
      </c>
      <c r="M187" s="6" t="s">
        <v>1184</v>
      </c>
      <c r="N187" s="6" t="s">
        <v>1503</v>
      </c>
      <c r="O187" s="6">
        <v>363.64</v>
      </c>
      <c r="P187" s="6">
        <v>3</v>
      </c>
      <c r="Q187" s="6">
        <f t="shared" si="23"/>
        <v>1090.92</v>
      </c>
      <c r="R187" s="6" t="s">
        <v>1547</v>
      </c>
      <c r="S187" s="8">
        <f t="shared" si="24"/>
        <v>0</v>
      </c>
      <c r="T187" s="6">
        <v>3</v>
      </c>
      <c r="U187" s="6">
        <v>70</v>
      </c>
      <c r="V187" s="6">
        <f t="shared" si="18"/>
        <v>1090.92</v>
      </c>
      <c r="W187" s="6">
        <f t="shared" si="25"/>
        <v>0</v>
      </c>
      <c r="X187" s="6">
        <f t="shared" si="19"/>
        <v>1090.92</v>
      </c>
      <c r="Y187" s="7">
        <v>45461</v>
      </c>
      <c r="Z187" s="6" t="s">
        <v>1736</v>
      </c>
      <c r="AA187" s="6">
        <f t="shared" si="20"/>
        <v>6</v>
      </c>
      <c r="AB187" s="6" t="str">
        <f t="shared" si="26"/>
        <v>Late</v>
      </c>
    </row>
    <row r="188" spans="1:28" x14ac:dyDescent="0.25">
      <c r="A188" s="6" t="s">
        <v>23</v>
      </c>
      <c r="B188" s="6" t="s">
        <v>123</v>
      </c>
      <c r="C188" s="6" t="s">
        <v>205</v>
      </c>
      <c r="D188" s="6" t="str">
        <f t="shared" si="21"/>
        <v>Christine West</v>
      </c>
      <c r="E188" s="6">
        <v>53</v>
      </c>
      <c r="F188" s="6" t="s">
        <v>290</v>
      </c>
      <c r="G188" s="6" t="s">
        <v>295</v>
      </c>
      <c r="H188" s="6" t="s">
        <v>304</v>
      </c>
      <c r="I188" s="6" t="str">
        <f t="shared" si="22"/>
        <v>gmail.com</v>
      </c>
      <c r="J188" s="6" t="s">
        <v>404</v>
      </c>
      <c r="K188" s="6" t="s">
        <v>685</v>
      </c>
      <c r="L188" s="7">
        <v>45561</v>
      </c>
      <c r="M188" s="6" t="s">
        <v>1185</v>
      </c>
      <c r="N188" s="6" t="s">
        <v>1501</v>
      </c>
      <c r="O188" s="6">
        <v>330.11</v>
      </c>
      <c r="P188" s="6">
        <v>4</v>
      </c>
      <c r="Q188" s="6">
        <f t="shared" si="23"/>
        <v>1320.44</v>
      </c>
      <c r="R188" s="6" t="s">
        <v>1550</v>
      </c>
      <c r="S188" s="8">
        <f t="shared" si="24"/>
        <v>0.2</v>
      </c>
      <c r="T188" s="6">
        <v>4</v>
      </c>
      <c r="U188" s="6">
        <v>47</v>
      </c>
      <c r="V188" s="6">
        <f t="shared" si="18"/>
        <v>1367.44</v>
      </c>
      <c r="W188" s="6">
        <f t="shared" si="25"/>
        <v>273.488</v>
      </c>
      <c r="X188" s="6">
        <f t="shared" si="19"/>
        <v>1093.952</v>
      </c>
      <c r="Y188" s="7">
        <v>45566</v>
      </c>
      <c r="Z188" s="6" t="s">
        <v>1737</v>
      </c>
      <c r="AA188" s="6">
        <f t="shared" si="20"/>
        <v>5</v>
      </c>
      <c r="AB188" s="6" t="str">
        <f t="shared" si="26"/>
        <v>Late</v>
      </c>
    </row>
    <row r="189" spans="1:28" x14ac:dyDescent="0.25">
      <c r="A189" s="6" t="s">
        <v>50</v>
      </c>
      <c r="B189" s="6" t="s">
        <v>148</v>
      </c>
      <c r="C189" s="6" t="s">
        <v>231</v>
      </c>
      <c r="D189" s="6" t="str">
        <f t="shared" si="21"/>
        <v>Jenny Estrada</v>
      </c>
      <c r="E189" s="6">
        <v>45</v>
      </c>
      <c r="F189" s="6" t="s">
        <v>288</v>
      </c>
      <c r="G189" s="6" t="s">
        <v>292</v>
      </c>
      <c r="H189" s="6" t="s">
        <v>331</v>
      </c>
      <c r="I189" s="6" t="str">
        <f t="shared" si="22"/>
        <v>yahoo.com</v>
      </c>
      <c r="J189" s="6" t="s">
        <v>431</v>
      </c>
      <c r="K189" s="6" t="s">
        <v>686</v>
      </c>
      <c r="L189" s="7">
        <v>45099</v>
      </c>
      <c r="M189" s="6" t="s">
        <v>1186</v>
      </c>
      <c r="N189" s="6" t="s">
        <v>1544</v>
      </c>
      <c r="O189" s="6">
        <v>107.47</v>
      </c>
      <c r="P189" s="6">
        <v>1</v>
      </c>
      <c r="Q189" s="6">
        <f t="shared" si="23"/>
        <v>107.47</v>
      </c>
      <c r="R189" s="6" t="s">
        <v>1549</v>
      </c>
      <c r="S189" s="8">
        <f t="shared" si="24"/>
        <v>0.1</v>
      </c>
      <c r="T189" s="6">
        <v>5</v>
      </c>
      <c r="U189" s="6">
        <v>56</v>
      </c>
      <c r="V189" s="6">
        <f t="shared" si="18"/>
        <v>163.47</v>
      </c>
      <c r="W189" s="6">
        <f t="shared" si="25"/>
        <v>16.347000000000001</v>
      </c>
      <c r="X189" s="6">
        <f t="shared" si="19"/>
        <v>147.12299999999999</v>
      </c>
      <c r="Y189" s="7">
        <v>45104</v>
      </c>
      <c r="Z189" s="6" t="s">
        <v>1738</v>
      </c>
      <c r="AA189" s="6">
        <f t="shared" si="20"/>
        <v>5</v>
      </c>
      <c r="AB189" s="6" t="str">
        <f t="shared" si="26"/>
        <v>InTime</v>
      </c>
    </row>
    <row r="190" spans="1:28" x14ac:dyDescent="0.25">
      <c r="A190" s="6" t="s">
        <v>33</v>
      </c>
      <c r="B190" s="6" t="s">
        <v>133</v>
      </c>
      <c r="C190" s="6" t="s">
        <v>215</v>
      </c>
      <c r="D190" s="6" t="str">
        <f t="shared" si="21"/>
        <v>Erin Miller</v>
      </c>
      <c r="E190" s="6">
        <v>46</v>
      </c>
      <c r="F190" s="6" t="s">
        <v>288</v>
      </c>
      <c r="G190" s="6" t="s">
        <v>297</v>
      </c>
      <c r="H190" s="6" t="s">
        <v>314</v>
      </c>
      <c r="I190" s="6" t="str">
        <f t="shared" si="22"/>
        <v>gmail.com</v>
      </c>
      <c r="J190" s="6" t="s">
        <v>414</v>
      </c>
      <c r="K190" s="6" t="s">
        <v>687</v>
      </c>
      <c r="L190" s="7">
        <v>45586</v>
      </c>
      <c r="M190" s="6" t="s">
        <v>1187</v>
      </c>
      <c r="N190" s="6" t="s">
        <v>1516</v>
      </c>
      <c r="O190" s="6">
        <v>126.19</v>
      </c>
      <c r="P190" s="6">
        <v>1</v>
      </c>
      <c r="Q190" s="6">
        <f t="shared" si="23"/>
        <v>126.19</v>
      </c>
      <c r="R190" s="6" t="s">
        <v>1550</v>
      </c>
      <c r="S190" s="8">
        <f t="shared" si="24"/>
        <v>0.2</v>
      </c>
      <c r="T190" s="6">
        <v>5</v>
      </c>
      <c r="U190" s="6">
        <v>68</v>
      </c>
      <c r="V190" s="6">
        <f t="shared" si="18"/>
        <v>194.19</v>
      </c>
      <c r="W190" s="6">
        <f t="shared" si="25"/>
        <v>38.838000000000001</v>
      </c>
      <c r="X190" s="6">
        <f t="shared" si="19"/>
        <v>155.352</v>
      </c>
      <c r="Y190" s="7">
        <v>45588</v>
      </c>
      <c r="Z190" s="6" t="s">
        <v>1739</v>
      </c>
      <c r="AA190" s="6">
        <f t="shared" si="20"/>
        <v>2</v>
      </c>
      <c r="AB190" s="6" t="str">
        <f t="shared" si="26"/>
        <v>BeforeTime</v>
      </c>
    </row>
    <row r="191" spans="1:28" x14ac:dyDescent="0.25">
      <c r="A191" s="6" t="s">
        <v>81</v>
      </c>
      <c r="B191" s="6" t="s">
        <v>171</v>
      </c>
      <c r="C191" s="6" t="s">
        <v>258</v>
      </c>
      <c r="D191" s="6" t="str">
        <f t="shared" si="21"/>
        <v>Beth Mason</v>
      </c>
      <c r="E191" s="6">
        <v>45</v>
      </c>
      <c r="F191" s="6" t="s">
        <v>290</v>
      </c>
      <c r="G191" s="6" t="s">
        <v>296</v>
      </c>
      <c r="H191" s="6" t="s">
        <v>362</v>
      </c>
      <c r="I191" s="6" t="str">
        <f t="shared" si="22"/>
        <v>outlook.com</v>
      </c>
      <c r="J191" s="6" t="s">
        <v>462</v>
      </c>
      <c r="K191" s="6" t="s">
        <v>688</v>
      </c>
      <c r="L191" s="7">
        <v>45060</v>
      </c>
      <c r="M191" s="6" t="s">
        <v>1188</v>
      </c>
      <c r="N191" s="6" t="s">
        <v>1543</v>
      </c>
      <c r="O191" s="6">
        <v>381.73</v>
      </c>
      <c r="P191" s="6">
        <v>2</v>
      </c>
      <c r="Q191" s="6">
        <f t="shared" si="23"/>
        <v>763.46</v>
      </c>
      <c r="R191" s="6" t="s">
        <v>1547</v>
      </c>
      <c r="S191" s="8">
        <f t="shared" si="24"/>
        <v>0</v>
      </c>
      <c r="T191" s="6">
        <v>5</v>
      </c>
      <c r="U191" s="6">
        <v>38</v>
      </c>
      <c r="V191" s="6">
        <f t="shared" si="18"/>
        <v>763.46</v>
      </c>
      <c r="W191" s="6">
        <f t="shared" si="25"/>
        <v>0</v>
      </c>
      <c r="X191" s="6">
        <f t="shared" si="19"/>
        <v>763.46</v>
      </c>
      <c r="Y191" s="7">
        <v>45066</v>
      </c>
      <c r="Z191" s="6" t="s">
        <v>1740</v>
      </c>
      <c r="AA191" s="6">
        <f t="shared" si="20"/>
        <v>6</v>
      </c>
      <c r="AB191" s="6" t="str">
        <f t="shared" si="26"/>
        <v>Late</v>
      </c>
    </row>
    <row r="192" spans="1:28" x14ac:dyDescent="0.25">
      <c r="A192" s="6" t="s">
        <v>66</v>
      </c>
      <c r="B192" s="6" t="s">
        <v>127</v>
      </c>
      <c r="C192" s="6" t="s">
        <v>247</v>
      </c>
      <c r="D192" s="6" t="str">
        <f t="shared" si="21"/>
        <v>Debra Hayes</v>
      </c>
      <c r="E192" s="6">
        <v>33</v>
      </c>
      <c r="F192" s="6" t="s">
        <v>288</v>
      </c>
      <c r="G192" s="6" t="s">
        <v>297</v>
      </c>
      <c r="H192" s="6" t="s">
        <v>347</v>
      </c>
      <c r="I192" s="6" t="str">
        <f t="shared" si="22"/>
        <v>yahoo.com</v>
      </c>
      <c r="J192" s="6" t="s">
        <v>447</v>
      </c>
      <c r="K192" s="6" t="s">
        <v>689</v>
      </c>
      <c r="L192" s="7">
        <v>45069</v>
      </c>
      <c r="M192" s="6" t="s">
        <v>1189</v>
      </c>
      <c r="N192" s="6" t="s">
        <v>1545</v>
      </c>
      <c r="O192" s="6">
        <v>292.14999999999998</v>
      </c>
      <c r="P192" s="6">
        <v>5</v>
      </c>
      <c r="Q192" s="6">
        <f t="shared" si="23"/>
        <v>1460.75</v>
      </c>
      <c r="R192" s="6" t="s">
        <v>1549</v>
      </c>
      <c r="S192" s="8">
        <f t="shared" si="24"/>
        <v>0.1</v>
      </c>
      <c r="T192" s="6">
        <v>6</v>
      </c>
      <c r="U192" s="6">
        <v>68</v>
      </c>
      <c r="V192" s="6">
        <f t="shared" si="18"/>
        <v>1528.75</v>
      </c>
      <c r="W192" s="6">
        <f t="shared" si="25"/>
        <v>152.875</v>
      </c>
      <c r="X192" s="6">
        <f t="shared" si="19"/>
        <v>1375.875</v>
      </c>
      <c r="Y192" s="7">
        <v>45071</v>
      </c>
      <c r="Z192" s="6" t="s">
        <v>1741</v>
      </c>
      <c r="AA192" s="6">
        <f t="shared" si="20"/>
        <v>2</v>
      </c>
      <c r="AB192" s="6" t="str">
        <f t="shared" si="26"/>
        <v>BeforeTime</v>
      </c>
    </row>
    <row r="193" spans="1:28" x14ac:dyDescent="0.25">
      <c r="A193" s="6" t="s">
        <v>68</v>
      </c>
      <c r="B193" s="6" t="s">
        <v>162</v>
      </c>
      <c r="C193" s="6" t="s">
        <v>232</v>
      </c>
      <c r="D193" s="6" t="str">
        <f t="shared" si="21"/>
        <v>Mitchell Parker</v>
      </c>
      <c r="E193" s="6">
        <v>39</v>
      </c>
      <c r="F193" s="6" t="s">
        <v>290</v>
      </c>
      <c r="G193" s="6" t="s">
        <v>292</v>
      </c>
      <c r="H193" s="6" t="s">
        <v>349</v>
      </c>
      <c r="I193" s="6" t="str">
        <f t="shared" si="22"/>
        <v>yahoo.com</v>
      </c>
      <c r="J193" s="6" t="s">
        <v>449</v>
      </c>
      <c r="K193" s="6" t="s">
        <v>690</v>
      </c>
      <c r="L193" s="7">
        <v>45036</v>
      </c>
      <c r="M193" s="6" t="s">
        <v>1190</v>
      </c>
      <c r="N193" s="6" t="s">
        <v>1533</v>
      </c>
      <c r="O193" s="6">
        <v>136.30000000000001</v>
      </c>
      <c r="P193" s="6">
        <v>3</v>
      </c>
      <c r="Q193" s="6">
        <f t="shared" si="23"/>
        <v>408.90000000000003</v>
      </c>
      <c r="R193" s="6" t="s">
        <v>1548</v>
      </c>
      <c r="S193" s="8">
        <f t="shared" si="24"/>
        <v>0.15</v>
      </c>
      <c r="T193" s="6">
        <v>6</v>
      </c>
      <c r="U193" s="6">
        <v>42</v>
      </c>
      <c r="V193" s="6">
        <f t="shared" si="18"/>
        <v>450.90000000000003</v>
      </c>
      <c r="W193" s="6">
        <f t="shared" si="25"/>
        <v>67.635000000000005</v>
      </c>
      <c r="X193" s="6">
        <f t="shared" si="19"/>
        <v>383.26500000000004</v>
      </c>
      <c r="Y193" s="7">
        <v>45043</v>
      </c>
      <c r="Z193" s="6" t="s">
        <v>1742</v>
      </c>
      <c r="AA193" s="6">
        <f t="shared" si="20"/>
        <v>7</v>
      </c>
      <c r="AB193" s="6" t="str">
        <f t="shared" si="26"/>
        <v>Late</v>
      </c>
    </row>
    <row r="194" spans="1:28" x14ac:dyDescent="0.25">
      <c r="A194" s="6" t="s">
        <v>80</v>
      </c>
      <c r="B194" s="6" t="s">
        <v>131</v>
      </c>
      <c r="C194" s="6" t="s">
        <v>257</v>
      </c>
      <c r="D194" s="6" t="str">
        <f t="shared" si="21"/>
        <v>Amy Ellis</v>
      </c>
      <c r="E194" s="6">
        <v>44</v>
      </c>
      <c r="F194" s="6" t="s">
        <v>290</v>
      </c>
      <c r="G194" s="6" t="s">
        <v>296</v>
      </c>
      <c r="H194" s="6" t="s">
        <v>361</v>
      </c>
      <c r="I194" s="6" t="str">
        <f t="shared" si="22"/>
        <v>gmail.com</v>
      </c>
      <c r="J194" s="6" t="s">
        <v>461</v>
      </c>
      <c r="K194" s="6" t="s">
        <v>691</v>
      </c>
      <c r="L194" s="7">
        <v>45208</v>
      </c>
      <c r="M194" s="6" t="s">
        <v>1191</v>
      </c>
      <c r="N194" s="6" t="s">
        <v>1536</v>
      </c>
      <c r="O194" s="6">
        <v>403.03</v>
      </c>
      <c r="P194" s="6">
        <v>3</v>
      </c>
      <c r="Q194" s="6">
        <f t="shared" si="23"/>
        <v>1209.0899999999999</v>
      </c>
      <c r="R194" s="6" t="s">
        <v>1548</v>
      </c>
      <c r="S194" s="8">
        <f t="shared" si="24"/>
        <v>0.15</v>
      </c>
      <c r="T194" s="6">
        <v>4</v>
      </c>
      <c r="U194" s="6">
        <v>67</v>
      </c>
      <c r="V194" s="6">
        <f t="shared" ref="V194:V257" si="27">IF(R194="DEL0",Q194,Q194+U194)</f>
        <v>1276.0899999999999</v>
      </c>
      <c r="W194" s="6">
        <f t="shared" si="25"/>
        <v>191.41349999999997</v>
      </c>
      <c r="X194" s="6">
        <f t="shared" ref="X194:X257" si="28">V194-V194*S194</f>
        <v>1084.6765</v>
      </c>
      <c r="Y194" s="7">
        <v>45213</v>
      </c>
      <c r="Z194" s="6" t="s">
        <v>1743</v>
      </c>
      <c r="AA194" s="6">
        <f t="shared" ref="AA194:AA257" si="29">_xlfn.DAYS(Y194,L194)</f>
        <v>5</v>
      </c>
      <c r="AB194" s="6" t="str">
        <f t="shared" si="26"/>
        <v>Late</v>
      </c>
    </row>
    <row r="195" spans="1:28" x14ac:dyDescent="0.25">
      <c r="A195" s="6" t="s">
        <v>61</v>
      </c>
      <c r="B195" s="6" t="s">
        <v>158</v>
      </c>
      <c r="C195" s="6" t="s">
        <v>242</v>
      </c>
      <c r="D195" s="6" t="str">
        <f t="shared" ref="D195:D258" si="30">CONCATENATE(B195," ",C195)</f>
        <v>Mary Knight</v>
      </c>
      <c r="E195" s="6">
        <v>28</v>
      </c>
      <c r="F195" s="6" t="s">
        <v>290</v>
      </c>
      <c r="G195" s="6" t="s">
        <v>295</v>
      </c>
      <c r="H195" s="6" t="s">
        <v>342</v>
      </c>
      <c r="I195" s="6" t="str">
        <f t="shared" ref="I195:I258" si="31">RIGHT(H195,LEN(H195)-SEARCH("@",H195,1))</f>
        <v>yahoo.com</v>
      </c>
      <c r="J195" s="6" t="s">
        <v>442</v>
      </c>
      <c r="K195" s="6" t="s">
        <v>692</v>
      </c>
      <c r="L195" s="7">
        <v>45241</v>
      </c>
      <c r="M195" s="6" t="s">
        <v>1192</v>
      </c>
      <c r="N195" s="6" t="s">
        <v>1537</v>
      </c>
      <c r="O195" s="6">
        <v>445.81</v>
      </c>
      <c r="P195" s="6">
        <v>2</v>
      </c>
      <c r="Q195" s="6">
        <f t="shared" ref="Q195:Q258" si="32">O195*P195</f>
        <v>891.62</v>
      </c>
      <c r="R195" s="6" t="s">
        <v>1547</v>
      </c>
      <c r="S195" s="8">
        <f t="shared" ref="S195:S258" si="33">IF(R195="FLAT8",8%,IF(R195="FLAT10",10%,IF(R195="FLAT15",15%,IF(R195="FLAT20",20%,0))))</f>
        <v>0</v>
      </c>
      <c r="T195" s="6">
        <v>7</v>
      </c>
      <c r="U195" s="6">
        <v>67</v>
      </c>
      <c r="V195" s="6">
        <f t="shared" si="27"/>
        <v>891.62</v>
      </c>
      <c r="W195" s="6">
        <f t="shared" ref="W195:W258" si="34">V195*S195</f>
        <v>0</v>
      </c>
      <c r="X195" s="6">
        <f t="shared" si="28"/>
        <v>891.62</v>
      </c>
      <c r="Y195" s="7">
        <v>45242</v>
      </c>
      <c r="Z195" s="6" t="s">
        <v>1744</v>
      </c>
      <c r="AA195" s="6">
        <f t="shared" si="29"/>
        <v>1</v>
      </c>
      <c r="AB195" s="6" t="str">
        <f t="shared" ref="AB195:AB258" si="35">IF(T195=AA195,"InTime",IF(T195&gt;AA195,"BeforeTime","Late"))</f>
        <v>BeforeTime</v>
      </c>
    </row>
    <row r="196" spans="1:28" x14ac:dyDescent="0.25">
      <c r="A196" s="6" t="s">
        <v>104</v>
      </c>
      <c r="B196" s="6" t="s">
        <v>123</v>
      </c>
      <c r="C196" s="6" t="s">
        <v>278</v>
      </c>
      <c r="D196" s="6" t="str">
        <f t="shared" si="30"/>
        <v>Christine Aguilar</v>
      </c>
      <c r="E196" s="6">
        <v>46</v>
      </c>
      <c r="F196" s="6" t="s">
        <v>288</v>
      </c>
      <c r="G196" s="6" t="s">
        <v>291</v>
      </c>
      <c r="H196" s="6" t="s">
        <v>385</v>
      </c>
      <c r="I196" s="6" t="str">
        <f t="shared" si="31"/>
        <v>gmail.com</v>
      </c>
      <c r="J196" s="6" t="s">
        <v>485</v>
      </c>
      <c r="K196" s="6" t="s">
        <v>693</v>
      </c>
      <c r="L196" s="7">
        <v>45051</v>
      </c>
      <c r="M196" s="6" t="s">
        <v>1193</v>
      </c>
      <c r="N196" s="6" t="s">
        <v>1523</v>
      </c>
      <c r="O196" s="6">
        <v>129.75</v>
      </c>
      <c r="P196" s="6">
        <v>5</v>
      </c>
      <c r="Q196" s="6">
        <f t="shared" si="32"/>
        <v>648.75</v>
      </c>
      <c r="R196" s="6" t="s">
        <v>1550</v>
      </c>
      <c r="S196" s="8">
        <f t="shared" si="33"/>
        <v>0.2</v>
      </c>
      <c r="T196" s="6">
        <v>6</v>
      </c>
      <c r="U196" s="6">
        <v>38</v>
      </c>
      <c r="V196" s="6">
        <f t="shared" si="27"/>
        <v>686.75</v>
      </c>
      <c r="W196" s="6">
        <f t="shared" si="34"/>
        <v>137.35</v>
      </c>
      <c r="X196" s="6">
        <f t="shared" si="28"/>
        <v>549.4</v>
      </c>
      <c r="Y196" s="7">
        <v>45057</v>
      </c>
      <c r="Z196" s="6" t="s">
        <v>1745</v>
      </c>
      <c r="AA196" s="6">
        <f t="shared" si="29"/>
        <v>6</v>
      </c>
      <c r="AB196" s="6" t="str">
        <f t="shared" si="35"/>
        <v>InTime</v>
      </c>
    </row>
    <row r="197" spans="1:28" x14ac:dyDescent="0.25">
      <c r="A197" s="6" t="s">
        <v>70</v>
      </c>
      <c r="B197" s="6" t="s">
        <v>164</v>
      </c>
      <c r="C197" s="6" t="s">
        <v>248</v>
      </c>
      <c r="D197" s="6" t="str">
        <f t="shared" si="30"/>
        <v>Sarah Butler</v>
      </c>
      <c r="E197" s="6">
        <v>64</v>
      </c>
      <c r="F197" s="6" t="s">
        <v>288</v>
      </c>
      <c r="G197" s="6" t="s">
        <v>291</v>
      </c>
      <c r="H197" s="6" t="s">
        <v>351</v>
      </c>
      <c r="I197" s="6" t="str">
        <f t="shared" si="31"/>
        <v>rediffmail.com</v>
      </c>
      <c r="J197" s="6" t="s">
        <v>451</v>
      </c>
      <c r="K197" s="6" t="s">
        <v>694</v>
      </c>
      <c r="L197" s="7">
        <v>45282</v>
      </c>
      <c r="M197" s="6" t="s">
        <v>1194</v>
      </c>
      <c r="N197" s="6" t="s">
        <v>1546</v>
      </c>
      <c r="O197" s="6">
        <v>33.49</v>
      </c>
      <c r="P197" s="6">
        <v>3</v>
      </c>
      <c r="Q197" s="6">
        <f t="shared" si="32"/>
        <v>100.47</v>
      </c>
      <c r="R197" s="6" t="s">
        <v>1548</v>
      </c>
      <c r="S197" s="8">
        <f t="shared" si="33"/>
        <v>0.15</v>
      </c>
      <c r="T197" s="6">
        <v>2</v>
      </c>
      <c r="U197" s="6">
        <v>62</v>
      </c>
      <c r="V197" s="6">
        <f t="shared" si="27"/>
        <v>162.47</v>
      </c>
      <c r="W197" s="6">
        <f t="shared" si="34"/>
        <v>24.3705</v>
      </c>
      <c r="X197" s="6">
        <f t="shared" si="28"/>
        <v>138.09950000000001</v>
      </c>
      <c r="Y197" s="7">
        <v>45284</v>
      </c>
      <c r="Z197" s="6" t="s">
        <v>1746</v>
      </c>
      <c r="AA197" s="6">
        <f t="shared" si="29"/>
        <v>2</v>
      </c>
      <c r="AB197" s="6" t="str">
        <f t="shared" si="35"/>
        <v>InTime</v>
      </c>
    </row>
    <row r="198" spans="1:28" x14ac:dyDescent="0.25">
      <c r="A198" s="6" t="s">
        <v>73</v>
      </c>
      <c r="B198" s="6" t="s">
        <v>166</v>
      </c>
      <c r="C198" s="6" t="s">
        <v>251</v>
      </c>
      <c r="D198" s="6" t="str">
        <f t="shared" si="30"/>
        <v>Brandon Cruz</v>
      </c>
      <c r="E198" s="6">
        <v>32</v>
      </c>
      <c r="F198" s="6" t="s">
        <v>290</v>
      </c>
      <c r="G198" s="6" t="s">
        <v>296</v>
      </c>
      <c r="H198" s="6" t="s">
        <v>354</v>
      </c>
      <c r="I198" s="6" t="str">
        <f t="shared" si="31"/>
        <v>gmail.com</v>
      </c>
      <c r="J198" s="6" t="s">
        <v>454</v>
      </c>
      <c r="K198" s="6" t="s">
        <v>695</v>
      </c>
      <c r="L198" s="7">
        <v>45689</v>
      </c>
      <c r="M198" s="6" t="s">
        <v>1195</v>
      </c>
      <c r="N198" s="6" t="s">
        <v>1501</v>
      </c>
      <c r="O198" s="6">
        <v>330.11</v>
      </c>
      <c r="P198" s="6">
        <v>4</v>
      </c>
      <c r="Q198" s="6">
        <f t="shared" si="32"/>
        <v>1320.44</v>
      </c>
      <c r="R198" s="6" t="s">
        <v>1550</v>
      </c>
      <c r="S198" s="8">
        <f t="shared" si="33"/>
        <v>0.2</v>
      </c>
      <c r="T198" s="6">
        <v>2</v>
      </c>
      <c r="U198" s="6">
        <v>69</v>
      </c>
      <c r="V198" s="6">
        <f t="shared" si="27"/>
        <v>1389.44</v>
      </c>
      <c r="W198" s="6">
        <f t="shared" si="34"/>
        <v>277.88800000000003</v>
      </c>
      <c r="X198" s="6">
        <f t="shared" si="28"/>
        <v>1111.5520000000001</v>
      </c>
      <c r="Y198" s="7">
        <v>45695</v>
      </c>
      <c r="Z198" s="6" t="s">
        <v>1747</v>
      </c>
      <c r="AA198" s="6">
        <f t="shared" si="29"/>
        <v>6</v>
      </c>
      <c r="AB198" s="6" t="str">
        <f t="shared" si="35"/>
        <v>Late</v>
      </c>
    </row>
    <row r="199" spans="1:28" x14ac:dyDescent="0.25">
      <c r="A199" s="6" t="s">
        <v>59</v>
      </c>
      <c r="B199" s="6" t="s">
        <v>156</v>
      </c>
      <c r="C199" s="6" t="s">
        <v>240</v>
      </c>
      <c r="D199" s="6" t="str">
        <f t="shared" si="30"/>
        <v>Alexandra Smith</v>
      </c>
      <c r="E199" s="6">
        <v>70</v>
      </c>
      <c r="F199" s="6" t="s">
        <v>288</v>
      </c>
      <c r="G199" s="6" t="s">
        <v>291</v>
      </c>
      <c r="H199" s="6" t="s">
        <v>340</v>
      </c>
      <c r="I199" s="6" t="str">
        <f t="shared" si="31"/>
        <v>rediffmail.com</v>
      </c>
      <c r="J199" s="6" t="s">
        <v>440</v>
      </c>
      <c r="K199" s="6" t="s">
        <v>696</v>
      </c>
      <c r="L199" s="7">
        <v>45045</v>
      </c>
      <c r="M199" s="6" t="s">
        <v>1196</v>
      </c>
      <c r="N199" s="6" t="s">
        <v>1502</v>
      </c>
      <c r="O199" s="6">
        <v>202.54</v>
      </c>
      <c r="P199" s="6">
        <v>5</v>
      </c>
      <c r="Q199" s="6">
        <f t="shared" si="32"/>
        <v>1012.6999999999999</v>
      </c>
      <c r="R199" s="6" t="s">
        <v>1548</v>
      </c>
      <c r="S199" s="8">
        <f t="shared" si="33"/>
        <v>0.15</v>
      </c>
      <c r="T199" s="6">
        <v>1</v>
      </c>
      <c r="U199" s="6">
        <v>47</v>
      </c>
      <c r="V199" s="6">
        <f t="shared" si="27"/>
        <v>1059.6999999999998</v>
      </c>
      <c r="W199" s="6">
        <f t="shared" si="34"/>
        <v>158.95499999999996</v>
      </c>
      <c r="X199" s="6">
        <f t="shared" si="28"/>
        <v>900.74499999999989</v>
      </c>
      <c r="Y199" s="7">
        <v>45051</v>
      </c>
      <c r="Z199" s="6" t="s">
        <v>1748</v>
      </c>
      <c r="AA199" s="6">
        <f t="shared" si="29"/>
        <v>6</v>
      </c>
      <c r="AB199" s="6" t="str">
        <f t="shared" si="35"/>
        <v>Late</v>
      </c>
    </row>
    <row r="200" spans="1:28" x14ac:dyDescent="0.25">
      <c r="A200" s="6" t="s">
        <v>76</v>
      </c>
      <c r="B200" s="6" t="s">
        <v>142</v>
      </c>
      <c r="C200" s="6" t="s">
        <v>254</v>
      </c>
      <c r="D200" s="6" t="str">
        <f t="shared" si="30"/>
        <v>Ashley Romero</v>
      </c>
      <c r="E200" s="6">
        <v>35</v>
      </c>
      <c r="F200" s="6" t="s">
        <v>288</v>
      </c>
      <c r="G200" s="6" t="s">
        <v>291</v>
      </c>
      <c r="H200" s="6" t="s">
        <v>357</v>
      </c>
      <c r="I200" s="6" t="str">
        <f t="shared" si="31"/>
        <v>yahoo.com</v>
      </c>
      <c r="J200" s="6" t="s">
        <v>457</v>
      </c>
      <c r="K200" s="6" t="s">
        <v>697</v>
      </c>
      <c r="L200" s="7">
        <v>45253</v>
      </c>
      <c r="M200" s="6" t="s">
        <v>1197</v>
      </c>
      <c r="N200" s="6" t="s">
        <v>1498</v>
      </c>
      <c r="O200" s="6">
        <v>166.28</v>
      </c>
      <c r="P200" s="6">
        <v>4</v>
      </c>
      <c r="Q200" s="6">
        <f t="shared" si="32"/>
        <v>665.12</v>
      </c>
      <c r="R200" s="6" t="s">
        <v>1549</v>
      </c>
      <c r="S200" s="8">
        <f t="shared" si="33"/>
        <v>0.1</v>
      </c>
      <c r="T200" s="6">
        <v>4</v>
      </c>
      <c r="U200" s="6">
        <v>44</v>
      </c>
      <c r="V200" s="6">
        <f t="shared" si="27"/>
        <v>709.12</v>
      </c>
      <c r="W200" s="6">
        <f t="shared" si="34"/>
        <v>70.912000000000006</v>
      </c>
      <c r="X200" s="6">
        <f t="shared" si="28"/>
        <v>638.20799999999997</v>
      </c>
      <c r="Y200" s="7">
        <v>45257</v>
      </c>
      <c r="Z200" s="6" t="s">
        <v>1749</v>
      </c>
      <c r="AA200" s="6">
        <f t="shared" si="29"/>
        <v>4</v>
      </c>
      <c r="AB200" s="6" t="str">
        <f t="shared" si="35"/>
        <v>InTime</v>
      </c>
    </row>
    <row r="201" spans="1:28" x14ac:dyDescent="0.25">
      <c r="A201" s="6" t="s">
        <v>61</v>
      </c>
      <c r="B201" s="6" t="s">
        <v>158</v>
      </c>
      <c r="C201" s="6" t="s">
        <v>242</v>
      </c>
      <c r="D201" s="6" t="str">
        <f t="shared" si="30"/>
        <v>Mary Knight</v>
      </c>
      <c r="E201" s="6">
        <v>28</v>
      </c>
      <c r="F201" s="6" t="s">
        <v>290</v>
      </c>
      <c r="G201" s="6" t="s">
        <v>295</v>
      </c>
      <c r="H201" s="6" t="s">
        <v>342</v>
      </c>
      <c r="I201" s="6" t="str">
        <f t="shared" si="31"/>
        <v>yahoo.com</v>
      </c>
      <c r="J201" s="6" t="s">
        <v>442</v>
      </c>
      <c r="K201" s="6" t="s">
        <v>698</v>
      </c>
      <c r="L201" s="7">
        <v>45523</v>
      </c>
      <c r="M201" s="6" t="s">
        <v>1198</v>
      </c>
      <c r="N201" s="6" t="s">
        <v>1545</v>
      </c>
      <c r="O201" s="6">
        <v>292.14999999999998</v>
      </c>
      <c r="P201" s="6">
        <v>2</v>
      </c>
      <c r="Q201" s="6">
        <f t="shared" si="32"/>
        <v>584.29999999999995</v>
      </c>
      <c r="R201" s="6" t="s">
        <v>1548</v>
      </c>
      <c r="S201" s="8">
        <f t="shared" si="33"/>
        <v>0.15</v>
      </c>
      <c r="T201" s="6">
        <v>4</v>
      </c>
      <c r="U201" s="6">
        <v>58</v>
      </c>
      <c r="V201" s="6">
        <f t="shared" si="27"/>
        <v>642.29999999999995</v>
      </c>
      <c r="W201" s="6">
        <f t="shared" si="34"/>
        <v>96.344999999999985</v>
      </c>
      <c r="X201" s="6">
        <f t="shared" si="28"/>
        <v>545.95499999999993</v>
      </c>
      <c r="Y201" s="7">
        <v>45526</v>
      </c>
      <c r="Z201" s="6" t="s">
        <v>1750</v>
      </c>
      <c r="AA201" s="6">
        <f t="shared" si="29"/>
        <v>3</v>
      </c>
      <c r="AB201" s="6" t="str">
        <f t="shared" si="35"/>
        <v>BeforeTime</v>
      </c>
    </row>
    <row r="202" spans="1:28" x14ac:dyDescent="0.25">
      <c r="A202" s="6" t="s">
        <v>104</v>
      </c>
      <c r="B202" s="6" t="s">
        <v>123</v>
      </c>
      <c r="C202" s="6" t="s">
        <v>278</v>
      </c>
      <c r="D202" s="6" t="str">
        <f t="shared" si="30"/>
        <v>Christine Aguilar</v>
      </c>
      <c r="E202" s="6">
        <v>46</v>
      </c>
      <c r="F202" s="6" t="s">
        <v>288</v>
      </c>
      <c r="G202" s="6" t="s">
        <v>291</v>
      </c>
      <c r="H202" s="6" t="s">
        <v>385</v>
      </c>
      <c r="I202" s="6" t="str">
        <f t="shared" si="31"/>
        <v>gmail.com</v>
      </c>
      <c r="J202" s="6" t="s">
        <v>485</v>
      </c>
      <c r="K202" s="6" t="s">
        <v>699</v>
      </c>
      <c r="L202" s="7">
        <v>45481</v>
      </c>
      <c r="M202" s="6" t="s">
        <v>1199</v>
      </c>
      <c r="N202" s="6" t="s">
        <v>1511</v>
      </c>
      <c r="O202" s="6">
        <v>272.51</v>
      </c>
      <c r="P202" s="6">
        <v>4</v>
      </c>
      <c r="Q202" s="6">
        <f t="shared" si="32"/>
        <v>1090.04</v>
      </c>
      <c r="R202" s="6" t="s">
        <v>1547</v>
      </c>
      <c r="S202" s="8">
        <f t="shared" si="33"/>
        <v>0</v>
      </c>
      <c r="T202" s="6">
        <v>7</v>
      </c>
      <c r="U202" s="6">
        <v>38</v>
      </c>
      <c r="V202" s="6">
        <f t="shared" si="27"/>
        <v>1090.04</v>
      </c>
      <c r="W202" s="6">
        <f t="shared" si="34"/>
        <v>0</v>
      </c>
      <c r="X202" s="6">
        <f t="shared" si="28"/>
        <v>1090.04</v>
      </c>
      <c r="Y202" s="7">
        <v>45482</v>
      </c>
      <c r="Z202" s="6" t="s">
        <v>1751</v>
      </c>
      <c r="AA202" s="6">
        <f t="shared" si="29"/>
        <v>1</v>
      </c>
      <c r="AB202" s="6" t="str">
        <f t="shared" si="35"/>
        <v>BeforeTime</v>
      </c>
    </row>
    <row r="203" spans="1:28" x14ac:dyDescent="0.25">
      <c r="A203" s="6" t="s">
        <v>50</v>
      </c>
      <c r="B203" s="6" t="s">
        <v>148</v>
      </c>
      <c r="C203" s="6" t="s">
        <v>231</v>
      </c>
      <c r="D203" s="6" t="str">
        <f t="shared" si="30"/>
        <v>Jenny Estrada</v>
      </c>
      <c r="E203" s="6">
        <v>45</v>
      </c>
      <c r="F203" s="6" t="s">
        <v>288</v>
      </c>
      <c r="G203" s="6" t="s">
        <v>292</v>
      </c>
      <c r="H203" s="6" t="s">
        <v>331</v>
      </c>
      <c r="I203" s="6" t="str">
        <f t="shared" si="31"/>
        <v>yahoo.com</v>
      </c>
      <c r="J203" s="6" t="s">
        <v>431</v>
      </c>
      <c r="K203" s="6" t="s">
        <v>700</v>
      </c>
      <c r="L203" s="7">
        <v>45079</v>
      </c>
      <c r="M203" s="6" t="s">
        <v>1200</v>
      </c>
      <c r="N203" s="6" t="s">
        <v>1524</v>
      </c>
      <c r="O203" s="6">
        <v>157.63999999999999</v>
      </c>
      <c r="P203" s="6">
        <v>3</v>
      </c>
      <c r="Q203" s="6">
        <f t="shared" si="32"/>
        <v>472.91999999999996</v>
      </c>
      <c r="R203" s="6" t="s">
        <v>1550</v>
      </c>
      <c r="S203" s="8">
        <f t="shared" si="33"/>
        <v>0.2</v>
      </c>
      <c r="T203" s="6">
        <v>2</v>
      </c>
      <c r="U203" s="6">
        <v>47</v>
      </c>
      <c r="V203" s="6">
        <f t="shared" si="27"/>
        <v>519.91999999999996</v>
      </c>
      <c r="W203" s="6">
        <f t="shared" si="34"/>
        <v>103.98399999999999</v>
      </c>
      <c r="X203" s="6">
        <f t="shared" si="28"/>
        <v>415.93599999999998</v>
      </c>
      <c r="Y203" s="7">
        <v>45085</v>
      </c>
      <c r="Z203" s="6" t="s">
        <v>1752</v>
      </c>
      <c r="AA203" s="6">
        <f t="shared" si="29"/>
        <v>6</v>
      </c>
      <c r="AB203" s="6" t="str">
        <f t="shared" si="35"/>
        <v>Late</v>
      </c>
    </row>
    <row r="204" spans="1:28" x14ac:dyDescent="0.25">
      <c r="A204" s="6" t="s">
        <v>49</v>
      </c>
      <c r="B204" s="6" t="s">
        <v>147</v>
      </c>
      <c r="C204" s="6" t="s">
        <v>230</v>
      </c>
      <c r="D204" s="6" t="str">
        <f t="shared" si="30"/>
        <v>Valerie Carr</v>
      </c>
      <c r="E204" s="6">
        <v>26</v>
      </c>
      <c r="F204" s="6" t="s">
        <v>290</v>
      </c>
      <c r="G204" s="6" t="s">
        <v>297</v>
      </c>
      <c r="H204" s="6" t="s">
        <v>330</v>
      </c>
      <c r="I204" s="6" t="str">
        <f t="shared" si="31"/>
        <v>rediffmail.com</v>
      </c>
      <c r="J204" s="6" t="s">
        <v>430</v>
      </c>
      <c r="K204" s="6" t="s">
        <v>701</v>
      </c>
      <c r="L204" s="7">
        <v>45053</v>
      </c>
      <c r="M204" s="6" t="s">
        <v>1201</v>
      </c>
      <c r="N204" s="6" t="s">
        <v>1520</v>
      </c>
      <c r="O204" s="6">
        <v>62.42</v>
      </c>
      <c r="P204" s="6">
        <v>3</v>
      </c>
      <c r="Q204" s="6">
        <f t="shared" si="32"/>
        <v>187.26</v>
      </c>
      <c r="R204" s="6" t="s">
        <v>1548</v>
      </c>
      <c r="S204" s="8">
        <f t="shared" si="33"/>
        <v>0.15</v>
      </c>
      <c r="T204" s="6">
        <v>5</v>
      </c>
      <c r="U204" s="6">
        <v>62</v>
      </c>
      <c r="V204" s="6">
        <f t="shared" si="27"/>
        <v>249.26</v>
      </c>
      <c r="W204" s="6">
        <f t="shared" si="34"/>
        <v>37.388999999999996</v>
      </c>
      <c r="X204" s="6">
        <f t="shared" si="28"/>
        <v>211.87099999999998</v>
      </c>
      <c r="Y204" s="7">
        <v>45058</v>
      </c>
      <c r="Z204" s="6" t="s">
        <v>1753</v>
      </c>
      <c r="AA204" s="6">
        <f t="shared" si="29"/>
        <v>5</v>
      </c>
      <c r="AB204" s="6" t="str">
        <f t="shared" si="35"/>
        <v>InTime</v>
      </c>
    </row>
    <row r="205" spans="1:28" x14ac:dyDescent="0.25">
      <c r="A205" s="6" t="s">
        <v>71</v>
      </c>
      <c r="B205" s="6" t="s">
        <v>165</v>
      </c>
      <c r="C205" s="6" t="s">
        <v>249</v>
      </c>
      <c r="D205" s="6" t="str">
        <f t="shared" si="30"/>
        <v>Katherine Weber</v>
      </c>
      <c r="E205" s="6">
        <v>42</v>
      </c>
      <c r="F205" s="6" t="s">
        <v>290</v>
      </c>
      <c r="G205" s="6" t="s">
        <v>295</v>
      </c>
      <c r="H205" s="6" t="s">
        <v>352</v>
      </c>
      <c r="I205" s="6" t="str">
        <f t="shared" si="31"/>
        <v>outlook.com</v>
      </c>
      <c r="J205" s="6" t="s">
        <v>452</v>
      </c>
      <c r="K205" s="6" t="s">
        <v>702</v>
      </c>
      <c r="L205" s="7">
        <v>45495</v>
      </c>
      <c r="M205" s="6" t="s">
        <v>1202</v>
      </c>
      <c r="N205" s="6" t="s">
        <v>1503</v>
      </c>
      <c r="O205" s="6">
        <v>363.64</v>
      </c>
      <c r="P205" s="6">
        <v>3</v>
      </c>
      <c r="Q205" s="6">
        <f t="shared" si="32"/>
        <v>1090.92</v>
      </c>
      <c r="R205" s="6" t="s">
        <v>2047</v>
      </c>
      <c r="S205" s="8">
        <f t="shared" si="33"/>
        <v>0.08</v>
      </c>
      <c r="T205" s="6">
        <v>5</v>
      </c>
      <c r="U205" s="6">
        <v>53</v>
      </c>
      <c r="V205" s="6">
        <f t="shared" si="27"/>
        <v>1143.92</v>
      </c>
      <c r="W205" s="6">
        <f t="shared" si="34"/>
        <v>91.513600000000011</v>
      </c>
      <c r="X205" s="6">
        <f t="shared" si="28"/>
        <v>1052.4064000000001</v>
      </c>
      <c r="Y205" s="7">
        <v>45502</v>
      </c>
      <c r="Z205" s="6" t="s">
        <v>1754</v>
      </c>
      <c r="AA205" s="6">
        <f t="shared" si="29"/>
        <v>7</v>
      </c>
      <c r="AB205" s="6" t="str">
        <f t="shared" si="35"/>
        <v>Late</v>
      </c>
    </row>
    <row r="206" spans="1:28" x14ac:dyDescent="0.25">
      <c r="A206" s="6" t="s">
        <v>74</v>
      </c>
      <c r="B206" s="6" t="s">
        <v>167</v>
      </c>
      <c r="C206" s="6" t="s">
        <v>252</v>
      </c>
      <c r="D206" s="6" t="str">
        <f t="shared" si="30"/>
        <v>Jodi Whitney</v>
      </c>
      <c r="E206" s="6">
        <v>33</v>
      </c>
      <c r="F206" s="6" t="s">
        <v>290</v>
      </c>
      <c r="G206" s="6" t="s">
        <v>297</v>
      </c>
      <c r="H206" s="6" t="s">
        <v>355</v>
      </c>
      <c r="I206" s="6" t="str">
        <f t="shared" si="31"/>
        <v>yahoo.com</v>
      </c>
      <c r="J206" s="6" t="s">
        <v>455</v>
      </c>
      <c r="K206" s="6" t="s">
        <v>703</v>
      </c>
      <c r="L206" s="7">
        <v>45125</v>
      </c>
      <c r="M206" s="6" t="s">
        <v>1203</v>
      </c>
      <c r="N206" s="6" t="s">
        <v>1535</v>
      </c>
      <c r="O206" s="6">
        <v>477.52</v>
      </c>
      <c r="P206" s="6">
        <v>4</v>
      </c>
      <c r="Q206" s="6">
        <f t="shared" si="32"/>
        <v>1910.08</v>
      </c>
      <c r="R206" s="6" t="s">
        <v>1550</v>
      </c>
      <c r="S206" s="8">
        <f t="shared" si="33"/>
        <v>0.2</v>
      </c>
      <c r="T206" s="6">
        <v>5</v>
      </c>
      <c r="U206" s="6">
        <v>55</v>
      </c>
      <c r="V206" s="6">
        <f t="shared" si="27"/>
        <v>1965.08</v>
      </c>
      <c r="W206" s="6">
        <f t="shared" si="34"/>
        <v>393.01600000000002</v>
      </c>
      <c r="X206" s="6">
        <f t="shared" si="28"/>
        <v>1572.0639999999999</v>
      </c>
      <c r="Y206" s="7">
        <v>45127</v>
      </c>
      <c r="Z206" s="6" t="s">
        <v>1755</v>
      </c>
      <c r="AA206" s="6">
        <f t="shared" si="29"/>
        <v>2</v>
      </c>
      <c r="AB206" s="6" t="str">
        <f t="shared" si="35"/>
        <v>BeforeTime</v>
      </c>
    </row>
    <row r="207" spans="1:28" x14ac:dyDescent="0.25">
      <c r="A207" s="6" t="s">
        <v>90</v>
      </c>
      <c r="B207" s="6" t="s">
        <v>139</v>
      </c>
      <c r="C207" s="6" t="s">
        <v>266</v>
      </c>
      <c r="D207" s="6" t="str">
        <f t="shared" si="30"/>
        <v>Mark Summers</v>
      </c>
      <c r="E207" s="6">
        <v>55</v>
      </c>
      <c r="F207" s="6" t="s">
        <v>289</v>
      </c>
      <c r="G207" s="6" t="s">
        <v>293</v>
      </c>
      <c r="H207" s="6" t="s">
        <v>371</v>
      </c>
      <c r="I207" s="6" t="str">
        <f t="shared" si="31"/>
        <v>outlook.com</v>
      </c>
      <c r="J207" s="6" t="s">
        <v>471</v>
      </c>
      <c r="K207" s="6" t="s">
        <v>612</v>
      </c>
      <c r="L207" s="7">
        <v>45168</v>
      </c>
      <c r="M207" s="6" t="s">
        <v>1112</v>
      </c>
      <c r="N207" s="6" t="s">
        <v>1516</v>
      </c>
      <c r="O207" s="6">
        <v>126.19</v>
      </c>
      <c r="P207" s="6">
        <v>2</v>
      </c>
      <c r="Q207" s="6">
        <f t="shared" si="32"/>
        <v>252.38</v>
      </c>
      <c r="R207" s="6" t="s">
        <v>1547</v>
      </c>
      <c r="S207" s="8">
        <f t="shared" si="33"/>
        <v>0</v>
      </c>
      <c r="T207" s="6">
        <v>5</v>
      </c>
      <c r="U207" s="6">
        <v>59</v>
      </c>
      <c r="V207" s="6">
        <f t="shared" si="27"/>
        <v>252.38</v>
      </c>
      <c r="W207" s="6">
        <f t="shared" si="34"/>
        <v>0</v>
      </c>
      <c r="X207" s="6">
        <f t="shared" si="28"/>
        <v>252.38</v>
      </c>
      <c r="Y207" s="7">
        <v>45174</v>
      </c>
      <c r="Z207" s="6" t="s">
        <v>1664</v>
      </c>
      <c r="AA207" s="6">
        <f t="shared" si="29"/>
        <v>6</v>
      </c>
      <c r="AB207" s="6" t="str">
        <f t="shared" si="35"/>
        <v>Late</v>
      </c>
    </row>
    <row r="208" spans="1:28" x14ac:dyDescent="0.25">
      <c r="A208" s="6" t="s">
        <v>89</v>
      </c>
      <c r="B208" s="6" t="s">
        <v>179</v>
      </c>
      <c r="C208" s="6" t="s">
        <v>265</v>
      </c>
      <c r="D208" s="6" t="str">
        <f t="shared" si="30"/>
        <v>Melissa Levy</v>
      </c>
      <c r="E208" s="6">
        <v>30</v>
      </c>
      <c r="F208" s="6" t="s">
        <v>288</v>
      </c>
      <c r="G208" s="6" t="s">
        <v>293</v>
      </c>
      <c r="H208" s="6" t="s">
        <v>370</v>
      </c>
      <c r="I208" s="6" t="str">
        <f t="shared" si="31"/>
        <v>rediffmail.com</v>
      </c>
      <c r="J208" s="6" t="s">
        <v>470</v>
      </c>
      <c r="K208" s="6" t="s">
        <v>705</v>
      </c>
      <c r="L208" s="7">
        <v>45320</v>
      </c>
      <c r="M208" s="6" t="s">
        <v>1205</v>
      </c>
      <c r="N208" s="6" t="s">
        <v>1532</v>
      </c>
      <c r="O208" s="6">
        <v>87.09</v>
      </c>
      <c r="P208" s="6">
        <v>1</v>
      </c>
      <c r="Q208" s="6">
        <f t="shared" si="32"/>
        <v>87.09</v>
      </c>
      <c r="R208" s="6" t="s">
        <v>1549</v>
      </c>
      <c r="S208" s="8">
        <f t="shared" si="33"/>
        <v>0.1</v>
      </c>
      <c r="T208" s="6">
        <v>1</v>
      </c>
      <c r="U208" s="6">
        <v>61</v>
      </c>
      <c r="V208" s="6">
        <f t="shared" si="27"/>
        <v>148.09</v>
      </c>
      <c r="W208" s="6">
        <f t="shared" si="34"/>
        <v>14.809000000000001</v>
      </c>
      <c r="X208" s="6">
        <f t="shared" si="28"/>
        <v>133.28100000000001</v>
      </c>
      <c r="Y208" s="7">
        <v>45321</v>
      </c>
      <c r="Z208" s="6" t="s">
        <v>1757</v>
      </c>
      <c r="AA208" s="6">
        <f t="shared" si="29"/>
        <v>1</v>
      </c>
      <c r="AB208" s="6" t="str">
        <f t="shared" si="35"/>
        <v>InTime</v>
      </c>
    </row>
    <row r="209" spans="1:28" x14ac:dyDescent="0.25">
      <c r="A209" s="6" t="s">
        <v>58</v>
      </c>
      <c r="B209" s="6" t="s">
        <v>140</v>
      </c>
      <c r="C209" s="6" t="s">
        <v>239</v>
      </c>
      <c r="D209" s="6" t="str">
        <f t="shared" si="30"/>
        <v>Jason Lopez</v>
      </c>
      <c r="E209" s="6">
        <v>40</v>
      </c>
      <c r="F209" s="6" t="s">
        <v>290</v>
      </c>
      <c r="G209" s="6" t="s">
        <v>297</v>
      </c>
      <c r="H209" s="6" t="s">
        <v>339</v>
      </c>
      <c r="I209" s="6" t="str">
        <f t="shared" si="31"/>
        <v>outlook.com</v>
      </c>
      <c r="J209" s="6" t="s">
        <v>439</v>
      </c>
      <c r="K209" s="6" t="s">
        <v>706</v>
      </c>
      <c r="L209" s="7">
        <v>45074</v>
      </c>
      <c r="M209" s="6" t="s">
        <v>1206</v>
      </c>
      <c r="N209" s="6" t="s">
        <v>1521</v>
      </c>
      <c r="O209" s="6">
        <v>110.95</v>
      </c>
      <c r="P209" s="6">
        <v>3</v>
      </c>
      <c r="Q209" s="6">
        <f t="shared" si="32"/>
        <v>332.85</v>
      </c>
      <c r="R209" s="6" t="s">
        <v>1549</v>
      </c>
      <c r="S209" s="8">
        <f t="shared" si="33"/>
        <v>0.1</v>
      </c>
      <c r="T209" s="6">
        <v>6</v>
      </c>
      <c r="U209" s="6">
        <v>65</v>
      </c>
      <c r="V209" s="6">
        <f t="shared" si="27"/>
        <v>397.85</v>
      </c>
      <c r="W209" s="6">
        <f t="shared" si="34"/>
        <v>39.785000000000004</v>
      </c>
      <c r="X209" s="6">
        <f t="shared" si="28"/>
        <v>358.065</v>
      </c>
      <c r="Y209" s="7">
        <v>45079</v>
      </c>
      <c r="Z209" s="6" t="s">
        <v>1758</v>
      </c>
      <c r="AA209" s="6">
        <f t="shared" si="29"/>
        <v>5</v>
      </c>
      <c r="AB209" s="6" t="str">
        <f t="shared" si="35"/>
        <v>BeforeTime</v>
      </c>
    </row>
    <row r="210" spans="1:28" x14ac:dyDescent="0.25">
      <c r="A210" s="6" t="s">
        <v>80</v>
      </c>
      <c r="B210" s="6" t="s">
        <v>131</v>
      </c>
      <c r="C210" s="6" t="s">
        <v>257</v>
      </c>
      <c r="D210" s="6" t="str">
        <f t="shared" si="30"/>
        <v>Amy Ellis</v>
      </c>
      <c r="E210" s="6">
        <v>44</v>
      </c>
      <c r="F210" s="6" t="s">
        <v>290</v>
      </c>
      <c r="G210" s="6" t="s">
        <v>296</v>
      </c>
      <c r="H210" s="6" t="s">
        <v>361</v>
      </c>
      <c r="I210" s="6" t="str">
        <f t="shared" si="31"/>
        <v>gmail.com</v>
      </c>
      <c r="J210" s="6" t="s">
        <v>461</v>
      </c>
      <c r="K210" s="6" t="s">
        <v>707</v>
      </c>
      <c r="L210" s="7">
        <v>45285</v>
      </c>
      <c r="M210" s="6" t="s">
        <v>1207</v>
      </c>
      <c r="N210" s="6" t="s">
        <v>1546</v>
      </c>
      <c r="O210" s="6">
        <v>33.49</v>
      </c>
      <c r="P210" s="6">
        <v>1</v>
      </c>
      <c r="Q210" s="6">
        <f t="shared" si="32"/>
        <v>33.49</v>
      </c>
      <c r="R210" s="6" t="s">
        <v>2047</v>
      </c>
      <c r="S210" s="8">
        <f t="shared" si="33"/>
        <v>0.08</v>
      </c>
      <c r="T210" s="6">
        <v>2</v>
      </c>
      <c r="U210" s="6">
        <v>67</v>
      </c>
      <c r="V210" s="6">
        <f t="shared" si="27"/>
        <v>100.49000000000001</v>
      </c>
      <c r="W210" s="6">
        <f t="shared" si="34"/>
        <v>8.039200000000001</v>
      </c>
      <c r="X210" s="6">
        <f t="shared" si="28"/>
        <v>92.450800000000015</v>
      </c>
      <c r="Y210" s="7">
        <v>45286</v>
      </c>
      <c r="Z210" s="6" t="s">
        <v>1759</v>
      </c>
      <c r="AA210" s="6">
        <f t="shared" si="29"/>
        <v>1</v>
      </c>
      <c r="AB210" s="6" t="str">
        <f t="shared" si="35"/>
        <v>BeforeTime</v>
      </c>
    </row>
    <row r="211" spans="1:28" x14ac:dyDescent="0.25">
      <c r="A211" s="6" t="s">
        <v>60</v>
      </c>
      <c r="B211" s="6" t="s">
        <v>157</v>
      </c>
      <c r="C211" s="6" t="s">
        <v>241</v>
      </c>
      <c r="D211" s="6" t="str">
        <f t="shared" si="30"/>
        <v>Amanda Howard</v>
      </c>
      <c r="E211" s="6">
        <v>52</v>
      </c>
      <c r="F211" s="6" t="s">
        <v>290</v>
      </c>
      <c r="G211" s="6" t="s">
        <v>298</v>
      </c>
      <c r="H211" s="6" t="s">
        <v>341</v>
      </c>
      <c r="I211" s="6" t="str">
        <f t="shared" si="31"/>
        <v>outlook.com</v>
      </c>
      <c r="J211" s="6" t="s">
        <v>441</v>
      </c>
      <c r="K211" s="6" t="s">
        <v>708</v>
      </c>
      <c r="L211" s="7">
        <v>45001</v>
      </c>
      <c r="M211" s="6" t="s">
        <v>1208</v>
      </c>
      <c r="N211" s="6" t="s">
        <v>1534</v>
      </c>
      <c r="O211" s="6">
        <v>425.59</v>
      </c>
      <c r="P211" s="6">
        <v>3</v>
      </c>
      <c r="Q211" s="6">
        <f t="shared" si="32"/>
        <v>1276.77</v>
      </c>
      <c r="R211" s="6" t="s">
        <v>2047</v>
      </c>
      <c r="S211" s="8">
        <f t="shared" si="33"/>
        <v>0.08</v>
      </c>
      <c r="T211" s="6">
        <v>7</v>
      </c>
      <c r="U211" s="6">
        <v>68</v>
      </c>
      <c r="V211" s="6">
        <f t="shared" si="27"/>
        <v>1344.77</v>
      </c>
      <c r="W211" s="6">
        <f t="shared" si="34"/>
        <v>107.58159999999999</v>
      </c>
      <c r="X211" s="6">
        <f t="shared" si="28"/>
        <v>1237.1884</v>
      </c>
      <c r="Y211" s="7">
        <v>45005</v>
      </c>
      <c r="Z211" s="6" t="s">
        <v>1276</v>
      </c>
      <c r="AA211" s="6">
        <f t="shared" si="29"/>
        <v>4</v>
      </c>
      <c r="AB211" s="6" t="str">
        <f t="shared" si="35"/>
        <v>BeforeTime</v>
      </c>
    </row>
    <row r="212" spans="1:28" x14ac:dyDescent="0.25">
      <c r="A212" s="6" t="s">
        <v>90</v>
      </c>
      <c r="B212" s="6" t="s">
        <v>139</v>
      </c>
      <c r="C212" s="6" t="s">
        <v>266</v>
      </c>
      <c r="D212" s="6" t="str">
        <f t="shared" si="30"/>
        <v>Mark Summers</v>
      </c>
      <c r="E212" s="6">
        <v>55</v>
      </c>
      <c r="F212" s="6" t="s">
        <v>289</v>
      </c>
      <c r="G212" s="6" t="s">
        <v>293</v>
      </c>
      <c r="H212" s="6" t="s">
        <v>371</v>
      </c>
      <c r="I212" s="6" t="str">
        <f t="shared" si="31"/>
        <v>outlook.com</v>
      </c>
      <c r="J212" s="6" t="s">
        <v>471</v>
      </c>
      <c r="K212" s="6" t="s">
        <v>704</v>
      </c>
      <c r="L212" s="7">
        <v>45039</v>
      </c>
      <c r="M212" s="6" t="s">
        <v>1204</v>
      </c>
      <c r="N212" s="6" t="s">
        <v>1499</v>
      </c>
      <c r="O212" s="6">
        <v>441.03</v>
      </c>
      <c r="P212" s="6">
        <v>5</v>
      </c>
      <c r="Q212" s="6">
        <f t="shared" si="32"/>
        <v>2205.1499999999996</v>
      </c>
      <c r="R212" s="6" t="s">
        <v>1548</v>
      </c>
      <c r="S212" s="8">
        <f t="shared" si="33"/>
        <v>0.15</v>
      </c>
      <c r="T212" s="6">
        <v>3</v>
      </c>
      <c r="U212" s="6">
        <v>37</v>
      </c>
      <c r="V212" s="6">
        <f t="shared" si="27"/>
        <v>2242.1499999999996</v>
      </c>
      <c r="W212" s="6">
        <f t="shared" si="34"/>
        <v>336.32249999999993</v>
      </c>
      <c r="X212" s="6">
        <f t="shared" si="28"/>
        <v>1905.8274999999996</v>
      </c>
      <c r="Y212" s="7">
        <v>45044</v>
      </c>
      <c r="Z212" s="6" t="s">
        <v>1756</v>
      </c>
      <c r="AA212" s="6">
        <f t="shared" si="29"/>
        <v>5</v>
      </c>
      <c r="AB212" s="6" t="str">
        <f t="shared" si="35"/>
        <v>Late</v>
      </c>
    </row>
    <row r="213" spans="1:28" x14ac:dyDescent="0.25">
      <c r="A213" s="6" t="s">
        <v>42</v>
      </c>
      <c r="B213" s="6" t="s">
        <v>140</v>
      </c>
      <c r="C213" s="6" t="s">
        <v>223</v>
      </c>
      <c r="D213" s="6" t="str">
        <f t="shared" si="30"/>
        <v>Jason Nguyen</v>
      </c>
      <c r="E213" s="6">
        <v>51</v>
      </c>
      <c r="F213" s="6" t="s">
        <v>290</v>
      </c>
      <c r="G213" s="6" t="s">
        <v>294</v>
      </c>
      <c r="H213" s="6" t="s">
        <v>323</v>
      </c>
      <c r="I213" s="6" t="str">
        <f t="shared" si="31"/>
        <v>yahoo.com</v>
      </c>
      <c r="J213" s="6" t="s">
        <v>423</v>
      </c>
      <c r="K213" s="6" t="s">
        <v>996</v>
      </c>
      <c r="L213" s="7">
        <v>45339</v>
      </c>
      <c r="M213" s="6" t="s">
        <v>1494</v>
      </c>
      <c r="N213" s="6" t="s">
        <v>1523</v>
      </c>
      <c r="O213" s="6">
        <v>129.75</v>
      </c>
      <c r="P213" s="6">
        <v>3</v>
      </c>
      <c r="Q213" s="6">
        <f t="shared" si="32"/>
        <v>389.25</v>
      </c>
      <c r="R213" s="6" t="s">
        <v>1548</v>
      </c>
      <c r="S213" s="8">
        <f t="shared" si="33"/>
        <v>0.15</v>
      </c>
      <c r="T213" s="6">
        <v>5</v>
      </c>
      <c r="U213" s="6">
        <v>37</v>
      </c>
      <c r="V213" s="6">
        <f t="shared" si="27"/>
        <v>426.25</v>
      </c>
      <c r="W213" s="6">
        <f t="shared" si="34"/>
        <v>63.9375</v>
      </c>
      <c r="X213" s="6">
        <f t="shared" si="28"/>
        <v>362.3125</v>
      </c>
      <c r="Y213" s="7">
        <v>45341</v>
      </c>
      <c r="Z213" s="6" t="s">
        <v>2044</v>
      </c>
      <c r="AA213" s="6">
        <f t="shared" si="29"/>
        <v>2</v>
      </c>
      <c r="AB213" s="6" t="str">
        <f t="shared" si="35"/>
        <v>BeforeTime</v>
      </c>
    </row>
    <row r="214" spans="1:28" x14ac:dyDescent="0.25">
      <c r="A214" s="6" t="s">
        <v>103</v>
      </c>
      <c r="B214" s="6" t="s">
        <v>191</v>
      </c>
      <c r="C214" s="6" t="s">
        <v>277</v>
      </c>
      <c r="D214" s="6" t="str">
        <f t="shared" si="30"/>
        <v>Gary Huff</v>
      </c>
      <c r="E214" s="6">
        <v>18</v>
      </c>
      <c r="F214" s="6" t="s">
        <v>288</v>
      </c>
      <c r="G214" s="6" t="s">
        <v>295</v>
      </c>
      <c r="H214" s="6" t="s">
        <v>384</v>
      </c>
      <c r="I214" s="6" t="str">
        <f t="shared" si="31"/>
        <v>gmail.com</v>
      </c>
      <c r="J214" s="6" t="s">
        <v>484</v>
      </c>
      <c r="K214" s="6" t="s">
        <v>677</v>
      </c>
      <c r="L214" s="7">
        <v>45349</v>
      </c>
      <c r="M214" s="6" t="s">
        <v>1177</v>
      </c>
      <c r="N214" s="6" t="s">
        <v>1539</v>
      </c>
      <c r="O214" s="6">
        <v>235.63</v>
      </c>
      <c r="P214" s="6">
        <v>1</v>
      </c>
      <c r="Q214" s="6">
        <f t="shared" si="32"/>
        <v>235.63</v>
      </c>
      <c r="R214" s="6" t="s">
        <v>2047</v>
      </c>
      <c r="S214" s="8">
        <f t="shared" si="33"/>
        <v>0.08</v>
      </c>
      <c r="T214" s="6">
        <v>6</v>
      </c>
      <c r="U214" s="6">
        <v>58</v>
      </c>
      <c r="V214" s="6">
        <f t="shared" si="27"/>
        <v>293.63</v>
      </c>
      <c r="W214" s="6">
        <f t="shared" si="34"/>
        <v>23.490400000000001</v>
      </c>
      <c r="X214" s="6">
        <f t="shared" si="28"/>
        <v>270.13959999999997</v>
      </c>
      <c r="Y214" s="7">
        <v>45354</v>
      </c>
      <c r="Z214" s="6" t="s">
        <v>1729</v>
      </c>
      <c r="AA214" s="6">
        <f t="shared" si="29"/>
        <v>5</v>
      </c>
      <c r="AB214" s="6" t="str">
        <f t="shared" si="35"/>
        <v>BeforeTime</v>
      </c>
    </row>
    <row r="215" spans="1:28" x14ac:dyDescent="0.25">
      <c r="A215" s="6" t="s">
        <v>34</v>
      </c>
      <c r="B215" s="6" t="s">
        <v>134</v>
      </c>
      <c r="C215" s="6" t="s">
        <v>216</v>
      </c>
      <c r="D215" s="6" t="str">
        <f t="shared" si="30"/>
        <v>Gina Moreno</v>
      </c>
      <c r="E215" s="6">
        <v>36</v>
      </c>
      <c r="F215" s="6" t="s">
        <v>290</v>
      </c>
      <c r="G215" s="6" t="s">
        <v>294</v>
      </c>
      <c r="H215" s="6" t="s">
        <v>315</v>
      </c>
      <c r="I215" s="6" t="str">
        <f t="shared" si="31"/>
        <v>rediffmail.com</v>
      </c>
      <c r="J215" s="6" t="s">
        <v>415</v>
      </c>
      <c r="K215" s="6" t="s">
        <v>712</v>
      </c>
      <c r="L215" s="7">
        <v>45549</v>
      </c>
      <c r="M215" s="6" t="s">
        <v>1212</v>
      </c>
      <c r="N215" s="6" t="s">
        <v>1533</v>
      </c>
      <c r="O215" s="6">
        <v>136.30000000000001</v>
      </c>
      <c r="P215" s="6">
        <v>2</v>
      </c>
      <c r="Q215" s="6">
        <f t="shared" si="32"/>
        <v>272.60000000000002</v>
      </c>
      <c r="R215" s="6" t="s">
        <v>1550</v>
      </c>
      <c r="S215" s="8">
        <f t="shared" si="33"/>
        <v>0.2</v>
      </c>
      <c r="T215" s="6">
        <v>7</v>
      </c>
      <c r="U215" s="6">
        <v>51</v>
      </c>
      <c r="V215" s="6">
        <f t="shared" si="27"/>
        <v>323.60000000000002</v>
      </c>
      <c r="W215" s="6">
        <f t="shared" si="34"/>
        <v>64.720000000000013</v>
      </c>
      <c r="X215" s="6">
        <f t="shared" si="28"/>
        <v>258.88</v>
      </c>
      <c r="Y215" s="7">
        <v>45550</v>
      </c>
      <c r="Z215" s="6" t="s">
        <v>1763</v>
      </c>
      <c r="AA215" s="6">
        <f t="shared" si="29"/>
        <v>1</v>
      </c>
      <c r="AB215" s="6" t="str">
        <f t="shared" si="35"/>
        <v>BeforeTime</v>
      </c>
    </row>
    <row r="216" spans="1:28" x14ac:dyDescent="0.25">
      <c r="A216" s="6" t="s">
        <v>67</v>
      </c>
      <c r="B216" s="6" t="s">
        <v>161</v>
      </c>
      <c r="C216" s="6" t="s">
        <v>211</v>
      </c>
      <c r="D216" s="6" t="str">
        <f t="shared" si="30"/>
        <v>Brittany Stewart</v>
      </c>
      <c r="E216" s="6">
        <v>68</v>
      </c>
      <c r="F216" s="6" t="s">
        <v>290</v>
      </c>
      <c r="G216" s="6" t="s">
        <v>298</v>
      </c>
      <c r="H216" s="6" t="s">
        <v>348</v>
      </c>
      <c r="I216" s="6" t="str">
        <f t="shared" si="31"/>
        <v>gmail.com</v>
      </c>
      <c r="J216" s="6" t="s">
        <v>448</v>
      </c>
      <c r="K216" s="6" t="s">
        <v>713</v>
      </c>
      <c r="L216" s="7">
        <v>45112</v>
      </c>
      <c r="M216" s="6" t="s">
        <v>1213</v>
      </c>
      <c r="N216" s="6" t="s">
        <v>1544</v>
      </c>
      <c r="O216" s="6">
        <v>107.47</v>
      </c>
      <c r="P216" s="6">
        <v>4</v>
      </c>
      <c r="Q216" s="6">
        <f t="shared" si="32"/>
        <v>429.88</v>
      </c>
      <c r="R216" s="6" t="s">
        <v>1550</v>
      </c>
      <c r="S216" s="8">
        <f t="shared" si="33"/>
        <v>0.2</v>
      </c>
      <c r="T216" s="6">
        <v>5</v>
      </c>
      <c r="U216" s="6">
        <v>51</v>
      </c>
      <c r="V216" s="6">
        <f t="shared" si="27"/>
        <v>480.88</v>
      </c>
      <c r="W216" s="6">
        <f t="shared" si="34"/>
        <v>96.176000000000002</v>
      </c>
      <c r="X216" s="6">
        <f t="shared" si="28"/>
        <v>384.70400000000001</v>
      </c>
      <c r="Y216" s="7">
        <v>45115</v>
      </c>
      <c r="Z216" s="6" t="s">
        <v>1764</v>
      </c>
      <c r="AA216" s="6">
        <f t="shared" si="29"/>
        <v>3</v>
      </c>
      <c r="AB216" s="6" t="str">
        <f t="shared" si="35"/>
        <v>BeforeTime</v>
      </c>
    </row>
    <row r="217" spans="1:28" x14ac:dyDescent="0.25">
      <c r="A217" s="6" t="s">
        <v>47</v>
      </c>
      <c r="B217" s="6" t="s">
        <v>145</v>
      </c>
      <c r="C217" s="6" t="s">
        <v>228</v>
      </c>
      <c r="D217" s="6" t="str">
        <f t="shared" si="30"/>
        <v>Rachael Robinson</v>
      </c>
      <c r="E217" s="6">
        <v>24</v>
      </c>
      <c r="F217" s="6" t="s">
        <v>290</v>
      </c>
      <c r="G217" s="6" t="s">
        <v>298</v>
      </c>
      <c r="H217" s="6" t="s">
        <v>328</v>
      </c>
      <c r="I217" s="6" t="str">
        <f t="shared" si="31"/>
        <v>rediffmail.com</v>
      </c>
      <c r="J217" s="6" t="s">
        <v>428</v>
      </c>
      <c r="K217" s="6" t="s">
        <v>662</v>
      </c>
      <c r="L217" s="7">
        <v>45271</v>
      </c>
      <c r="M217" s="6" t="s">
        <v>1162</v>
      </c>
      <c r="N217" s="6" t="s">
        <v>1504</v>
      </c>
      <c r="O217" s="6">
        <v>275.44</v>
      </c>
      <c r="P217" s="6">
        <v>2</v>
      </c>
      <c r="Q217" s="6">
        <f t="shared" si="32"/>
        <v>550.88</v>
      </c>
      <c r="R217" s="6" t="s">
        <v>2047</v>
      </c>
      <c r="S217" s="8">
        <f t="shared" si="33"/>
        <v>0.08</v>
      </c>
      <c r="T217" s="6">
        <v>2</v>
      </c>
      <c r="U217" s="6">
        <v>36</v>
      </c>
      <c r="V217" s="6">
        <f t="shared" si="27"/>
        <v>586.88</v>
      </c>
      <c r="W217" s="6">
        <f t="shared" si="34"/>
        <v>46.950400000000002</v>
      </c>
      <c r="X217" s="6">
        <f t="shared" si="28"/>
        <v>539.92959999999994</v>
      </c>
      <c r="Y217" s="7">
        <v>45276</v>
      </c>
      <c r="Z217" s="6" t="s">
        <v>1714</v>
      </c>
      <c r="AA217" s="6">
        <f t="shared" si="29"/>
        <v>5</v>
      </c>
      <c r="AB217" s="6" t="str">
        <f t="shared" si="35"/>
        <v>Late</v>
      </c>
    </row>
    <row r="218" spans="1:28" x14ac:dyDescent="0.25">
      <c r="A218" s="6" t="s">
        <v>75</v>
      </c>
      <c r="B218" s="6" t="s">
        <v>168</v>
      </c>
      <c r="C218" s="6" t="s">
        <v>253</v>
      </c>
      <c r="D218" s="6" t="str">
        <f t="shared" si="30"/>
        <v>Lindsey Byrd</v>
      </c>
      <c r="E218" s="6">
        <v>32</v>
      </c>
      <c r="F218" s="6" t="s">
        <v>288</v>
      </c>
      <c r="G218" s="6" t="s">
        <v>293</v>
      </c>
      <c r="H218" s="6" t="s">
        <v>356</v>
      </c>
      <c r="I218" s="6" t="str">
        <f t="shared" si="31"/>
        <v>rediffmail.com</v>
      </c>
      <c r="J218" s="6" t="s">
        <v>456</v>
      </c>
      <c r="K218" s="6" t="s">
        <v>639</v>
      </c>
      <c r="L218" s="7">
        <v>45588</v>
      </c>
      <c r="M218" s="6" t="s">
        <v>1139</v>
      </c>
      <c r="N218" s="6" t="s">
        <v>1544</v>
      </c>
      <c r="O218" s="6">
        <v>107.47</v>
      </c>
      <c r="P218" s="6">
        <v>2</v>
      </c>
      <c r="Q218" s="6">
        <f t="shared" si="32"/>
        <v>214.94</v>
      </c>
      <c r="R218" s="6" t="s">
        <v>1548</v>
      </c>
      <c r="S218" s="8">
        <f t="shared" si="33"/>
        <v>0.15</v>
      </c>
      <c r="T218" s="6">
        <v>5</v>
      </c>
      <c r="U218" s="6">
        <v>55</v>
      </c>
      <c r="V218" s="6">
        <f t="shared" si="27"/>
        <v>269.94</v>
      </c>
      <c r="W218" s="6">
        <f t="shared" si="34"/>
        <v>40.491</v>
      </c>
      <c r="X218" s="6">
        <f t="shared" si="28"/>
        <v>229.44900000000001</v>
      </c>
      <c r="Y218" s="7">
        <v>45592</v>
      </c>
      <c r="Z218" s="6" t="s">
        <v>1691</v>
      </c>
      <c r="AA218" s="6">
        <f t="shared" si="29"/>
        <v>4</v>
      </c>
      <c r="AB218" s="6" t="str">
        <f t="shared" si="35"/>
        <v>BeforeTime</v>
      </c>
    </row>
    <row r="219" spans="1:28" x14ac:dyDescent="0.25">
      <c r="A219" s="6" t="s">
        <v>22</v>
      </c>
      <c r="B219" s="6" t="s">
        <v>122</v>
      </c>
      <c r="C219" s="6" t="s">
        <v>204</v>
      </c>
      <c r="D219" s="6" t="str">
        <f t="shared" si="30"/>
        <v>Angela Horne</v>
      </c>
      <c r="E219" s="6">
        <v>49</v>
      </c>
      <c r="F219" s="6" t="s">
        <v>290</v>
      </c>
      <c r="G219" s="6" t="s">
        <v>291</v>
      </c>
      <c r="H219" s="6" t="s">
        <v>303</v>
      </c>
      <c r="I219" s="6" t="str">
        <f t="shared" si="31"/>
        <v>outlook.com</v>
      </c>
      <c r="J219" s="6" t="s">
        <v>403</v>
      </c>
      <c r="K219" s="6" t="s">
        <v>716</v>
      </c>
      <c r="L219" s="7">
        <v>45578</v>
      </c>
      <c r="M219" s="6" t="s">
        <v>1216</v>
      </c>
      <c r="N219" s="6" t="s">
        <v>1522</v>
      </c>
      <c r="O219" s="6">
        <v>158.53</v>
      </c>
      <c r="P219" s="6">
        <v>5</v>
      </c>
      <c r="Q219" s="6">
        <f t="shared" si="32"/>
        <v>792.65</v>
      </c>
      <c r="R219" s="6" t="s">
        <v>2047</v>
      </c>
      <c r="S219" s="8">
        <f t="shared" si="33"/>
        <v>0.08</v>
      </c>
      <c r="T219" s="6">
        <v>2</v>
      </c>
      <c r="U219" s="6">
        <v>64</v>
      </c>
      <c r="V219" s="6">
        <f t="shared" si="27"/>
        <v>856.65</v>
      </c>
      <c r="W219" s="6">
        <f t="shared" si="34"/>
        <v>68.531999999999996</v>
      </c>
      <c r="X219" s="6">
        <f t="shared" si="28"/>
        <v>788.11799999999994</v>
      </c>
      <c r="Y219" s="7">
        <v>45582</v>
      </c>
      <c r="Z219" s="6" t="s">
        <v>1767</v>
      </c>
      <c r="AA219" s="6">
        <f t="shared" si="29"/>
        <v>4</v>
      </c>
      <c r="AB219" s="6" t="str">
        <f t="shared" si="35"/>
        <v>Late</v>
      </c>
    </row>
    <row r="220" spans="1:28" x14ac:dyDescent="0.25">
      <c r="A220" s="6" t="s">
        <v>38</v>
      </c>
      <c r="B220" s="6" t="s">
        <v>138</v>
      </c>
      <c r="C220" s="6" t="s">
        <v>219</v>
      </c>
      <c r="D220" s="6" t="str">
        <f t="shared" si="30"/>
        <v>Christian Clayton</v>
      </c>
      <c r="E220" s="6">
        <v>39</v>
      </c>
      <c r="F220" s="6" t="s">
        <v>289</v>
      </c>
      <c r="G220" s="6" t="s">
        <v>293</v>
      </c>
      <c r="H220" s="6" t="s">
        <v>319</v>
      </c>
      <c r="I220" s="6" t="str">
        <f t="shared" si="31"/>
        <v>yahoo.com</v>
      </c>
      <c r="J220" s="6" t="s">
        <v>419</v>
      </c>
      <c r="K220" s="6" t="s">
        <v>717</v>
      </c>
      <c r="L220" s="7">
        <v>45541</v>
      </c>
      <c r="M220" s="6" t="s">
        <v>1217</v>
      </c>
      <c r="N220" s="6" t="s">
        <v>1503</v>
      </c>
      <c r="O220" s="6">
        <v>363.64</v>
      </c>
      <c r="P220" s="6">
        <v>2</v>
      </c>
      <c r="Q220" s="6">
        <f t="shared" si="32"/>
        <v>727.28</v>
      </c>
      <c r="R220" s="6" t="s">
        <v>1550</v>
      </c>
      <c r="S220" s="8">
        <f t="shared" si="33"/>
        <v>0.2</v>
      </c>
      <c r="T220" s="6">
        <v>6</v>
      </c>
      <c r="U220" s="6">
        <v>37</v>
      </c>
      <c r="V220" s="6">
        <f t="shared" si="27"/>
        <v>764.28</v>
      </c>
      <c r="W220" s="6">
        <f t="shared" si="34"/>
        <v>152.85599999999999</v>
      </c>
      <c r="X220" s="6">
        <f t="shared" si="28"/>
        <v>611.42399999999998</v>
      </c>
      <c r="Y220" s="7">
        <v>45544</v>
      </c>
      <c r="Z220" s="6" t="s">
        <v>1768</v>
      </c>
      <c r="AA220" s="6">
        <f t="shared" si="29"/>
        <v>3</v>
      </c>
      <c r="AB220" s="6" t="str">
        <f t="shared" si="35"/>
        <v>BeforeTime</v>
      </c>
    </row>
    <row r="221" spans="1:28" x14ac:dyDescent="0.25">
      <c r="A221" s="6" t="s">
        <v>52</v>
      </c>
      <c r="B221" s="6" t="s">
        <v>150</v>
      </c>
      <c r="C221" s="6" t="s">
        <v>233</v>
      </c>
      <c r="D221" s="6" t="str">
        <f t="shared" si="30"/>
        <v>Julie Meyer</v>
      </c>
      <c r="E221" s="6">
        <v>23</v>
      </c>
      <c r="F221" s="6" t="s">
        <v>288</v>
      </c>
      <c r="G221" s="6" t="s">
        <v>291</v>
      </c>
      <c r="H221" s="6" t="s">
        <v>333</v>
      </c>
      <c r="I221" s="6" t="str">
        <f t="shared" si="31"/>
        <v>yahoo.com</v>
      </c>
      <c r="J221" s="6" t="s">
        <v>433</v>
      </c>
      <c r="K221" s="6" t="s">
        <v>718</v>
      </c>
      <c r="L221" s="7">
        <v>45504</v>
      </c>
      <c r="M221" s="6" t="s">
        <v>1218</v>
      </c>
      <c r="N221" s="6" t="s">
        <v>1533</v>
      </c>
      <c r="O221" s="6">
        <v>136.30000000000001</v>
      </c>
      <c r="P221" s="6">
        <v>2</v>
      </c>
      <c r="Q221" s="6">
        <f t="shared" si="32"/>
        <v>272.60000000000002</v>
      </c>
      <c r="R221" s="6" t="s">
        <v>1549</v>
      </c>
      <c r="S221" s="8">
        <f t="shared" si="33"/>
        <v>0.1</v>
      </c>
      <c r="T221" s="6">
        <v>3</v>
      </c>
      <c r="U221" s="6">
        <v>47</v>
      </c>
      <c r="V221" s="6">
        <f t="shared" si="27"/>
        <v>319.60000000000002</v>
      </c>
      <c r="W221" s="6">
        <f t="shared" si="34"/>
        <v>31.960000000000004</v>
      </c>
      <c r="X221" s="6">
        <f t="shared" si="28"/>
        <v>287.64000000000004</v>
      </c>
      <c r="Y221" s="7">
        <v>45511</v>
      </c>
      <c r="Z221" s="6" t="s">
        <v>1769</v>
      </c>
      <c r="AA221" s="6">
        <f t="shared" si="29"/>
        <v>7</v>
      </c>
      <c r="AB221" s="6" t="str">
        <f t="shared" si="35"/>
        <v>Late</v>
      </c>
    </row>
    <row r="222" spans="1:28" x14ac:dyDescent="0.25">
      <c r="A222" s="6" t="s">
        <v>90</v>
      </c>
      <c r="B222" s="6" t="s">
        <v>139</v>
      </c>
      <c r="C222" s="6" t="s">
        <v>266</v>
      </c>
      <c r="D222" s="6" t="str">
        <f t="shared" si="30"/>
        <v>Mark Summers</v>
      </c>
      <c r="E222" s="6">
        <v>55</v>
      </c>
      <c r="F222" s="6" t="s">
        <v>289</v>
      </c>
      <c r="G222" s="6" t="s">
        <v>293</v>
      </c>
      <c r="H222" s="6" t="s">
        <v>371</v>
      </c>
      <c r="I222" s="6" t="str">
        <f t="shared" si="31"/>
        <v>outlook.com</v>
      </c>
      <c r="J222" s="6" t="s">
        <v>471</v>
      </c>
      <c r="K222" s="6" t="s">
        <v>709</v>
      </c>
      <c r="L222" s="7">
        <v>45408</v>
      </c>
      <c r="M222" s="6" t="s">
        <v>1209</v>
      </c>
      <c r="N222" s="6" t="s">
        <v>1530</v>
      </c>
      <c r="O222" s="6">
        <v>369.03</v>
      </c>
      <c r="P222" s="6">
        <v>3</v>
      </c>
      <c r="Q222" s="6">
        <f t="shared" si="32"/>
        <v>1107.0899999999999</v>
      </c>
      <c r="R222" s="6" t="s">
        <v>1550</v>
      </c>
      <c r="S222" s="8">
        <f t="shared" si="33"/>
        <v>0.2</v>
      </c>
      <c r="T222" s="6">
        <v>2</v>
      </c>
      <c r="U222" s="6">
        <v>65</v>
      </c>
      <c r="V222" s="6">
        <f t="shared" si="27"/>
        <v>1172.0899999999999</v>
      </c>
      <c r="W222" s="6">
        <f t="shared" si="34"/>
        <v>234.41800000000001</v>
      </c>
      <c r="X222" s="6">
        <f t="shared" si="28"/>
        <v>937.67199999999991</v>
      </c>
      <c r="Y222" s="7">
        <v>45412</v>
      </c>
      <c r="Z222" s="6" t="s">
        <v>1760</v>
      </c>
      <c r="AA222" s="6">
        <f t="shared" si="29"/>
        <v>4</v>
      </c>
      <c r="AB222" s="6" t="str">
        <f t="shared" si="35"/>
        <v>Late</v>
      </c>
    </row>
    <row r="223" spans="1:28" x14ac:dyDescent="0.25">
      <c r="A223" s="6" t="s">
        <v>45</v>
      </c>
      <c r="B223" s="6" t="s">
        <v>143</v>
      </c>
      <c r="C223" s="6" t="s">
        <v>226</v>
      </c>
      <c r="D223" s="6" t="str">
        <f t="shared" si="30"/>
        <v>Taylor Davis</v>
      </c>
      <c r="E223" s="6">
        <v>54</v>
      </c>
      <c r="F223" s="6" t="s">
        <v>289</v>
      </c>
      <c r="G223" s="6" t="s">
        <v>291</v>
      </c>
      <c r="H223" s="6" t="s">
        <v>326</v>
      </c>
      <c r="I223" s="6" t="str">
        <f t="shared" si="31"/>
        <v>yahoo.com</v>
      </c>
      <c r="J223" s="6" t="s">
        <v>426</v>
      </c>
      <c r="K223" s="6" t="s">
        <v>720</v>
      </c>
      <c r="L223" s="7">
        <v>45105</v>
      </c>
      <c r="M223" s="6" t="s">
        <v>1220</v>
      </c>
      <c r="N223" s="6" t="s">
        <v>1543</v>
      </c>
      <c r="O223" s="6">
        <v>381.73</v>
      </c>
      <c r="P223" s="6">
        <v>2</v>
      </c>
      <c r="Q223" s="6">
        <f t="shared" si="32"/>
        <v>763.46</v>
      </c>
      <c r="R223" s="6" t="s">
        <v>1548</v>
      </c>
      <c r="S223" s="8">
        <f t="shared" si="33"/>
        <v>0.15</v>
      </c>
      <c r="T223" s="6">
        <v>3</v>
      </c>
      <c r="U223" s="6">
        <v>70</v>
      </c>
      <c r="V223" s="6">
        <f t="shared" si="27"/>
        <v>833.46</v>
      </c>
      <c r="W223" s="6">
        <f t="shared" si="34"/>
        <v>125.01900000000001</v>
      </c>
      <c r="X223" s="6">
        <f t="shared" si="28"/>
        <v>708.44100000000003</v>
      </c>
      <c r="Y223" s="7">
        <v>45112</v>
      </c>
      <c r="Z223" s="6" t="s">
        <v>1771</v>
      </c>
      <c r="AA223" s="6">
        <f t="shared" si="29"/>
        <v>7</v>
      </c>
      <c r="AB223" s="6" t="str">
        <f t="shared" si="35"/>
        <v>Late</v>
      </c>
    </row>
    <row r="224" spans="1:28" x14ac:dyDescent="0.25">
      <c r="A224" s="6" t="s">
        <v>81</v>
      </c>
      <c r="B224" s="6" t="s">
        <v>171</v>
      </c>
      <c r="C224" s="6" t="s">
        <v>258</v>
      </c>
      <c r="D224" s="6" t="str">
        <f t="shared" si="30"/>
        <v>Beth Mason</v>
      </c>
      <c r="E224" s="6">
        <v>45</v>
      </c>
      <c r="F224" s="6" t="s">
        <v>290</v>
      </c>
      <c r="G224" s="6" t="s">
        <v>296</v>
      </c>
      <c r="H224" s="6" t="s">
        <v>362</v>
      </c>
      <c r="I224" s="6" t="str">
        <f t="shared" si="31"/>
        <v>outlook.com</v>
      </c>
      <c r="J224" s="6" t="s">
        <v>462</v>
      </c>
      <c r="K224" s="6" t="s">
        <v>721</v>
      </c>
      <c r="L224" s="7">
        <v>45677</v>
      </c>
      <c r="M224" s="6" t="s">
        <v>1221</v>
      </c>
      <c r="N224" s="6" t="s">
        <v>1519</v>
      </c>
      <c r="O224" s="6">
        <v>421.7</v>
      </c>
      <c r="P224" s="6">
        <v>3</v>
      </c>
      <c r="Q224" s="6">
        <f t="shared" si="32"/>
        <v>1265.0999999999999</v>
      </c>
      <c r="R224" s="6" t="s">
        <v>1549</v>
      </c>
      <c r="S224" s="8">
        <f t="shared" si="33"/>
        <v>0.1</v>
      </c>
      <c r="T224" s="6">
        <v>6</v>
      </c>
      <c r="U224" s="6">
        <v>38</v>
      </c>
      <c r="V224" s="6">
        <f t="shared" si="27"/>
        <v>1303.0999999999999</v>
      </c>
      <c r="W224" s="6">
        <f t="shared" si="34"/>
        <v>130.31</v>
      </c>
      <c r="X224" s="6">
        <f t="shared" si="28"/>
        <v>1172.79</v>
      </c>
      <c r="Y224" s="7">
        <v>45680</v>
      </c>
      <c r="Z224" s="6" t="s">
        <v>1772</v>
      </c>
      <c r="AA224" s="6">
        <f t="shared" si="29"/>
        <v>3</v>
      </c>
      <c r="AB224" s="6" t="str">
        <f t="shared" si="35"/>
        <v>BeforeTime</v>
      </c>
    </row>
    <row r="225" spans="1:28" x14ac:dyDescent="0.25">
      <c r="A225" s="6" t="s">
        <v>90</v>
      </c>
      <c r="B225" s="6" t="s">
        <v>139</v>
      </c>
      <c r="C225" s="6" t="s">
        <v>266</v>
      </c>
      <c r="D225" s="6" t="str">
        <f t="shared" si="30"/>
        <v>Mark Summers</v>
      </c>
      <c r="E225" s="6">
        <v>55</v>
      </c>
      <c r="F225" s="6" t="s">
        <v>289</v>
      </c>
      <c r="G225" s="6" t="s">
        <v>293</v>
      </c>
      <c r="H225" s="6" t="s">
        <v>371</v>
      </c>
      <c r="I225" s="6" t="str">
        <f t="shared" si="31"/>
        <v>outlook.com</v>
      </c>
      <c r="J225" s="6" t="s">
        <v>471</v>
      </c>
      <c r="K225" s="6" t="s">
        <v>722</v>
      </c>
      <c r="L225" s="7">
        <v>45186</v>
      </c>
      <c r="M225" s="6" t="s">
        <v>1222</v>
      </c>
      <c r="N225" s="6" t="s">
        <v>1501</v>
      </c>
      <c r="O225" s="6">
        <v>330.11</v>
      </c>
      <c r="P225" s="6">
        <v>3</v>
      </c>
      <c r="Q225" s="6">
        <f t="shared" si="32"/>
        <v>990.33</v>
      </c>
      <c r="R225" s="6" t="s">
        <v>2047</v>
      </c>
      <c r="S225" s="8">
        <f t="shared" si="33"/>
        <v>0.08</v>
      </c>
      <c r="T225" s="6">
        <v>2</v>
      </c>
      <c r="U225" s="6">
        <v>40</v>
      </c>
      <c r="V225" s="6">
        <f t="shared" si="27"/>
        <v>1030.33</v>
      </c>
      <c r="W225" s="6">
        <f t="shared" si="34"/>
        <v>82.426400000000001</v>
      </c>
      <c r="X225" s="6">
        <f t="shared" si="28"/>
        <v>947.90359999999987</v>
      </c>
      <c r="Y225" s="7">
        <v>45191</v>
      </c>
      <c r="Z225" s="6" t="s">
        <v>1773</v>
      </c>
      <c r="AA225" s="6">
        <f t="shared" si="29"/>
        <v>5</v>
      </c>
      <c r="AB225" s="6" t="str">
        <f t="shared" si="35"/>
        <v>Late</v>
      </c>
    </row>
    <row r="226" spans="1:28" x14ac:dyDescent="0.25">
      <c r="A226" s="6" t="s">
        <v>49</v>
      </c>
      <c r="B226" s="6" t="s">
        <v>147</v>
      </c>
      <c r="C226" s="6" t="s">
        <v>230</v>
      </c>
      <c r="D226" s="6" t="str">
        <f t="shared" si="30"/>
        <v>Valerie Carr</v>
      </c>
      <c r="E226" s="6">
        <v>26</v>
      </c>
      <c r="F226" s="6" t="s">
        <v>290</v>
      </c>
      <c r="G226" s="6" t="s">
        <v>297</v>
      </c>
      <c r="H226" s="6" t="s">
        <v>330</v>
      </c>
      <c r="I226" s="6" t="str">
        <f t="shared" si="31"/>
        <v>rediffmail.com</v>
      </c>
      <c r="J226" s="6" t="s">
        <v>430</v>
      </c>
      <c r="K226" s="6" t="s">
        <v>723</v>
      </c>
      <c r="L226" s="7">
        <v>45537</v>
      </c>
      <c r="M226" s="6" t="s">
        <v>1223</v>
      </c>
      <c r="N226" s="6" t="s">
        <v>1506</v>
      </c>
      <c r="O226" s="6">
        <v>372.62</v>
      </c>
      <c r="P226" s="6">
        <v>1</v>
      </c>
      <c r="Q226" s="6">
        <f t="shared" si="32"/>
        <v>372.62</v>
      </c>
      <c r="R226" s="6" t="s">
        <v>1549</v>
      </c>
      <c r="S226" s="8">
        <f t="shared" si="33"/>
        <v>0.1</v>
      </c>
      <c r="T226" s="6">
        <v>4</v>
      </c>
      <c r="U226" s="6">
        <v>36</v>
      </c>
      <c r="V226" s="6">
        <f t="shared" si="27"/>
        <v>408.62</v>
      </c>
      <c r="W226" s="6">
        <f t="shared" si="34"/>
        <v>40.862000000000002</v>
      </c>
      <c r="X226" s="6">
        <f t="shared" si="28"/>
        <v>367.75799999999998</v>
      </c>
      <c r="Y226" s="7">
        <v>45541</v>
      </c>
      <c r="Z226" s="6" t="s">
        <v>1774</v>
      </c>
      <c r="AA226" s="6">
        <f t="shared" si="29"/>
        <v>4</v>
      </c>
      <c r="AB226" s="6" t="str">
        <f t="shared" si="35"/>
        <v>InTime</v>
      </c>
    </row>
    <row r="227" spans="1:28" x14ac:dyDescent="0.25">
      <c r="A227" s="6" t="s">
        <v>103</v>
      </c>
      <c r="B227" s="6" t="s">
        <v>191</v>
      </c>
      <c r="C227" s="6" t="s">
        <v>277</v>
      </c>
      <c r="D227" s="6" t="str">
        <f t="shared" si="30"/>
        <v>Gary Huff</v>
      </c>
      <c r="E227" s="6">
        <v>18</v>
      </c>
      <c r="F227" s="6" t="s">
        <v>288</v>
      </c>
      <c r="G227" s="6" t="s">
        <v>295</v>
      </c>
      <c r="H227" s="6" t="s">
        <v>384</v>
      </c>
      <c r="I227" s="6" t="str">
        <f t="shared" si="31"/>
        <v>gmail.com</v>
      </c>
      <c r="J227" s="6" t="s">
        <v>484</v>
      </c>
      <c r="K227" s="6" t="s">
        <v>710</v>
      </c>
      <c r="L227" s="7">
        <v>45217</v>
      </c>
      <c r="M227" s="6" t="s">
        <v>1210</v>
      </c>
      <c r="N227" s="6" t="s">
        <v>1525</v>
      </c>
      <c r="O227" s="6">
        <v>481.48</v>
      </c>
      <c r="P227" s="6">
        <v>3</v>
      </c>
      <c r="Q227" s="6">
        <f t="shared" si="32"/>
        <v>1444.44</v>
      </c>
      <c r="R227" s="6" t="s">
        <v>1549</v>
      </c>
      <c r="S227" s="8">
        <f t="shared" si="33"/>
        <v>0.1</v>
      </c>
      <c r="T227" s="6">
        <v>2</v>
      </c>
      <c r="U227" s="6">
        <v>42</v>
      </c>
      <c r="V227" s="6">
        <f t="shared" si="27"/>
        <v>1486.44</v>
      </c>
      <c r="W227" s="6">
        <f t="shared" si="34"/>
        <v>148.64400000000001</v>
      </c>
      <c r="X227" s="6">
        <f t="shared" si="28"/>
        <v>1337.796</v>
      </c>
      <c r="Y227" s="7">
        <v>45221</v>
      </c>
      <c r="Z227" s="6" t="s">
        <v>1761</v>
      </c>
      <c r="AA227" s="6">
        <f t="shared" si="29"/>
        <v>4</v>
      </c>
      <c r="AB227" s="6" t="str">
        <f t="shared" si="35"/>
        <v>Late</v>
      </c>
    </row>
    <row r="228" spans="1:28" x14ac:dyDescent="0.25">
      <c r="A228" s="6" t="s">
        <v>35</v>
      </c>
      <c r="B228" s="6" t="s">
        <v>135</v>
      </c>
      <c r="C228" s="6" t="s">
        <v>162</v>
      </c>
      <c r="D228" s="6" t="str">
        <f t="shared" si="30"/>
        <v>Mallory Mitchell</v>
      </c>
      <c r="E228" s="6">
        <v>42</v>
      </c>
      <c r="F228" s="6" t="s">
        <v>289</v>
      </c>
      <c r="G228" s="6" t="s">
        <v>297</v>
      </c>
      <c r="H228" s="6" t="s">
        <v>316</v>
      </c>
      <c r="I228" s="6" t="str">
        <f t="shared" si="31"/>
        <v>yahoo.com</v>
      </c>
      <c r="J228" s="6" t="s">
        <v>416</v>
      </c>
      <c r="K228" s="6" t="s">
        <v>725</v>
      </c>
      <c r="L228" s="7">
        <v>45555</v>
      </c>
      <c r="M228" s="6" t="s">
        <v>1225</v>
      </c>
      <c r="N228" s="6" t="s">
        <v>1497</v>
      </c>
      <c r="O228" s="6">
        <v>308.88</v>
      </c>
      <c r="P228" s="6">
        <v>1</v>
      </c>
      <c r="Q228" s="6">
        <f t="shared" si="32"/>
        <v>308.88</v>
      </c>
      <c r="R228" s="6" t="s">
        <v>1548</v>
      </c>
      <c r="S228" s="8">
        <f t="shared" si="33"/>
        <v>0.15</v>
      </c>
      <c r="T228" s="6">
        <v>3</v>
      </c>
      <c r="U228" s="6">
        <v>54</v>
      </c>
      <c r="V228" s="6">
        <f t="shared" si="27"/>
        <v>362.88</v>
      </c>
      <c r="W228" s="6">
        <f t="shared" si="34"/>
        <v>54.431999999999995</v>
      </c>
      <c r="X228" s="6">
        <f t="shared" si="28"/>
        <v>308.44799999999998</v>
      </c>
      <c r="Y228" s="7">
        <v>45556</v>
      </c>
      <c r="Z228" s="6" t="s">
        <v>1776</v>
      </c>
      <c r="AA228" s="6">
        <f t="shared" si="29"/>
        <v>1</v>
      </c>
      <c r="AB228" s="6" t="str">
        <f t="shared" si="35"/>
        <v>BeforeTime</v>
      </c>
    </row>
    <row r="229" spans="1:28" x14ac:dyDescent="0.25">
      <c r="A229" s="6" t="s">
        <v>18</v>
      </c>
      <c r="B229" s="6" t="s">
        <v>118</v>
      </c>
      <c r="C229" s="6" t="s">
        <v>201</v>
      </c>
      <c r="D229" s="6" t="str">
        <f t="shared" si="30"/>
        <v>Anne Oconnell</v>
      </c>
      <c r="E229" s="6">
        <v>37</v>
      </c>
      <c r="F229" s="6" t="s">
        <v>288</v>
      </c>
      <c r="G229" s="6" t="s">
        <v>291</v>
      </c>
      <c r="H229" s="6" t="s">
        <v>299</v>
      </c>
      <c r="I229" s="6" t="str">
        <f t="shared" si="31"/>
        <v>outlook.com</v>
      </c>
      <c r="J229" s="6" t="s">
        <v>399</v>
      </c>
      <c r="K229" s="6" t="s">
        <v>726</v>
      </c>
      <c r="L229" s="7">
        <v>45162</v>
      </c>
      <c r="M229" s="6" t="s">
        <v>1226</v>
      </c>
      <c r="N229" s="6" t="s">
        <v>1515</v>
      </c>
      <c r="O229" s="6">
        <v>132.97</v>
      </c>
      <c r="P229" s="6">
        <v>4</v>
      </c>
      <c r="Q229" s="6">
        <f t="shared" si="32"/>
        <v>531.88</v>
      </c>
      <c r="R229" s="6" t="s">
        <v>1549</v>
      </c>
      <c r="S229" s="8">
        <f t="shared" si="33"/>
        <v>0.1</v>
      </c>
      <c r="T229" s="6">
        <v>3</v>
      </c>
      <c r="U229" s="6">
        <v>43</v>
      </c>
      <c r="V229" s="6">
        <f t="shared" si="27"/>
        <v>574.88</v>
      </c>
      <c r="W229" s="6">
        <f t="shared" si="34"/>
        <v>57.488</v>
      </c>
      <c r="X229" s="6">
        <f t="shared" si="28"/>
        <v>517.39200000000005</v>
      </c>
      <c r="Y229" s="7">
        <v>45163</v>
      </c>
      <c r="Z229" s="6" t="s">
        <v>1777</v>
      </c>
      <c r="AA229" s="6">
        <f t="shared" si="29"/>
        <v>1</v>
      </c>
      <c r="AB229" s="6" t="str">
        <f t="shared" si="35"/>
        <v>BeforeTime</v>
      </c>
    </row>
    <row r="230" spans="1:28" x14ac:dyDescent="0.25">
      <c r="A230" s="6" t="s">
        <v>40</v>
      </c>
      <c r="B230" s="6" t="s">
        <v>121</v>
      </c>
      <c r="C230" s="6" t="s">
        <v>221</v>
      </c>
      <c r="D230" s="6" t="str">
        <f t="shared" si="30"/>
        <v>John Herrera</v>
      </c>
      <c r="E230" s="6">
        <v>64</v>
      </c>
      <c r="F230" s="6" t="s">
        <v>289</v>
      </c>
      <c r="G230" s="6" t="s">
        <v>292</v>
      </c>
      <c r="H230" s="6" t="s">
        <v>321</v>
      </c>
      <c r="I230" s="6" t="str">
        <f t="shared" si="31"/>
        <v>outlook.com</v>
      </c>
      <c r="J230" s="6" t="s">
        <v>421</v>
      </c>
      <c r="K230" s="6" t="s">
        <v>727</v>
      </c>
      <c r="L230" s="7">
        <v>45488</v>
      </c>
      <c r="M230" s="6" t="s">
        <v>1227</v>
      </c>
      <c r="N230" s="6" t="s">
        <v>1506</v>
      </c>
      <c r="O230" s="6">
        <v>372.62</v>
      </c>
      <c r="P230" s="6">
        <v>4</v>
      </c>
      <c r="Q230" s="6">
        <f t="shared" si="32"/>
        <v>1490.48</v>
      </c>
      <c r="R230" s="6" t="s">
        <v>2047</v>
      </c>
      <c r="S230" s="8">
        <f t="shared" si="33"/>
        <v>0.08</v>
      </c>
      <c r="T230" s="6">
        <v>1</v>
      </c>
      <c r="U230" s="6">
        <v>45</v>
      </c>
      <c r="V230" s="6">
        <f t="shared" si="27"/>
        <v>1535.48</v>
      </c>
      <c r="W230" s="6">
        <f t="shared" si="34"/>
        <v>122.83840000000001</v>
      </c>
      <c r="X230" s="6">
        <f t="shared" si="28"/>
        <v>1412.6415999999999</v>
      </c>
      <c r="Y230" s="7">
        <v>45492</v>
      </c>
      <c r="Z230" s="6" t="s">
        <v>1778</v>
      </c>
      <c r="AA230" s="6">
        <f t="shared" si="29"/>
        <v>4</v>
      </c>
      <c r="AB230" s="6" t="str">
        <f t="shared" si="35"/>
        <v>Late</v>
      </c>
    </row>
    <row r="231" spans="1:28" x14ac:dyDescent="0.25">
      <c r="A231" s="6" t="s">
        <v>65</v>
      </c>
      <c r="B231" s="6" t="s">
        <v>160</v>
      </c>
      <c r="C231" s="6" t="s">
        <v>246</v>
      </c>
      <c r="D231" s="6" t="str">
        <f t="shared" si="30"/>
        <v>Lori Cook</v>
      </c>
      <c r="E231" s="6">
        <v>18</v>
      </c>
      <c r="F231" s="6" t="s">
        <v>289</v>
      </c>
      <c r="G231" s="6" t="s">
        <v>292</v>
      </c>
      <c r="H231" s="6" t="s">
        <v>346</v>
      </c>
      <c r="I231" s="6" t="str">
        <f t="shared" si="31"/>
        <v>rediffmail.com</v>
      </c>
      <c r="J231" s="6" t="s">
        <v>446</v>
      </c>
      <c r="K231" s="6" t="s">
        <v>728</v>
      </c>
      <c r="L231" s="7">
        <v>45273</v>
      </c>
      <c r="M231" s="6" t="s">
        <v>1228</v>
      </c>
      <c r="N231" s="6" t="s">
        <v>1516</v>
      </c>
      <c r="O231" s="6">
        <v>126.19</v>
      </c>
      <c r="P231" s="6">
        <v>5</v>
      </c>
      <c r="Q231" s="6">
        <f t="shared" si="32"/>
        <v>630.95000000000005</v>
      </c>
      <c r="R231" s="6" t="s">
        <v>1549</v>
      </c>
      <c r="S231" s="8">
        <f t="shared" si="33"/>
        <v>0.1</v>
      </c>
      <c r="T231" s="6">
        <v>4</v>
      </c>
      <c r="U231" s="6">
        <v>47</v>
      </c>
      <c r="V231" s="6">
        <f t="shared" si="27"/>
        <v>677.95</v>
      </c>
      <c r="W231" s="6">
        <f t="shared" si="34"/>
        <v>67.795000000000002</v>
      </c>
      <c r="X231" s="6">
        <f t="shared" si="28"/>
        <v>610.15500000000009</v>
      </c>
      <c r="Y231" s="7">
        <v>45280</v>
      </c>
      <c r="Z231" s="6" t="s">
        <v>1779</v>
      </c>
      <c r="AA231" s="6">
        <f t="shared" si="29"/>
        <v>7</v>
      </c>
      <c r="AB231" s="6" t="str">
        <f t="shared" si="35"/>
        <v>Late</v>
      </c>
    </row>
    <row r="232" spans="1:28" x14ac:dyDescent="0.25">
      <c r="A232" s="6" t="s">
        <v>103</v>
      </c>
      <c r="B232" s="6" t="s">
        <v>191</v>
      </c>
      <c r="C232" s="6" t="s">
        <v>277</v>
      </c>
      <c r="D232" s="6" t="str">
        <f t="shared" si="30"/>
        <v>Gary Huff</v>
      </c>
      <c r="E232" s="6">
        <v>18</v>
      </c>
      <c r="F232" s="6" t="s">
        <v>288</v>
      </c>
      <c r="G232" s="6" t="s">
        <v>295</v>
      </c>
      <c r="H232" s="6" t="s">
        <v>384</v>
      </c>
      <c r="I232" s="6" t="str">
        <f t="shared" si="31"/>
        <v>gmail.com</v>
      </c>
      <c r="J232" s="6" t="s">
        <v>484</v>
      </c>
      <c r="K232" s="6" t="s">
        <v>724</v>
      </c>
      <c r="L232" s="7">
        <v>45117</v>
      </c>
      <c r="M232" s="6" t="s">
        <v>1224</v>
      </c>
      <c r="N232" s="6" t="s">
        <v>1536</v>
      </c>
      <c r="O232" s="6">
        <v>403.03</v>
      </c>
      <c r="P232" s="6">
        <v>2</v>
      </c>
      <c r="Q232" s="6">
        <f t="shared" si="32"/>
        <v>806.06</v>
      </c>
      <c r="R232" s="6" t="s">
        <v>1548</v>
      </c>
      <c r="S232" s="8">
        <f t="shared" si="33"/>
        <v>0.15</v>
      </c>
      <c r="T232" s="6">
        <v>7</v>
      </c>
      <c r="U232" s="6">
        <v>45</v>
      </c>
      <c r="V232" s="6">
        <f t="shared" si="27"/>
        <v>851.06</v>
      </c>
      <c r="W232" s="6">
        <f t="shared" si="34"/>
        <v>127.65899999999999</v>
      </c>
      <c r="X232" s="6">
        <f t="shared" si="28"/>
        <v>723.40099999999995</v>
      </c>
      <c r="Y232" s="7">
        <v>45118</v>
      </c>
      <c r="Z232" s="6" t="s">
        <v>1775</v>
      </c>
      <c r="AA232" s="6">
        <f t="shared" si="29"/>
        <v>1</v>
      </c>
      <c r="AB232" s="6" t="str">
        <f t="shared" si="35"/>
        <v>BeforeTime</v>
      </c>
    </row>
    <row r="233" spans="1:28" x14ac:dyDescent="0.25">
      <c r="A233" s="6" t="s">
        <v>103</v>
      </c>
      <c r="B233" s="6" t="s">
        <v>191</v>
      </c>
      <c r="C233" s="6" t="s">
        <v>277</v>
      </c>
      <c r="D233" s="6" t="str">
        <f t="shared" si="30"/>
        <v>Gary Huff</v>
      </c>
      <c r="E233" s="6">
        <v>18</v>
      </c>
      <c r="F233" s="6" t="s">
        <v>288</v>
      </c>
      <c r="G233" s="6" t="s">
        <v>295</v>
      </c>
      <c r="H233" s="6" t="s">
        <v>384</v>
      </c>
      <c r="I233" s="6" t="str">
        <f t="shared" si="31"/>
        <v>gmail.com</v>
      </c>
      <c r="J233" s="6" t="s">
        <v>484</v>
      </c>
      <c r="K233" s="6" t="s">
        <v>729</v>
      </c>
      <c r="L233" s="7">
        <v>45392</v>
      </c>
      <c r="M233" s="6" t="s">
        <v>1229</v>
      </c>
      <c r="N233" s="6" t="s">
        <v>1524</v>
      </c>
      <c r="O233" s="6">
        <v>157.63999999999999</v>
      </c>
      <c r="P233" s="6">
        <v>2</v>
      </c>
      <c r="Q233" s="6">
        <f t="shared" si="32"/>
        <v>315.27999999999997</v>
      </c>
      <c r="R233" s="6" t="s">
        <v>1548</v>
      </c>
      <c r="S233" s="8">
        <f t="shared" si="33"/>
        <v>0.15</v>
      </c>
      <c r="T233" s="6">
        <v>5</v>
      </c>
      <c r="U233" s="6">
        <v>64</v>
      </c>
      <c r="V233" s="6">
        <f t="shared" si="27"/>
        <v>379.28</v>
      </c>
      <c r="W233" s="6">
        <f t="shared" si="34"/>
        <v>56.891999999999996</v>
      </c>
      <c r="X233" s="6">
        <f t="shared" si="28"/>
        <v>322.38799999999998</v>
      </c>
      <c r="Y233" s="7">
        <v>45395</v>
      </c>
      <c r="Z233" s="6" t="s">
        <v>1780</v>
      </c>
      <c r="AA233" s="6">
        <f t="shared" si="29"/>
        <v>3</v>
      </c>
      <c r="AB233" s="6" t="str">
        <f t="shared" si="35"/>
        <v>BeforeTime</v>
      </c>
    </row>
    <row r="234" spans="1:28" x14ac:dyDescent="0.25">
      <c r="A234" s="6" t="s">
        <v>105</v>
      </c>
      <c r="B234" s="6" t="s">
        <v>192</v>
      </c>
      <c r="C234" s="6" t="s">
        <v>279</v>
      </c>
      <c r="D234" s="6" t="str">
        <f t="shared" si="30"/>
        <v>Mike Carter</v>
      </c>
      <c r="E234" s="6">
        <v>59</v>
      </c>
      <c r="F234" s="6" t="s">
        <v>290</v>
      </c>
      <c r="G234" s="6" t="s">
        <v>297</v>
      </c>
      <c r="H234" s="6" t="s">
        <v>386</v>
      </c>
      <c r="I234" s="6" t="str">
        <f t="shared" si="31"/>
        <v>rediffmail.com</v>
      </c>
      <c r="J234" s="6" t="s">
        <v>486</v>
      </c>
      <c r="K234" s="6" t="s">
        <v>731</v>
      </c>
      <c r="L234" s="7">
        <v>45251</v>
      </c>
      <c r="M234" s="6" t="s">
        <v>1231</v>
      </c>
      <c r="N234" s="6" t="s">
        <v>1529</v>
      </c>
      <c r="O234" s="6">
        <v>128.13999999999999</v>
      </c>
      <c r="P234" s="6">
        <v>1</v>
      </c>
      <c r="Q234" s="6">
        <f t="shared" si="32"/>
        <v>128.13999999999999</v>
      </c>
      <c r="R234" s="6" t="s">
        <v>1549</v>
      </c>
      <c r="S234" s="8">
        <f t="shared" si="33"/>
        <v>0.1</v>
      </c>
      <c r="T234" s="6">
        <v>7</v>
      </c>
      <c r="U234" s="6">
        <v>52</v>
      </c>
      <c r="V234" s="6">
        <f t="shared" si="27"/>
        <v>180.14</v>
      </c>
      <c r="W234" s="6">
        <f t="shared" si="34"/>
        <v>18.013999999999999</v>
      </c>
      <c r="X234" s="6">
        <f t="shared" si="28"/>
        <v>162.12599999999998</v>
      </c>
      <c r="Y234" s="7">
        <v>45254</v>
      </c>
      <c r="Z234" s="6" t="s">
        <v>1782</v>
      </c>
      <c r="AA234" s="6">
        <f t="shared" si="29"/>
        <v>3</v>
      </c>
      <c r="AB234" s="6" t="str">
        <f t="shared" si="35"/>
        <v>BeforeTime</v>
      </c>
    </row>
    <row r="235" spans="1:28" x14ac:dyDescent="0.25">
      <c r="A235" s="6" t="s">
        <v>46</v>
      </c>
      <c r="B235" s="6" t="s">
        <v>144</v>
      </c>
      <c r="C235" s="6" t="s">
        <v>227</v>
      </c>
      <c r="D235" s="6" t="str">
        <f t="shared" si="30"/>
        <v>Lauren Long</v>
      </c>
      <c r="E235" s="6">
        <v>44</v>
      </c>
      <c r="F235" s="6" t="s">
        <v>288</v>
      </c>
      <c r="G235" s="6" t="s">
        <v>298</v>
      </c>
      <c r="H235" s="6" t="s">
        <v>327</v>
      </c>
      <c r="I235" s="6" t="str">
        <f t="shared" si="31"/>
        <v>gmail.com</v>
      </c>
      <c r="J235" s="6" t="s">
        <v>427</v>
      </c>
      <c r="K235" s="6" t="s">
        <v>732</v>
      </c>
      <c r="L235" s="7">
        <v>45348</v>
      </c>
      <c r="M235" s="6" t="s">
        <v>1232</v>
      </c>
      <c r="N235" s="6" t="s">
        <v>1507</v>
      </c>
      <c r="O235" s="6">
        <v>257.06</v>
      </c>
      <c r="P235" s="6">
        <v>3</v>
      </c>
      <c r="Q235" s="6">
        <f t="shared" si="32"/>
        <v>771.18000000000006</v>
      </c>
      <c r="R235" s="6" t="s">
        <v>1547</v>
      </c>
      <c r="S235" s="8">
        <f t="shared" si="33"/>
        <v>0</v>
      </c>
      <c r="T235" s="6">
        <v>5</v>
      </c>
      <c r="U235" s="6">
        <v>63</v>
      </c>
      <c r="V235" s="6">
        <f t="shared" si="27"/>
        <v>771.18000000000006</v>
      </c>
      <c r="W235" s="6">
        <f t="shared" si="34"/>
        <v>0</v>
      </c>
      <c r="X235" s="6">
        <f t="shared" si="28"/>
        <v>771.18000000000006</v>
      </c>
      <c r="Y235" s="7">
        <v>45354</v>
      </c>
      <c r="Z235" s="6" t="s">
        <v>1783</v>
      </c>
      <c r="AA235" s="6">
        <f t="shared" si="29"/>
        <v>6</v>
      </c>
      <c r="AB235" s="6" t="str">
        <f t="shared" si="35"/>
        <v>Late</v>
      </c>
    </row>
    <row r="236" spans="1:28" x14ac:dyDescent="0.25">
      <c r="A236" s="6" t="s">
        <v>74</v>
      </c>
      <c r="B236" s="6" t="s">
        <v>167</v>
      </c>
      <c r="C236" s="6" t="s">
        <v>252</v>
      </c>
      <c r="D236" s="6" t="str">
        <f t="shared" si="30"/>
        <v>Jodi Whitney</v>
      </c>
      <c r="E236" s="6">
        <v>33</v>
      </c>
      <c r="F236" s="6" t="s">
        <v>290</v>
      </c>
      <c r="G236" s="6" t="s">
        <v>297</v>
      </c>
      <c r="H236" s="6" t="s">
        <v>355</v>
      </c>
      <c r="I236" s="6" t="str">
        <f t="shared" si="31"/>
        <v>yahoo.com</v>
      </c>
      <c r="J236" s="6" t="s">
        <v>455</v>
      </c>
      <c r="K236" s="6" t="s">
        <v>733</v>
      </c>
      <c r="L236" s="7">
        <v>45257</v>
      </c>
      <c r="M236" s="6" t="s">
        <v>1233</v>
      </c>
      <c r="N236" s="6" t="s">
        <v>1511</v>
      </c>
      <c r="O236" s="6">
        <v>272.51</v>
      </c>
      <c r="P236" s="6">
        <v>2</v>
      </c>
      <c r="Q236" s="6">
        <f t="shared" si="32"/>
        <v>545.02</v>
      </c>
      <c r="R236" s="6" t="s">
        <v>1549</v>
      </c>
      <c r="S236" s="8">
        <f t="shared" si="33"/>
        <v>0.1</v>
      </c>
      <c r="T236" s="6">
        <v>4</v>
      </c>
      <c r="U236" s="6">
        <v>48</v>
      </c>
      <c r="V236" s="6">
        <f t="shared" si="27"/>
        <v>593.02</v>
      </c>
      <c r="W236" s="6">
        <f t="shared" si="34"/>
        <v>59.302</v>
      </c>
      <c r="X236" s="6">
        <f t="shared" si="28"/>
        <v>533.71799999999996</v>
      </c>
      <c r="Y236" s="7">
        <v>45264</v>
      </c>
      <c r="Z236" s="6" t="s">
        <v>1784</v>
      </c>
      <c r="AA236" s="6">
        <f t="shared" si="29"/>
        <v>7</v>
      </c>
      <c r="AB236" s="6" t="str">
        <f t="shared" si="35"/>
        <v>Late</v>
      </c>
    </row>
    <row r="237" spans="1:28" x14ac:dyDescent="0.25">
      <c r="A237" s="6" t="s">
        <v>46</v>
      </c>
      <c r="B237" s="6" t="s">
        <v>144</v>
      </c>
      <c r="C237" s="6" t="s">
        <v>227</v>
      </c>
      <c r="D237" s="6" t="str">
        <f t="shared" si="30"/>
        <v>Lauren Long</v>
      </c>
      <c r="E237" s="6">
        <v>44</v>
      </c>
      <c r="F237" s="6" t="s">
        <v>288</v>
      </c>
      <c r="G237" s="6" t="s">
        <v>298</v>
      </c>
      <c r="H237" s="6" t="s">
        <v>327</v>
      </c>
      <c r="I237" s="6" t="str">
        <f t="shared" si="31"/>
        <v>gmail.com</v>
      </c>
      <c r="J237" s="6" t="s">
        <v>427</v>
      </c>
      <c r="K237" s="6" t="s">
        <v>734</v>
      </c>
      <c r="L237" s="7">
        <v>45390</v>
      </c>
      <c r="M237" s="6" t="s">
        <v>1234</v>
      </c>
      <c r="N237" s="6" t="s">
        <v>1503</v>
      </c>
      <c r="O237" s="6">
        <v>363.64</v>
      </c>
      <c r="P237" s="6">
        <v>3</v>
      </c>
      <c r="Q237" s="6">
        <f t="shared" si="32"/>
        <v>1090.92</v>
      </c>
      <c r="R237" s="6" t="s">
        <v>1548</v>
      </c>
      <c r="S237" s="8">
        <f t="shared" si="33"/>
        <v>0.15</v>
      </c>
      <c r="T237" s="6">
        <v>1</v>
      </c>
      <c r="U237" s="6">
        <v>47</v>
      </c>
      <c r="V237" s="6">
        <f t="shared" si="27"/>
        <v>1137.92</v>
      </c>
      <c r="W237" s="6">
        <f t="shared" si="34"/>
        <v>170.68800000000002</v>
      </c>
      <c r="X237" s="6">
        <f t="shared" si="28"/>
        <v>967.23200000000008</v>
      </c>
      <c r="Y237" s="7">
        <v>45395</v>
      </c>
      <c r="Z237" s="6" t="s">
        <v>1785</v>
      </c>
      <c r="AA237" s="6">
        <f t="shared" si="29"/>
        <v>5</v>
      </c>
      <c r="AB237" s="6" t="str">
        <f t="shared" si="35"/>
        <v>Late</v>
      </c>
    </row>
    <row r="238" spans="1:28" x14ac:dyDescent="0.25">
      <c r="A238" s="6" t="s">
        <v>77</v>
      </c>
      <c r="B238" s="6" t="s">
        <v>169</v>
      </c>
      <c r="C238" s="6" t="s">
        <v>255</v>
      </c>
      <c r="D238" s="6" t="str">
        <f t="shared" si="30"/>
        <v>William Mann</v>
      </c>
      <c r="E238" s="6">
        <v>21</v>
      </c>
      <c r="F238" s="6" t="s">
        <v>288</v>
      </c>
      <c r="G238" s="6" t="s">
        <v>292</v>
      </c>
      <c r="H238" s="6" t="s">
        <v>358</v>
      </c>
      <c r="I238" s="6" t="str">
        <f t="shared" si="31"/>
        <v>yahoo.com</v>
      </c>
      <c r="J238" s="6" t="s">
        <v>458</v>
      </c>
      <c r="K238" s="6" t="s">
        <v>735</v>
      </c>
      <c r="L238" s="7">
        <v>45578</v>
      </c>
      <c r="M238" s="6" t="s">
        <v>1235</v>
      </c>
      <c r="N238" s="6" t="s">
        <v>1503</v>
      </c>
      <c r="O238" s="6">
        <v>363.64</v>
      </c>
      <c r="P238" s="6">
        <v>3</v>
      </c>
      <c r="Q238" s="6">
        <f t="shared" si="32"/>
        <v>1090.92</v>
      </c>
      <c r="R238" s="6" t="s">
        <v>1550</v>
      </c>
      <c r="S238" s="8">
        <f t="shared" si="33"/>
        <v>0.2</v>
      </c>
      <c r="T238" s="6">
        <v>6</v>
      </c>
      <c r="U238" s="6">
        <v>64</v>
      </c>
      <c r="V238" s="6">
        <f t="shared" si="27"/>
        <v>1154.92</v>
      </c>
      <c r="W238" s="6">
        <f t="shared" si="34"/>
        <v>230.98400000000004</v>
      </c>
      <c r="X238" s="6">
        <f t="shared" si="28"/>
        <v>923.93600000000004</v>
      </c>
      <c r="Y238" s="7">
        <v>45585</v>
      </c>
      <c r="Z238" s="6" t="s">
        <v>1786</v>
      </c>
      <c r="AA238" s="6">
        <f t="shared" si="29"/>
        <v>7</v>
      </c>
      <c r="AB238" s="6" t="str">
        <f t="shared" si="35"/>
        <v>Late</v>
      </c>
    </row>
    <row r="239" spans="1:28" x14ac:dyDescent="0.25">
      <c r="A239" s="6" t="s">
        <v>80</v>
      </c>
      <c r="B239" s="6" t="s">
        <v>131</v>
      </c>
      <c r="C239" s="6" t="s">
        <v>257</v>
      </c>
      <c r="D239" s="6" t="str">
        <f t="shared" si="30"/>
        <v>Amy Ellis</v>
      </c>
      <c r="E239" s="6">
        <v>44</v>
      </c>
      <c r="F239" s="6" t="s">
        <v>290</v>
      </c>
      <c r="G239" s="6" t="s">
        <v>296</v>
      </c>
      <c r="H239" s="6" t="s">
        <v>361</v>
      </c>
      <c r="I239" s="6" t="str">
        <f t="shared" si="31"/>
        <v>gmail.com</v>
      </c>
      <c r="J239" s="6" t="s">
        <v>461</v>
      </c>
      <c r="K239" s="6" t="s">
        <v>736</v>
      </c>
      <c r="L239" s="7">
        <v>45109</v>
      </c>
      <c r="M239" s="6" t="s">
        <v>1236</v>
      </c>
      <c r="N239" s="6" t="s">
        <v>1539</v>
      </c>
      <c r="O239" s="6">
        <v>235.63</v>
      </c>
      <c r="P239" s="6">
        <v>5</v>
      </c>
      <c r="Q239" s="6">
        <f t="shared" si="32"/>
        <v>1178.1500000000001</v>
      </c>
      <c r="R239" s="6" t="s">
        <v>1550</v>
      </c>
      <c r="S239" s="8">
        <f t="shared" si="33"/>
        <v>0.2</v>
      </c>
      <c r="T239" s="6">
        <v>6</v>
      </c>
      <c r="U239" s="6">
        <v>63</v>
      </c>
      <c r="V239" s="6">
        <f t="shared" si="27"/>
        <v>1241.1500000000001</v>
      </c>
      <c r="W239" s="6">
        <f t="shared" si="34"/>
        <v>248.23000000000002</v>
      </c>
      <c r="X239" s="6">
        <f t="shared" si="28"/>
        <v>992.92000000000007</v>
      </c>
      <c r="Y239" s="7">
        <v>45114</v>
      </c>
      <c r="Z239" s="6" t="s">
        <v>1787</v>
      </c>
      <c r="AA239" s="6">
        <f t="shared" si="29"/>
        <v>5</v>
      </c>
      <c r="AB239" s="6" t="str">
        <f t="shared" si="35"/>
        <v>BeforeTime</v>
      </c>
    </row>
    <row r="240" spans="1:28" x14ac:dyDescent="0.25">
      <c r="A240" s="6" t="s">
        <v>106</v>
      </c>
      <c r="B240" s="6" t="s">
        <v>154</v>
      </c>
      <c r="C240" s="6" t="s">
        <v>280</v>
      </c>
      <c r="D240" s="6" t="str">
        <f t="shared" si="30"/>
        <v>Thomas Owens</v>
      </c>
      <c r="E240" s="6">
        <v>34</v>
      </c>
      <c r="F240" s="6" t="s">
        <v>290</v>
      </c>
      <c r="G240" s="6" t="s">
        <v>298</v>
      </c>
      <c r="H240" s="6" t="s">
        <v>387</v>
      </c>
      <c r="I240" s="6" t="str">
        <f t="shared" si="31"/>
        <v>outlook.com</v>
      </c>
      <c r="J240" s="6" t="s">
        <v>487</v>
      </c>
      <c r="K240" s="6" t="s">
        <v>737</v>
      </c>
      <c r="L240" s="7">
        <v>45595</v>
      </c>
      <c r="M240" s="6" t="s">
        <v>1237</v>
      </c>
      <c r="N240" s="6" t="s">
        <v>1541</v>
      </c>
      <c r="O240" s="6">
        <v>133.62</v>
      </c>
      <c r="P240" s="6">
        <v>1</v>
      </c>
      <c r="Q240" s="6">
        <f t="shared" si="32"/>
        <v>133.62</v>
      </c>
      <c r="R240" s="6" t="s">
        <v>2047</v>
      </c>
      <c r="S240" s="8">
        <f t="shared" si="33"/>
        <v>0.08</v>
      </c>
      <c r="T240" s="6">
        <v>1</v>
      </c>
      <c r="U240" s="6">
        <v>57</v>
      </c>
      <c r="V240" s="6">
        <f t="shared" si="27"/>
        <v>190.62</v>
      </c>
      <c r="W240" s="6">
        <f t="shared" si="34"/>
        <v>15.249600000000001</v>
      </c>
      <c r="X240" s="6">
        <f t="shared" si="28"/>
        <v>175.37040000000002</v>
      </c>
      <c r="Y240" s="7">
        <v>45602</v>
      </c>
      <c r="Z240" s="6" t="s">
        <v>1788</v>
      </c>
      <c r="AA240" s="6">
        <f t="shared" si="29"/>
        <v>7</v>
      </c>
      <c r="AB240" s="6" t="str">
        <f t="shared" si="35"/>
        <v>Late</v>
      </c>
    </row>
    <row r="241" spans="1:28" x14ac:dyDescent="0.25">
      <c r="A241" s="6" t="s">
        <v>48</v>
      </c>
      <c r="B241" s="6" t="s">
        <v>146</v>
      </c>
      <c r="C241" s="6" t="s">
        <v>229</v>
      </c>
      <c r="D241" s="6" t="str">
        <f t="shared" si="30"/>
        <v>Heather Schneider</v>
      </c>
      <c r="E241" s="6">
        <v>48</v>
      </c>
      <c r="F241" s="6" t="s">
        <v>289</v>
      </c>
      <c r="G241" s="6" t="s">
        <v>296</v>
      </c>
      <c r="H241" s="6" t="s">
        <v>329</v>
      </c>
      <c r="I241" s="6" t="str">
        <f t="shared" si="31"/>
        <v>outlook.com</v>
      </c>
      <c r="J241" s="6" t="s">
        <v>429</v>
      </c>
      <c r="K241" s="6" t="s">
        <v>738</v>
      </c>
      <c r="L241" s="7">
        <v>45616</v>
      </c>
      <c r="M241" s="6" t="s">
        <v>1238</v>
      </c>
      <c r="N241" s="6" t="s">
        <v>1517</v>
      </c>
      <c r="O241" s="6">
        <v>282.63</v>
      </c>
      <c r="P241" s="6">
        <v>4</v>
      </c>
      <c r="Q241" s="6">
        <f t="shared" si="32"/>
        <v>1130.52</v>
      </c>
      <c r="R241" s="6" t="s">
        <v>1549</v>
      </c>
      <c r="S241" s="8">
        <f t="shared" si="33"/>
        <v>0.1</v>
      </c>
      <c r="T241" s="6">
        <v>1</v>
      </c>
      <c r="U241" s="6">
        <v>60</v>
      </c>
      <c r="V241" s="6">
        <f t="shared" si="27"/>
        <v>1190.52</v>
      </c>
      <c r="W241" s="6">
        <f t="shared" si="34"/>
        <v>119.05200000000001</v>
      </c>
      <c r="X241" s="6">
        <f t="shared" si="28"/>
        <v>1071.4680000000001</v>
      </c>
      <c r="Y241" s="7">
        <v>45618</v>
      </c>
      <c r="Z241" s="6" t="s">
        <v>1789</v>
      </c>
      <c r="AA241" s="6">
        <f t="shared" si="29"/>
        <v>2</v>
      </c>
      <c r="AB241" s="6" t="str">
        <f t="shared" si="35"/>
        <v>Late</v>
      </c>
    </row>
    <row r="242" spans="1:28" x14ac:dyDescent="0.25">
      <c r="A242" s="6" t="s">
        <v>50</v>
      </c>
      <c r="B242" s="6" t="s">
        <v>148</v>
      </c>
      <c r="C242" s="6" t="s">
        <v>231</v>
      </c>
      <c r="D242" s="6" t="str">
        <f t="shared" si="30"/>
        <v>Jenny Estrada</v>
      </c>
      <c r="E242" s="6">
        <v>45</v>
      </c>
      <c r="F242" s="6" t="s">
        <v>288</v>
      </c>
      <c r="G242" s="6" t="s">
        <v>292</v>
      </c>
      <c r="H242" s="6" t="s">
        <v>331</v>
      </c>
      <c r="I242" s="6" t="str">
        <f t="shared" si="31"/>
        <v>yahoo.com</v>
      </c>
      <c r="J242" s="6" t="s">
        <v>431</v>
      </c>
      <c r="K242" s="6" t="s">
        <v>739</v>
      </c>
      <c r="L242" s="7">
        <v>45271</v>
      </c>
      <c r="M242" s="6" t="s">
        <v>1239</v>
      </c>
      <c r="N242" s="6" t="s">
        <v>1498</v>
      </c>
      <c r="O242" s="6">
        <v>166.28</v>
      </c>
      <c r="P242" s="6">
        <v>3</v>
      </c>
      <c r="Q242" s="6">
        <f t="shared" si="32"/>
        <v>498.84000000000003</v>
      </c>
      <c r="R242" s="6" t="s">
        <v>1549</v>
      </c>
      <c r="S242" s="8">
        <f t="shared" si="33"/>
        <v>0.1</v>
      </c>
      <c r="T242" s="6">
        <v>6</v>
      </c>
      <c r="U242" s="6">
        <v>59</v>
      </c>
      <c r="V242" s="6">
        <f t="shared" si="27"/>
        <v>557.84</v>
      </c>
      <c r="W242" s="6">
        <f t="shared" si="34"/>
        <v>55.784000000000006</v>
      </c>
      <c r="X242" s="6">
        <f t="shared" si="28"/>
        <v>502.05600000000004</v>
      </c>
      <c r="Y242" s="7">
        <v>45275</v>
      </c>
      <c r="Z242" s="6" t="s">
        <v>1790</v>
      </c>
      <c r="AA242" s="6">
        <f t="shared" si="29"/>
        <v>4</v>
      </c>
      <c r="AB242" s="6" t="str">
        <f t="shared" si="35"/>
        <v>BeforeTime</v>
      </c>
    </row>
    <row r="243" spans="1:28" x14ac:dyDescent="0.25">
      <c r="A243" s="6" t="s">
        <v>75</v>
      </c>
      <c r="B243" s="6" t="s">
        <v>168</v>
      </c>
      <c r="C243" s="6" t="s">
        <v>253</v>
      </c>
      <c r="D243" s="6" t="str">
        <f t="shared" si="30"/>
        <v>Lindsey Byrd</v>
      </c>
      <c r="E243" s="6">
        <v>32</v>
      </c>
      <c r="F243" s="6" t="s">
        <v>288</v>
      </c>
      <c r="G243" s="6" t="s">
        <v>293</v>
      </c>
      <c r="H243" s="6" t="s">
        <v>356</v>
      </c>
      <c r="I243" s="6" t="str">
        <f t="shared" si="31"/>
        <v>rediffmail.com</v>
      </c>
      <c r="J243" s="6" t="s">
        <v>456</v>
      </c>
      <c r="K243" s="6" t="s">
        <v>715</v>
      </c>
      <c r="L243" s="7">
        <v>45117</v>
      </c>
      <c r="M243" s="6" t="s">
        <v>1215</v>
      </c>
      <c r="N243" s="6" t="s">
        <v>1534</v>
      </c>
      <c r="O243" s="6">
        <v>425.59</v>
      </c>
      <c r="P243" s="6">
        <v>5</v>
      </c>
      <c r="Q243" s="6">
        <f t="shared" si="32"/>
        <v>2127.9499999999998</v>
      </c>
      <c r="R243" s="6" t="s">
        <v>2047</v>
      </c>
      <c r="S243" s="8">
        <f t="shared" si="33"/>
        <v>0.08</v>
      </c>
      <c r="T243" s="6">
        <v>7</v>
      </c>
      <c r="U243" s="6">
        <v>57</v>
      </c>
      <c r="V243" s="6">
        <f t="shared" si="27"/>
        <v>2184.9499999999998</v>
      </c>
      <c r="W243" s="6">
        <f t="shared" si="34"/>
        <v>174.79599999999999</v>
      </c>
      <c r="X243" s="6">
        <f t="shared" si="28"/>
        <v>2010.1539999999998</v>
      </c>
      <c r="Y243" s="7">
        <v>45124</v>
      </c>
      <c r="Z243" s="6" t="s">
        <v>1766</v>
      </c>
      <c r="AA243" s="6">
        <f t="shared" si="29"/>
        <v>7</v>
      </c>
      <c r="AB243" s="6" t="str">
        <f t="shared" si="35"/>
        <v>InTime</v>
      </c>
    </row>
    <row r="244" spans="1:28" x14ac:dyDescent="0.25">
      <c r="A244" s="6" t="s">
        <v>67</v>
      </c>
      <c r="B244" s="6" t="s">
        <v>161</v>
      </c>
      <c r="C244" s="6" t="s">
        <v>211</v>
      </c>
      <c r="D244" s="6" t="str">
        <f t="shared" si="30"/>
        <v>Brittany Stewart</v>
      </c>
      <c r="E244" s="6">
        <v>68</v>
      </c>
      <c r="F244" s="6" t="s">
        <v>290</v>
      </c>
      <c r="G244" s="6" t="s">
        <v>298</v>
      </c>
      <c r="H244" s="6" t="s">
        <v>348</v>
      </c>
      <c r="I244" s="6" t="str">
        <f t="shared" si="31"/>
        <v>gmail.com</v>
      </c>
      <c r="J244" s="6" t="s">
        <v>448</v>
      </c>
      <c r="K244" s="6" t="s">
        <v>741</v>
      </c>
      <c r="L244" s="7">
        <v>45417</v>
      </c>
      <c r="M244" s="6" t="s">
        <v>1241</v>
      </c>
      <c r="N244" s="6" t="s">
        <v>1503</v>
      </c>
      <c r="O244" s="6">
        <v>363.64</v>
      </c>
      <c r="P244" s="6">
        <v>5</v>
      </c>
      <c r="Q244" s="6">
        <f t="shared" si="32"/>
        <v>1818.1999999999998</v>
      </c>
      <c r="R244" s="6" t="s">
        <v>1549</v>
      </c>
      <c r="S244" s="8">
        <f t="shared" si="33"/>
        <v>0.1</v>
      </c>
      <c r="T244" s="6">
        <v>7</v>
      </c>
      <c r="U244" s="6">
        <v>60</v>
      </c>
      <c r="V244" s="6">
        <f t="shared" si="27"/>
        <v>1878.1999999999998</v>
      </c>
      <c r="W244" s="6">
        <f t="shared" si="34"/>
        <v>187.82</v>
      </c>
      <c r="X244" s="6">
        <f t="shared" si="28"/>
        <v>1690.3799999999999</v>
      </c>
      <c r="Y244" s="7">
        <v>45419</v>
      </c>
      <c r="Z244" s="6" t="s">
        <v>1792</v>
      </c>
      <c r="AA244" s="6">
        <f t="shared" si="29"/>
        <v>2</v>
      </c>
      <c r="AB244" s="6" t="str">
        <f t="shared" si="35"/>
        <v>BeforeTime</v>
      </c>
    </row>
    <row r="245" spans="1:28" x14ac:dyDescent="0.25">
      <c r="A245" s="6" t="s">
        <v>110</v>
      </c>
      <c r="B245" s="6" t="s">
        <v>195</v>
      </c>
      <c r="C245" s="6" t="s">
        <v>200</v>
      </c>
      <c r="D245" s="6" t="str">
        <f t="shared" si="30"/>
        <v>Brendan Kelly</v>
      </c>
      <c r="E245" s="6">
        <v>50</v>
      </c>
      <c r="F245" s="6" t="s">
        <v>290</v>
      </c>
      <c r="G245" s="6" t="s">
        <v>297</v>
      </c>
      <c r="H245" s="6" t="s">
        <v>391</v>
      </c>
      <c r="I245" s="6" t="str">
        <f t="shared" si="31"/>
        <v>rediffmail.com</v>
      </c>
      <c r="J245" s="6" t="s">
        <v>491</v>
      </c>
      <c r="K245" s="6" t="s">
        <v>772</v>
      </c>
      <c r="L245" s="7">
        <v>45470</v>
      </c>
      <c r="M245" s="6" t="s">
        <v>1272</v>
      </c>
      <c r="N245" s="6" t="s">
        <v>1536</v>
      </c>
      <c r="O245" s="6">
        <v>403.03</v>
      </c>
      <c r="P245" s="6">
        <v>5</v>
      </c>
      <c r="Q245" s="6">
        <f t="shared" si="32"/>
        <v>2015.1499999999999</v>
      </c>
      <c r="R245" s="6" t="s">
        <v>1550</v>
      </c>
      <c r="S245" s="8">
        <f t="shared" si="33"/>
        <v>0.2</v>
      </c>
      <c r="T245" s="6">
        <v>2</v>
      </c>
      <c r="U245" s="6">
        <v>52</v>
      </c>
      <c r="V245" s="6">
        <f t="shared" si="27"/>
        <v>2067.1499999999996</v>
      </c>
      <c r="W245" s="6">
        <f t="shared" si="34"/>
        <v>413.42999999999995</v>
      </c>
      <c r="X245" s="6">
        <f t="shared" si="28"/>
        <v>1653.7199999999998</v>
      </c>
      <c r="Y245" s="7">
        <v>45475</v>
      </c>
      <c r="Z245" s="6" t="s">
        <v>1823</v>
      </c>
      <c r="AA245" s="6">
        <f t="shared" si="29"/>
        <v>5</v>
      </c>
      <c r="AB245" s="6" t="str">
        <f t="shared" si="35"/>
        <v>Late</v>
      </c>
    </row>
    <row r="246" spans="1:28" x14ac:dyDescent="0.25">
      <c r="A246" s="6" t="s">
        <v>71</v>
      </c>
      <c r="B246" s="6" t="s">
        <v>165</v>
      </c>
      <c r="C246" s="6" t="s">
        <v>249</v>
      </c>
      <c r="D246" s="6" t="str">
        <f t="shared" si="30"/>
        <v>Katherine Weber</v>
      </c>
      <c r="E246" s="6">
        <v>42</v>
      </c>
      <c r="F246" s="6" t="s">
        <v>290</v>
      </c>
      <c r="G246" s="6" t="s">
        <v>295</v>
      </c>
      <c r="H246" s="6" t="s">
        <v>352</v>
      </c>
      <c r="I246" s="6" t="str">
        <f t="shared" si="31"/>
        <v>outlook.com</v>
      </c>
      <c r="J246" s="6" t="s">
        <v>452</v>
      </c>
      <c r="K246" s="6" t="s">
        <v>743</v>
      </c>
      <c r="L246" s="7">
        <v>44968</v>
      </c>
      <c r="M246" s="6" t="s">
        <v>1243</v>
      </c>
      <c r="N246" s="6" t="s">
        <v>1530</v>
      </c>
      <c r="O246" s="6">
        <v>369.03</v>
      </c>
      <c r="P246" s="6">
        <v>1</v>
      </c>
      <c r="Q246" s="6">
        <f t="shared" si="32"/>
        <v>369.03</v>
      </c>
      <c r="R246" s="6" t="s">
        <v>1550</v>
      </c>
      <c r="S246" s="8">
        <f t="shared" si="33"/>
        <v>0.2</v>
      </c>
      <c r="T246" s="6">
        <v>6</v>
      </c>
      <c r="U246" s="6">
        <v>38</v>
      </c>
      <c r="V246" s="6">
        <f t="shared" si="27"/>
        <v>407.03</v>
      </c>
      <c r="W246" s="6">
        <f t="shared" si="34"/>
        <v>81.406000000000006</v>
      </c>
      <c r="X246" s="6">
        <f t="shared" si="28"/>
        <v>325.62399999999997</v>
      </c>
      <c r="Y246" s="7">
        <v>44974</v>
      </c>
      <c r="Z246" s="6" t="s">
        <v>1794</v>
      </c>
      <c r="AA246" s="6">
        <f t="shared" si="29"/>
        <v>6</v>
      </c>
      <c r="AB246" s="6" t="str">
        <f t="shared" si="35"/>
        <v>InTime</v>
      </c>
    </row>
    <row r="247" spans="1:28" x14ac:dyDescent="0.25">
      <c r="A247" s="6" t="s">
        <v>43</v>
      </c>
      <c r="B247" s="6" t="s">
        <v>141</v>
      </c>
      <c r="C247" s="6" t="s">
        <v>224</v>
      </c>
      <c r="D247" s="6" t="str">
        <f t="shared" si="30"/>
        <v>Jessica Ruiz</v>
      </c>
      <c r="E247" s="6">
        <v>19</v>
      </c>
      <c r="F247" s="6" t="s">
        <v>289</v>
      </c>
      <c r="G247" s="6" t="s">
        <v>295</v>
      </c>
      <c r="H247" s="6" t="s">
        <v>324</v>
      </c>
      <c r="I247" s="6" t="str">
        <f t="shared" si="31"/>
        <v>rediffmail.com</v>
      </c>
      <c r="J247" s="6" t="s">
        <v>424</v>
      </c>
      <c r="K247" s="6" t="s">
        <v>526</v>
      </c>
      <c r="L247" s="7">
        <v>45453</v>
      </c>
      <c r="M247" s="6" t="s">
        <v>1026</v>
      </c>
      <c r="N247" s="6" t="s">
        <v>1519</v>
      </c>
      <c r="O247" s="6">
        <v>421.7</v>
      </c>
      <c r="P247" s="6">
        <v>5</v>
      </c>
      <c r="Q247" s="6">
        <f t="shared" si="32"/>
        <v>2108.5</v>
      </c>
      <c r="R247" s="6" t="s">
        <v>1549</v>
      </c>
      <c r="S247" s="8">
        <f t="shared" si="33"/>
        <v>0.1</v>
      </c>
      <c r="T247" s="6">
        <v>6</v>
      </c>
      <c r="U247" s="6">
        <v>61</v>
      </c>
      <c r="V247" s="6">
        <f t="shared" si="27"/>
        <v>2169.5</v>
      </c>
      <c r="W247" s="6">
        <f t="shared" si="34"/>
        <v>216.95000000000002</v>
      </c>
      <c r="X247" s="6">
        <f t="shared" si="28"/>
        <v>1952.55</v>
      </c>
      <c r="Y247" s="7">
        <v>45457</v>
      </c>
      <c r="Z247" s="6" t="s">
        <v>1578</v>
      </c>
      <c r="AA247" s="6">
        <f t="shared" si="29"/>
        <v>4</v>
      </c>
      <c r="AB247" s="6" t="str">
        <f t="shared" si="35"/>
        <v>BeforeTime</v>
      </c>
    </row>
    <row r="248" spans="1:28" x14ac:dyDescent="0.25">
      <c r="A248" s="6" t="s">
        <v>90</v>
      </c>
      <c r="B248" s="6" t="s">
        <v>139</v>
      </c>
      <c r="C248" s="6" t="s">
        <v>266</v>
      </c>
      <c r="D248" s="6" t="str">
        <f t="shared" si="30"/>
        <v>Mark Summers</v>
      </c>
      <c r="E248" s="6">
        <v>55</v>
      </c>
      <c r="F248" s="6" t="s">
        <v>289</v>
      </c>
      <c r="G248" s="6" t="s">
        <v>293</v>
      </c>
      <c r="H248" s="6" t="s">
        <v>371</v>
      </c>
      <c r="I248" s="6" t="str">
        <f t="shared" si="31"/>
        <v>outlook.com</v>
      </c>
      <c r="J248" s="6" t="s">
        <v>471</v>
      </c>
      <c r="K248" s="6" t="s">
        <v>759</v>
      </c>
      <c r="L248" s="7">
        <v>45608</v>
      </c>
      <c r="M248" s="6" t="s">
        <v>1259</v>
      </c>
      <c r="N248" s="6" t="s">
        <v>1543</v>
      </c>
      <c r="O248" s="6">
        <v>381.73</v>
      </c>
      <c r="P248" s="6">
        <v>4</v>
      </c>
      <c r="Q248" s="6">
        <f t="shared" si="32"/>
        <v>1526.92</v>
      </c>
      <c r="R248" s="6" t="s">
        <v>2047</v>
      </c>
      <c r="S248" s="8">
        <f t="shared" si="33"/>
        <v>0.08</v>
      </c>
      <c r="T248" s="6">
        <v>2</v>
      </c>
      <c r="U248" s="6">
        <v>58</v>
      </c>
      <c r="V248" s="6">
        <f t="shared" si="27"/>
        <v>1584.92</v>
      </c>
      <c r="W248" s="6">
        <f t="shared" si="34"/>
        <v>126.79360000000001</v>
      </c>
      <c r="X248" s="6">
        <f t="shared" si="28"/>
        <v>1458.1264000000001</v>
      </c>
      <c r="Y248" s="7">
        <v>45613</v>
      </c>
      <c r="Z248" s="6" t="s">
        <v>1810</v>
      </c>
      <c r="AA248" s="6">
        <f t="shared" si="29"/>
        <v>5</v>
      </c>
      <c r="AB248" s="6" t="str">
        <f t="shared" si="35"/>
        <v>Late</v>
      </c>
    </row>
    <row r="249" spans="1:28" x14ac:dyDescent="0.25">
      <c r="A249" s="6" t="s">
        <v>88</v>
      </c>
      <c r="B249" s="6" t="s">
        <v>178</v>
      </c>
      <c r="C249" s="6" t="s">
        <v>215</v>
      </c>
      <c r="D249" s="6" t="str">
        <f t="shared" si="30"/>
        <v>Lisa Miller</v>
      </c>
      <c r="E249" s="6">
        <v>70</v>
      </c>
      <c r="F249" s="6" t="s">
        <v>289</v>
      </c>
      <c r="G249" s="6" t="s">
        <v>296</v>
      </c>
      <c r="H249" s="6" t="s">
        <v>369</v>
      </c>
      <c r="I249" s="6" t="str">
        <f t="shared" si="31"/>
        <v>gmail.com</v>
      </c>
      <c r="J249" s="6" t="s">
        <v>469</v>
      </c>
      <c r="K249" s="6" t="s">
        <v>746</v>
      </c>
      <c r="L249" s="7">
        <v>45386</v>
      </c>
      <c r="M249" s="6" t="s">
        <v>1246</v>
      </c>
      <c r="N249" s="6" t="s">
        <v>1508</v>
      </c>
      <c r="O249" s="6">
        <v>175.93</v>
      </c>
      <c r="P249" s="6">
        <v>2</v>
      </c>
      <c r="Q249" s="6">
        <f t="shared" si="32"/>
        <v>351.86</v>
      </c>
      <c r="R249" s="6" t="s">
        <v>1549</v>
      </c>
      <c r="S249" s="8">
        <f t="shared" si="33"/>
        <v>0.1</v>
      </c>
      <c r="T249" s="6">
        <v>7</v>
      </c>
      <c r="U249" s="6">
        <v>61</v>
      </c>
      <c r="V249" s="6">
        <f t="shared" si="27"/>
        <v>412.86</v>
      </c>
      <c r="W249" s="6">
        <f t="shared" si="34"/>
        <v>41.286000000000001</v>
      </c>
      <c r="X249" s="6">
        <f t="shared" si="28"/>
        <v>371.57400000000001</v>
      </c>
      <c r="Y249" s="7">
        <v>45391</v>
      </c>
      <c r="Z249" s="6" t="s">
        <v>1797</v>
      </c>
      <c r="AA249" s="6">
        <f t="shared" si="29"/>
        <v>5</v>
      </c>
      <c r="AB249" s="6" t="str">
        <f t="shared" si="35"/>
        <v>BeforeTime</v>
      </c>
    </row>
    <row r="250" spans="1:28" x14ac:dyDescent="0.25">
      <c r="A250" s="6" t="s">
        <v>21</v>
      </c>
      <c r="B250" s="6" t="s">
        <v>121</v>
      </c>
      <c r="C250" s="6" t="s">
        <v>203</v>
      </c>
      <c r="D250" s="6" t="str">
        <f t="shared" si="30"/>
        <v>John Ramirez</v>
      </c>
      <c r="E250" s="6">
        <v>28</v>
      </c>
      <c r="F250" s="6" t="s">
        <v>290</v>
      </c>
      <c r="G250" s="6" t="s">
        <v>294</v>
      </c>
      <c r="H250" s="6" t="s">
        <v>302</v>
      </c>
      <c r="I250" s="6" t="str">
        <f t="shared" si="31"/>
        <v>outlook.com</v>
      </c>
      <c r="J250" s="6" t="s">
        <v>402</v>
      </c>
      <c r="K250" s="6" t="s">
        <v>933</v>
      </c>
      <c r="L250" s="7">
        <v>45322</v>
      </c>
      <c r="M250" s="6" t="s">
        <v>1432</v>
      </c>
      <c r="N250" s="6" t="s">
        <v>1543</v>
      </c>
      <c r="O250" s="6">
        <v>381.73</v>
      </c>
      <c r="P250" s="6">
        <v>2</v>
      </c>
      <c r="Q250" s="6">
        <f t="shared" si="32"/>
        <v>763.46</v>
      </c>
      <c r="R250" s="6" t="s">
        <v>1548</v>
      </c>
      <c r="S250" s="8">
        <f t="shared" si="33"/>
        <v>0.15</v>
      </c>
      <c r="T250" s="6">
        <v>2</v>
      </c>
      <c r="U250" s="6">
        <v>68</v>
      </c>
      <c r="V250" s="6">
        <f t="shared" si="27"/>
        <v>831.46</v>
      </c>
      <c r="W250" s="6">
        <f t="shared" si="34"/>
        <v>124.71899999999999</v>
      </c>
      <c r="X250" s="6">
        <f t="shared" si="28"/>
        <v>706.74099999999999</v>
      </c>
      <c r="Y250" s="7">
        <v>45329</v>
      </c>
      <c r="Z250" s="6" t="s">
        <v>1981</v>
      </c>
      <c r="AA250" s="6">
        <f t="shared" si="29"/>
        <v>7</v>
      </c>
      <c r="AB250" s="6" t="str">
        <f t="shared" si="35"/>
        <v>Late</v>
      </c>
    </row>
    <row r="251" spans="1:28" x14ac:dyDescent="0.25">
      <c r="A251" s="6" t="s">
        <v>20</v>
      </c>
      <c r="B251" s="6" t="s">
        <v>120</v>
      </c>
      <c r="C251" s="6" t="s">
        <v>202</v>
      </c>
      <c r="D251" s="6" t="str">
        <f t="shared" si="30"/>
        <v>Hannah Gutierrez</v>
      </c>
      <c r="E251" s="6">
        <v>55</v>
      </c>
      <c r="F251" s="6" t="s">
        <v>289</v>
      </c>
      <c r="G251" s="6" t="s">
        <v>293</v>
      </c>
      <c r="H251" s="6" t="s">
        <v>301</v>
      </c>
      <c r="I251" s="6" t="str">
        <f t="shared" si="31"/>
        <v>yahoo.com</v>
      </c>
      <c r="J251" s="6" t="s">
        <v>401</v>
      </c>
      <c r="K251" s="6" t="s">
        <v>501</v>
      </c>
      <c r="L251" s="7">
        <v>45470</v>
      </c>
      <c r="M251" s="6" t="s">
        <v>1001</v>
      </c>
      <c r="N251" s="6" t="s">
        <v>1499</v>
      </c>
      <c r="O251" s="6">
        <v>441.03</v>
      </c>
      <c r="P251" s="6">
        <v>3</v>
      </c>
      <c r="Q251" s="6">
        <f t="shared" si="32"/>
        <v>1323.09</v>
      </c>
      <c r="R251" s="6" t="s">
        <v>1547</v>
      </c>
      <c r="S251" s="8">
        <f t="shared" si="33"/>
        <v>0</v>
      </c>
      <c r="T251" s="6">
        <v>4</v>
      </c>
      <c r="U251" s="6">
        <v>47</v>
      </c>
      <c r="V251" s="6">
        <f t="shared" si="27"/>
        <v>1323.09</v>
      </c>
      <c r="W251" s="6">
        <f t="shared" si="34"/>
        <v>0</v>
      </c>
      <c r="X251" s="6">
        <f t="shared" si="28"/>
        <v>1323.09</v>
      </c>
      <c r="Y251" s="7">
        <v>45473</v>
      </c>
      <c r="Z251" s="6" t="s">
        <v>1553</v>
      </c>
      <c r="AA251" s="6">
        <f t="shared" si="29"/>
        <v>3</v>
      </c>
      <c r="AB251" s="6" t="str">
        <f t="shared" si="35"/>
        <v>BeforeTime</v>
      </c>
    </row>
    <row r="252" spans="1:28" x14ac:dyDescent="0.25">
      <c r="A252" s="6" t="s">
        <v>107</v>
      </c>
      <c r="B252" s="6" t="s">
        <v>122</v>
      </c>
      <c r="C252" s="6" t="s">
        <v>281</v>
      </c>
      <c r="D252" s="6" t="str">
        <f t="shared" si="30"/>
        <v>Angela Casey</v>
      </c>
      <c r="E252" s="6">
        <v>40</v>
      </c>
      <c r="F252" s="6" t="s">
        <v>288</v>
      </c>
      <c r="G252" s="6" t="s">
        <v>295</v>
      </c>
      <c r="H252" s="6" t="s">
        <v>388</v>
      </c>
      <c r="I252" s="6" t="str">
        <f t="shared" si="31"/>
        <v>gmail.com</v>
      </c>
      <c r="J252" s="6" t="s">
        <v>488</v>
      </c>
      <c r="K252" s="6" t="s">
        <v>749</v>
      </c>
      <c r="L252" s="7">
        <v>45531</v>
      </c>
      <c r="M252" s="6" t="s">
        <v>1249</v>
      </c>
      <c r="N252" s="6" t="s">
        <v>1533</v>
      </c>
      <c r="O252" s="6">
        <v>136.30000000000001</v>
      </c>
      <c r="P252" s="6">
        <v>2</v>
      </c>
      <c r="Q252" s="6">
        <f t="shared" si="32"/>
        <v>272.60000000000002</v>
      </c>
      <c r="R252" s="6" t="s">
        <v>2047</v>
      </c>
      <c r="S252" s="8">
        <f t="shared" si="33"/>
        <v>0.08</v>
      </c>
      <c r="T252" s="6">
        <v>6</v>
      </c>
      <c r="U252" s="6">
        <v>58</v>
      </c>
      <c r="V252" s="6">
        <f t="shared" si="27"/>
        <v>330.6</v>
      </c>
      <c r="W252" s="6">
        <f t="shared" si="34"/>
        <v>26.448000000000004</v>
      </c>
      <c r="X252" s="6">
        <f t="shared" si="28"/>
        <v>304.15200000000004</v>
      </c>
      <c r="Y252" s="7">
        <v>45533</v>
      </c>
      <c r="Z252" s="6" t="s">
        <v>1800</v>
      </c>
      <c r="AA252" s="6">
        <f t="shared" si="29"/>
        <v>2</v>
      </c>
      <c r="AB252" s="6" t="str">
        <f t="shared" si="35"/>
        <v>BeforeTime</v>
      </c>
    </row>
    <row r="253" spans="1:28" x14ac:dyDescent="0.25">
      <c r="A253" s="6" t="s">
        <v>74</v>
      </c>
      <c r="B253" s="6" t="s">
        <v>167</v>
      </c>
      <c r="C253" s="6" t="s">
        <v>252</v>
      </c>
      <c r="D253" s="6" t="str">
        <f t="shared" si="30"/>
        <v>Jodi Whitney</v>
      </c>
      <c r="E253" s="6">
        <v>33</v>
      </c>
      <c r="F253" s="6" t="s">
        <v>290</v>
      </c>
      <c r="G253" s="6" t="s">
        <v>297</v>
      </c>
      <c r="H253" s="6" t="s">
        <v>355</v>
      </c>
      <c r="I253" s="6" t="str">
        <f t="shared" si="31"/>
        <v>yahoo.com</v>
      </c>
      <c r="J253" s="6" t="s">
        <v>455</v>
      </c>
      <c r="K253" s="6" t="s">
        <v>750</v>
      </c>
      <c r="L253" s="7">
        <v>45383</v>
      </c>
      <c r="M253" s="6" t="s">
        <v>1250</v>
      </c>
      <c r="N253" s="6" t="s">
        <v>1536</v>
      </c>
      <c r="O253" s="6">
        <v>403.03</v>
      </c>
      <c r="P253" s="6">
        <v>3</v>
      </c>
      <c r="Q253" s="6">
        <f t="shared" si="32"/>
        <v>1209.0899999999999</v>
      </c>
      <c r="R253" s="6" t="s">
        <v>1548</v>
      </c>
      <c r="S253" s="8">
        <f t="shared" si="33"/>
        <v>0.15</v>
      </c>
      <c r="T253" s="6">
        <v>5</v>
      </c>
      <c r="U253" s="6">
        <v>44</v>
      </c>
      <c r="V253" s="6">
        <f t="shared" si="27"/>
        <v>1253.0899999999999</v>
      </c>
      <c r="W253" s="6">
        <f t="shared" si="34"/>
        <v>187.96349999999998</v>
      </c>
      <c r="X253" s="6">
        <f t="shared" si="28"/>
        <v>1065.1264999999999</v>
      </c>
      <c r="Y253" s="7">
        <v>45384</v>
      </c>
      <c r="Z253" s="6" t="s">
        <v>1801</v>
      </c>
      <c r="AA253" s="6">
        <f t="shared" si="29"/>
        <v>1</v>
      </c>
      <c r="AB253" s="6" t="str">
        <f t="shared" si="35"/>
        <v>BeforeTime</v>
      </c>
    </row>
    <row r="254" spans="1:28" x14ac:dyDescent="0.25">
      <c r="A254" s="6" t="s">
        <v>102</v>
      </c>
      <c r="B254" s="6" t="s">
        <v>190</v>
      </c>
      <c r="C254" s="6" t="s">
        <v>276</v>
      </c>
      <c r="D254" s="6" t="str">
        <f t="shared" si="30"/>
        <v>Natasha Michael</v>
      </c>
      <c r="E254" s="6">
        <v>49</v>
      </c>
      <c r="F254" s="6" t="s">
        <v>288</v>
      </c>
      <c r="G254" s="6" t="s">
        <v>292</v>
      </c>
      <c r="H254" s="6" t="s">
        <v>383</v>
      </c>
      <c r="I254" s="6" t="str">
        <f t="shared" si="31"/>
        <v>gmail.com</v>
      </c>
      <c r="J254" s="6" t="s">
        <v>483</v>
      </c>
      <c r="K254" s="6" t="s">
        <v>751</v>
      </c>
      <c r="L254" s="7">
        <v>45233</v>
      </c>
      <c r="M254" s="6" t="s">
        <v>1251</v>
      </c>
      <c r="N254" s="6" t="s">
        <v>1543</v>
      </c>
      <c r="O254" s="6">
        <v>381.73</v>
      </c>
      <c r="P254" s="6">
        <v>5</v>
      </c>
      <c r="Q254" s="6">
        <f t="shared" si="32"/>
        <v>1908.65</v>
      </c>
      <c r="R254" s="6" t="s">
        <v>2047</v>
      </c>
      <c r="S254" s="8">
        <f t="shared" si="33"/>
        <v>0.08</v>
      </c>
      <c r="T254" s="6">
        <v>7</v>
      </c>
      <c r="U254" s="6">
        <v>45</v>
      </c>
      <c r="V254" s="6">
        <f t="shared" si="27"/>
        <v>1953.65</v>
      </c>
      <c r="W254" s="6">
        <f t="shared" si="34"/>
        <v>156.292</v>
      </c>
      <c r="X254" s="6">
        <f t="shared" si="28"/>
        <v>1797.3580000000002</v>
      </c>
      <c r="Y254" s="7">
        <v>45236</v>
      </c>
      <c r="Z254" s="6" t="s">
        <v>1802</v>
      </c>
      <c r="AA254" s="6">
        <f t="shared" si="29"/>
        <v>3</v>
      </c>
      <c r="AB254" s="6" t="str">
        <f t="shared" si="35"/>
        <v>BeforeTime</v>
      </c>
    </row>
    <row r="255" spans="1:28" x14ac:dyDescent="0.25">
      <c r="A255" s="6" t="s">
        <v>47</v>
      </c>
      <c r="B255" s="6" t="s">
        <v>145</v>
      </c>
      <c r="C255" s="6" t="s">
        <v>228</v>
      </c>
      <c r="D255" s="6" t="str">
        <f t="shared" si="30"/>
        <v>Rachael Robinson</v>
      </c>
      <c r="E255" s="6">
        <v>24</v>
      </c>
      <c r="F255" s="6" t="s">
        <v>290</v>
      </c>
      <c r="G255" s="6" t="s">
        <v>298</v>
      </c>
      <c r="H255" s="6" t="s">
        <v>328</v>
      </c>
      <c r="I255" s="6" t="str">
        <f t="shared" si="31"/>
        <v>rediffmail.com</v>
      </c>
      <c r="J255" s="6" t="s">
        <v>428</v>
      </c>
      <c r="K255" s="6" t="s">
        <v>752</v>
      </c>
      <c r="L255" s="7">
        <v>45668</v>
      </c>
      <c r="M255" s="6" t="s">
        <v>1252</v>
      </c>
      <c r="N255" s="6" t="s">
        <v>1543</v>
      </c>
      <c r="O255" s="6">
        <v>381.73</v>
      </c>
      <c r="P255" s="6">
        <v>1</v>
      </c>
      <c r="Q255" s="6">
        <f t="shared" si="32"/>
        <v>381.73</v>
      </c>
      <c r="R255" s="6" t="s">
        <v>2047</v>
      </c>
      <c r="S255" s="8">
        <f t="shared" si="33"/>
        <v>0.08</v>
      </c>
      <c r="T255" s="6">
        <v>3</v>
      </c>
      <c r="U255" s="6">
        <v>36</v>
      </c>
      <c r="V255" s="6">
        <f t="shared" si="27"/>
        <v>417.73</v>
      </c>
      <c r="W255" s="6">
        <f t="shared" si="34"/>
        <v>33.418400000000005</v>
      </c>
      <c r="X255" s="6">
        <f t="shared" si="28"/>
        <v>384.3116</v>
      </c>
      <c r="Y255" s="7">
        <v>45675</v>
      </c>
      <c r="Z255" s="6" t="s">
        <v>1803</v>
      </c>
      <c r="AA255" s="6">
        <f t="shared" si="29"/>
        <v>7</v>
      </c>
      <c r="AB255" s="6" t="str">
        <f t="shared" si="35"/>
        <v>Late</v>
      </c>
    </row>
    <row r="256" spans="1:28" x14ac:dyDescent="0.25">
      <c r="A256" s="6" t="s">
        <v>64</v>
      </c>
      <c r="B256" s="6" t="s">
        <v>159</v>
      </c>
      <c r="C256" s="6" t="s">
        <v>245</v>
      </c>
      <c r="D256" s="6" t="str">
        <f t="shared" si="30"/>
        <v>Rebecca Figueroa</v>
      </c>
      <c r="E256" s="6">
        <v>63</v>
      </c>
      <c r="F256" s="6" t="s">
        <v>288</v>
      </c>
      <c r="G256" s="6" t="s">
        <v>294</v>
      </c>
      <c r="H256" s="6" t="s">
        <v>345</v>
      </c>
      <c r="I256" s="6" t="str">
        <f t="shared" si="31"/>
        <v>outlook.com</v>
      </c>
      <c r="J256" s="6" t="s">
        <v>445</v>
      </c>
      <c r="K256" s="6" t="s">
        <v>753</v>
      </c>
      <c r="L256" s="7">
        <v>45457</v>
      </c>
      <c r="M256" s="6" t="s">
        <v>1253</v>
      </c>
      <c r="N256" s="6" t="s">
        <v>1534</v>
      </c>
      <c r="O256" s="6">
        <v>425.59</v>
      </c>
      <c r="P256" s="6">
        <v>1</v>
      </c>
      <c r="Q256" s="6">
        <f t="shared" si="32"/>
        <v>425.59</v>
      </c>
      <c r="R256" s="6" t="s">
        <v>1550</v>
      </c>
      <c r="S256" s="8">
        <f t="shared" si="33"/>
        <v>0.2</v>
      </c>
      <c r="T256" s="6">
        <v>7</v>
      </c>
      <c r="U256" s="6">
        <v>40</v>
      </c>
      <c r="V256" s="6">
        <f t="shared" si="27"/>
        <v>465.59</v>
      </c>
      <c r="W256" s="6">
        <f t="shared" si="34"/>
        <v>93.117999999999995</v>
      </c>
      <c r="X256" s="6">
        <f t="shared" si="28"/>
        <v>372.47199999999998</v>
      </c>
      <c r="Y256" s="7">
        <v>45460</v>
      </c>
      <c r="Z256" s="6" t="s">
        <v>1804</v>
      </c>
      <c r="AA256" s="6">
        <f t="shared" si="29"/>
        <v>3</v>
      </c>
      <c r="AB256" s="6" t="str">
        <f t="shared" si="35"/>
        <v>BeforeTime</v>
      </c>
    </row>
    <row r="257" spans="1:28" x14ac:dyDescent="0.25">
      <c r="A257" s="6" t="s">
        <v>46</v>
      </c>
      <c r="B257" s="6" t="s">
        <v>144</v>
      </c>
      <c r="C257" s="6" t="s">
        <v>227</v>
      </c>
      <c r="D257" s="6" t="str">
        <f t="shared" si="30"/>
        <v>Lauren Long</v>
      </c>
      <c r="E257" s="6">
        <v>44</v>
      </c>
      <c r="F257" s="6" t="s">
        <v>288</v>
      </c>
      <c r="G257" s="6" t="s">
        <v>298</v>
      </c>
      <c r="H257" s="6" t="s">
        <v>327</v>
      </c>
      <c r="I257" s="6" t="str">
        <f t="shared" si="31"/>
        <v>gmail.com</v>
      </c>
      <c r="J257" s="6" t="s">
        <v>427</v>
      </c>
      <c r="K257" s="6" t="s">
        <v>754</v>
      </c>
      <c r="L257" s="7">
        <v>45659</v>
      </c>
      <c r="M257" s="6" t="s">
        <v>1254</v>
      </c>
      <c r="N257" s="6" t="s">
        <v>1525</v>
      </c>
      <c r="O257" s="6">
        <v>481.48</v>
      </c>
      <c r="P257" s="6">
        <v>4</v>
      </c>
      <c r="Q257" s="6">
        <f t="shared" si="32"/>
        <v>1925.92</v>
      </c>
      <c r="R257" s="6" t="s">
        <v>1548</v>
      </c>
      <c r="S257" s="8">
        <f t="shared" si="33"/>
        <v>0.15</v>
      </c>
      <c r="T257" s="6">
        <v>4</v>
      </c>
      <c r="U257" s="6">
        <v>67</v>
      </c>
      <c r="V257" s="6">
        <f t="shared" si="27"/>
        <v>1992.92</v>
      </c>
      <c r="W257" s="6">
        <f t="shared" si="34"/>
        <v>298.93799999999999</v>
      </c>
      <c r="X257" s="6">
        <f t="shared" si="28"/>
        <v>1693.982</v>
      </c>
      <c r="Y257" s="7">
        <v>45665</v>
      </c>
      <c r="Z257" s="6" t="s">
        <v>1805</v>
      </c>
      <c r="AA257" s="6">
        <f t="shared" si="29"/>
        <v>6</v>
      </c>
      <c r="AB257" s="6" t="str">
        <f t="shared" si="35"/>
        <v>Late</v>
      </c>
    </row>
    <row r="258" spans="1:28" x14ac:dyDescent="0.25">
      <c r="A258" s="6" t="s">
        <v>32</v>
      </c>
      <c r="B258" s="6" t="s">
        <v>132</v>
      </c>
      <c r="C258" s="6" t="s">
        <v>214</v>
      </c>
      <c r="D258" s="6" t="str">
        <f t="shared" si="30"/>
        <v>Joshua Campbell</v>
      </c>
      <c r="E258" s="6">
        <v>24</v>
      </c>
      <c r="F258" s="6" t="s">
        <v>288</v>
      </c>
      <c r="G258" s="6" t="s">
        <v>293</v>
      </c>
      <c r="H258" s="6" t="s">
        <v>313</v>
      </c>
      <c r="I258" s="6" t="str">
        <f t="shared" si="31"/>
        <v>gmail.com</v>
      </c>
      <c r="J258" s="6" t="s">
        <v>413</v>
      </c>
      <c r="K258" s="6" t="s">
        <v>755</v>
      </c>
      <c r="L258" s="7">
        <v>45512</v>
      </c>
      <c r="M258" s="6" t="s">
        <v>1255</v>
      </c>
      <c r="N258" s="6" t="s">
        <v>1519</v>
      </c>
      <c r="O258" s="6">
        <v>421.7</v>
      </c>
      <c r="P258" s="6">
        <v>2</v>
      </c>
      <c r="Q258" s="6">
        <f t="shared" si="32"/>
        <v>843.4</v>
      </c>
      <c r="R258" s="6" t="s">
        <v>1549</v>
      </c>
      <c r="S258" s="8">
        <f t="shared" si="33"/>
        <v>0.1</v>
      </c>
      <c r="T258" s="6">
        <v>2</v>
      </c>
      <c r="U258" s="6">
        <v>54</v>
      </c>
      <c r="V258" s="6">
        <f t="shared" ref="V258:V321" si="36">IF(R258="DEL0",Q258,Q258+U258)</f>
        <v>897.4</v>
      </c>
      <c r="W258" s="6">
        <f t="shared" si="34"/>
        <v>89.740000000000009</v>
      </c>
      <c r="X258" s="6">
        <f t="shared" ref="X258:X321" si="37">V258-V258*S258</f>
        <v>807.66</v>
      </c>
      <c r="Y258" s="7">
        <v>45514</v>
      </c>
      <c r="Z258" s="6" t="s">
        <v>1806</v>
      </c>
      <c r="AA258" s="6">
        <f t="shared" ref="AA258:AA321" si="38">_xlfn.DAYS(Y258,L258)</f>
        <v>2</v>
      </c>
      <c r="AB258" s="6" t="str">
        <f t="shared" si="35"/>
        <v>InTime</v>
      </c>
    </row>
    <row r="259" spans="1:28" x14ac:dyDescent="0.25">
      <c r="A259" s="6" t="s">
        <v>49</v>
      </c>
      <c r="B259" s="6" t="s">
        <v>147</v>
      </c>
      <c r="C259" s="6" t="s">
        <v>230</v>
      </c>
      <c r="D259" s="6" t="str">
        <f t="shared" ref="D259:D322" si="39">CONCATENATE(B259," ",C259)</f>
        <v>Valerie Carr</v>
      </c>
      <c r="E259" s="6">
        <v>26</v>
      </c>
      <c r="F259" s="6" t="s">
        <v>290</v>
      </c>
      <c r="G259" s="6" t="s">
        <v>297</v>
      </c>
      <c r="H259" s="6" t="s">
        <v>330</v>
      </c>
      <c r="I259" s="6" t="str">
        <f t="shared" ref="I259:I322" si="40">RIGHT(H259,LEN(H259)-SEARCH("@",H259,1))</f>
        <v>rediffmail.com</v>
      </c>
      <c r="J259" s="6" t="s">
        <v>430</v>
      </c>
      <c r="K259" s="6" t="s">
        <v>756</v>
      </c>
      <c r="L259" s="7">
        <v>45393</v>
      </c>
      <c r="M259" s="6" t="s">
        <v>1256</v>
      </c>
      <c r="N259" s="6" t="s">
        <v>1521</v>
      </c>
      <c r="O259" s="6">
        <v>110.95</v>
      </c>
      <c r="P259" s="6">
        <v>3</v>
      </c>
      <c r="Q259" s="6">
        <f t="shared" ref="Q259:Q322" si="41">O259*P259</f>
        <v>332.85</v>
      </c>
      <c r="R259" s="6" t="s">
        <v>1547</v>
      </c>
      <c r="S259" s="8">
        <f t="shared" ref="S259:S322" si="42">IF(R259="FLAT8",8%,IF(R259="FLAT10",10%,IF(R259="FLAT15",15%,IF(R259="FLAT20",20%,0))))</f>
        <v>0</v>
      </c>
      <c r="T259" s="6">
        <v>5</v>
      </c>
      <c r="U259" s="6">
        <v>47</v>
      </c>
      <c r="V259" s="6">
        <f t="shared" si="36"/>
        <v>332.85</v>
      </c>
      <c r="W259" s="6">
        <f t="shared" ref="W259:W322" si="43">V259*S259</f>
        <v>0</v>
      </c>
      <c r="X259" s="6">
        <f t="shared" si="37"/>
        <v>332.85</v>
      </c>
      <c r="Y259" s="7">
        <v>45399</v>
      </c>
      <c r="Z259" s="6" t="s">
        <v>1807</v>
      </c>
      <c r="AA259" s="6">
        <f t="shared" si="38"/>
        <v>6</v>
      </c>
      <c r="AB259" s="6" t="str">
        <f t="shared" ref="AB259:AB322" si="44">IF(T259=AA259,"InTime",IF(T259&gt;AA259,"BeforeTime","Late"))</f>
        <v>Late</v>
      </c>
    </row>
    <row r="260" spans="1:28" x14ac:dyDescent="0.25">
      <c r="A260" s="6" t="s">
        <v>70</v>
      </c>
      <c r="B260" s="6" t="s">
        <v>164</v>
      </c>
      <c r="C260" s="6" t="s">
        <v>248</v>
      </c>
      <c r="D260" s="6" t="str">
        <f t="shared" si="39"/>
        <v>Sarah Butler</v>
      </c>
      <c r="E260" s="6">
        <v>64</v>
      </c>
      <c r="F260" s="6" t="s">
        <v>288</v>
      </c>
      <c r="G260" s="6" t="s">
        <v>291</v>
      </c>
      <c r="H260" s="6" t="s">
        <v>351</v>
      </c>
      <c r="I260" s="6" t="str">
        <f t="shared" si="40"/>
        <v>rediffmail.com</v>
      </c>
      <c r="J260" s="6" t="s">
        <v>451</v>
      </c>
      <c r="K260" s="6" t="s">
        <v>757</v>
      </c>
      <c r="L260" s="7">
        <v>45188</v>
      </c>
      <c r="M260" s="6" t="s">
        <v>1257</v>
      </c>
      <c r="N260" s="6" t="s">
        <v>1517</v>
      </c>
      <c r="O260" s="6">
        <v>282.63</v>
      </c>
      <c r="P260" s="6">
        <v>4</v>
      </c>
      <c r="Q260" s="6">
        <f t="shared" si="41"/>
        <v>1130.52</v>
      </c>
      <c r="R260" s="6" t="s">
        <v>1549</v>
      </c>
      <c r="S260" s="8">
        <f t="shared" si="42"/>
        <v>0.1</v>
      </c>
      <c r="T260" s="6">
        <v>3</v>
      </c>
      <c r="U260" s="6">
        <v>52</v>
      </c>
      <c r="V260" s="6">
        <f t="shared" si="36"/>
        <v>1182.52</v>
      </c>
      <c r="W260" s="6">
        <f t="shared" si="43"/>
        <v>118.25200000000001</v>
      </c>
      <c r="X260" s="6">
        <f t="shared" si="37"/>
        <v>1064.268</v>
      </c>
      <c r="Y260" s="7">
        <v>45191</v>
      </c>
      <c r="Z260" s="6" t="s">
        <v>1808</v>
      </c>
      <c r="AA260" s="6">
        <f t="shared" si="38"/>
        <v>3</v>
      </c>
      <c r="AB260" s="6" t="str">
        <f t="shared" si="44"/>
        <v>InTime</v>
      </c>
    </row>
    <row r="261" spans="1:28" x14ac:dyDescent="0.25">
      <c r="A261" s="6" t="s">
        <v>97</v>
      </c>
      <c r="B261" s="6" t="s">
        <v>186</v>
      </c>
      <c r="C261" s="6" t="s">
        <v>238</v>
      </c>
      <c r="D261" s="6" t="str">
        <f t="shared" si="39"/>
        <v>Susan Thompson</v>
      </c>
      <c r="E261" s="6">
        <v>37</v>
      </c>
      <c r="F261" s="6" t="s">
        <v>290</v>
      </c>
      <c r="G261" s="6" t="s">
        <v>298</v>
      </c>
      <c r="H261" s="6" t="s">
        <v>378</v>
      </c>
      <c r="I261" s="6" t="str">
        <f t="shared" si="40"/>
        <v>outlook.com</v>
      </c>
      <c r="J261" s="6" t="s">
        <v>478</v>
      </c>
      <c r="K261" s="6" t="s">
        <v>758</v>
      </c>
      <c r="L261" s="7">
        <v>45335</v>
      </c>
      <c r="M261" s="6" t="s">
        <v>1258</v>
      </c>
      <c r="N261" s="6" t="s">
        <v>1522</v>
      </c>
      <c r="O261" s="6">
        <v>158.53</v>
      </c>
      <c r="P261" s="6">
        <v>3</v>
      </c>
      <c r="Q261" s="6">
        <f t="shared" si="41"/>
        <v>475.59000000000003</v>
      </c>
      <c r="R261" s="6" t="s">
        <v>1549</v>
      </c>
      <c r="S261" s="8">
        <f t="shared" si="42"/>
        <v>0.1</v>
      </c>
      <c r="T261" s="6">
        <v>3</v>
      </c>
      <c r="U261" s="6">
        <v>63</v>
      </c>
      <c r="V261" s="6">
        <f t="shared" si="36"/>
        <v>538.59</v>
      </c>
      <c r="W261" s="6">
        <f t="shared" si="43"/>
        <v>53.859000000000009</v>
      </c>
      <c r="X261" s="6">
        <f t="shared" si="37"/>
        <v>484.73099999999999</v>
      </c>
      <c r="Y261" s="7">
        <v>45336</v>
      </c>
      <c r="Z261" s="6" t="s">
        <v>1809</v>
      </c>
      <c r="AA261" s="6">
        <f t="shared" si="38"/>
        <v>1</v>
      </c>
      <c r="AB261" s="6" t="str">
        <f t="shared" si="44"/>
        <v>BeforeTime</v>
      </c>
    </row>
    <row r="262" spans="1:28" x14ac:dyDescent="0.25">
      <c r="A262" s="6" t="s">
        <v>90</v>
      </c>
      <c r="B262" s="6" t="s">
        <v>139</v>
      </c>
      <c r="C262" s="6" t="s">
        <v>266</v>
      </c>
      <c r="D262" s="6" t="str">
        <f t="shared" si="39"/>
        <v>Mark Summers</v>
      </c>
      <c r="E262" s="6">
        <v>55</v>
      </c>
      <c r="F262" s="6" t="s">
        <v>289</v>
      </c>
      <c r="G262" s="6" t="s">
        <v>293</v>
      </c>
      <c r="H262" s="6" t="s">
        <v>371</v>
      </c>
      <c r="I262" s="6" t="str">
        <f t="shared" si="40"/>
        <v>outlook.com</v>
      </c>
      <c r="J262" s="6" t="s">
        <v>471</v>
      </c>
      <c r="K262" s="6" t="s">
        <v>795</v>
      </c>
      <c r="L262" s="7">
        <v>45026</v>
      </c>
      <c r="M262" s="6" t="s">
        <v>1295</v>
      </c>
      <c r="N262" s="6" t="s">
        <v>1520</v>
      </c>
      <c r="O262" s="6">
        <v>62.42</v>
      </c>
      <c r="P262" s="6">
        <v>3</v>
      </c>
      <c r="Q262" s="6">
        <f t="shared" si="41"/>
        <v>187.26</v>
      </c>
      <c r="R262" s="6" t="s">
        <v>2047</v>
      </c>
      <c r="S262" s="8">
        <f t="shared" si="42"/>
        <v>0.08</v>
      </c>
      <c r="T262" s="6">
        <v>3</v>
      </c>
      <c r="U262" s="6">
        <v>37</v>
      </c>
      <c r="V262" s="6">
        <f t="shared" si="36"/>
        <v>224.26</v>
      </c>
      <c r="W262" s="6">
        <f t="shared" si="43"/>
        <v>17.940799999999999</v>
      </c>
      <c r="X262" s="6">
        <f t="shared" si="37"/>
        <v>206.3192</v>
      </c>
      <c r="Y262" s="7">
        <v>45031</v>
      </c>
      <c r="Z262" s="6" t="s">
        <v>1846</v>
      </c>
      <c r="AA262" s="6">
        <f t="shared" si="38"/>
        <v>5</v>
      </c>
      <c r="AB262" s="6" t="str">
        <f t="shared" si="44"/>
        <v>Late</v>
      </c>
    </row>
    <row r="263" spans="1:28" x14ac:dyDescent="0.25">
      <c r="A263" s="6" t="s">
        <v>49</v>
      </c>
      <c r="B263" s="6" t="s">
        <v>147</v>
      </c>
      <c r="C263" s="6" t="s">
        <v>230</v>
      </c>
      <c r="D263" s="6" t="str">
        <f t="shared" si="39"/>
        <v>Valerie Carr</v>
      </c>
      <c r="E263" s="6">
        <v>26</v>
      </c>
      <c r="F263" s="6" t="s">
        <v>290</v>
      </c>
      <c r="G263" s="6" t="s">
        <v>297</v>
      </c>
      <c r="H263" s="6" t="s">
        <v>330</v>
      </c>
      <c r="I263" s="6" t="str">
        <f t="shared" si="40"/>
        <v>rediffmail.com</v>
      </c>
      <c r="J263" s="6" t="s">
        <v>430</v>
      </c>
      <c r="K263" s="6" t="s">
        <v>760</v>
      </c>
      <c r="L263" s="7">
        <v>45454</v>
      </c>
      <c r="M263" s="6" t="s">
        <v>1260</v>
      </c>
      <c r="N263" s="6" t="s">
        <v>1539</v>
      </c>
      <c r="O263" s="6">
        <v>235.63</v>
      </c>
      <c r="P263" s="6">
        <v>2</v>
      </c>
      <c r="Q263" s="6">
        <f t="shared" si="41"/>
        <v>471.26</v>
      </c>
      <c r="R263" s="6" t="s">
        <v>1548</v>
      </c>
      <c r="S263" s="8">
        <f t="shared" si="42"/>
        <v>0.15</v>
      </c>
      <c r="T263" s="6">
        <v>4</v>
      </c>
      <c r="U263" s="6">
        <v>44</v>
      </c>
      <c r="V263" s="6">
        <f t="shared" si="36"/>
        <v>515.26</v>
      </c>
      <c r="W263" s="6">
        <f t="shared" si="43"/>
        <v>77.289000000000001</v>
      </c>
      <c r="X263" s="6">
        <f t="shared" si="37"/>
        <v>437.971</v>
      </c>
      <c r="Y263" s="7">
        <v>45458</v>
      </c>
      <c r="Z263" s="6" t="s">
        <v>1811</v>
      </c>
      <c r="AA263" s="6">
        <f t="shared" si="38"/>
        <v>4</v>
      </c>
      <c r="AB263" s="6" t="str">
        <f t="shared" si="44"/>
        <v>InTime</v>
      </c>
    </row>
    <row r="264" spans="1:28" x14ac:dyDescent="0.25">
      <c r="A264" s="6" t="s">
        <v>46</v>
      </c>
      <c r="B264" s="6" t="s">
        <v>144</v>
      </c>
      <c r="C264" s="6" t="s">
        <v>227</v>
      </c>
      <c r="D264" s="6" t="str">
        <f t="shared" si="39"/>
        <v>Lauren Long</v>
      </c>
      <c r="E264" s="6">
        <v>44</v>
      </c>
      <c r="F264" s="6" t="s">
        <v>288</v>
      </c>
      <c r="G264" s="6" t="s">
        <v>298</v>
      </c>
      <c r="H264" s="6" t="s">
        <v>327</v>
      </c>
      <c r="I264" s="6" t="str">
        <f t="shared" si="40"/>
        <v>gmail.com</v>
      </c>
      <c r="J264" s="6" t="s">
        <v>427</v>
      </c>
      <c r="K264" s="6" t="s">
        <v>761</v>
      </c>
      <c r="L264" s="7">
        <v>45547</v>
      </c>
      <c r="M264" s="6" t="s">
        <v>1261</v>
      </c>
      <c r="N264" s="6" t="s">
        <v>1524</v>
      </c>
      <c r="O264" s="6">
        <v>157.63999999999999</v>
      </c>
      <c r="P264" s="6">
        <v>2</v>
      </c>
      <c r="Q264" s="6">
        <f t="shared" si="41"/>
        <v>315.27999999999997</v>
      </c>
      <c r="R264" s="6" t="s">
        <v>2047</v>
      </c>
      <c r="S264" s="8">
        <f t="shared" si="42"/>
        <v>0.08</v>
      </c>
      <c r="T264" s="6">
        <v>1</v>
      </c>
      <c r="U264" s="6">
        <v>56</v>
      </c>
      <c r="V264" s="6">
        <f t="shared" si="36"/>
        <v>371.28</v>
      </c>
      <c r="W264" s="6">
        <f t="shared" si="43"/>
        <v>29.702399999999997</v>
      </c>
      <c r="X264" s="6">
        <f t="shared" si="37"/>
        <v>341.57759999999996</v>
      </c>
      <c r="Y264" s="7">
        <v>45552</v>
      </c>
      <c r="Z264" s="6" t="s">
        <v>1812</v>
      </c>
      <c r="AA264" s="6">
        <f t="shared" si="38"/>
        <v>5</v>
      </c>
      <c r="AB264" s="6" t="str">
        <f t="shared" si="44"/>
        <v>Late</v>
      </c>
    </row>
    <row r="265" spans="1:28" x14ac:dyDescent="0.25">
      <c r="A265" s="6" t="s">
        <v>44</v>
      </c>
      <c r="B265" s="6" t="s">
        <v>142</v>
      </c>
      <c r="C265" s="6" t="s">
        <v>225</v>
      </c>
      <c r="D265" s="6" t="str">
        <f t="shared" si="39"/>
        <v>Ashley Rose</v>
      </c>
      <c r="E265" s="6">
        <v>60</v>
      </c>
      <c r="F265" s="6" t="s">
        <v>290</v>
      </c>
      <c r="G265" s="6" t="s">
        <v>291</v>
      </c>
      <c r="H265" s="6" t="s">
        <v>325</v>
      </c>
      <c r="I265" s="6" t="str">
        <f t="shared" si="40"/>
        <v>gmail.com</v>
      </c>
      <c r="J265" s="6" t="s">
        <v>425</v>
      </c>
      <c r="K265" s="6" t="s">
        <v>762</v>
      </c>
      <c r="L265" s="7">
        <v>44996</v>
      </c>
      <c r="M265" s="6" t="s">
        <v>1262</v>
      </c>
      <c r="N265" s="6" t="s">
        <v>1506</v>
      </c>
      <c r="O265" s="6">
        <v>372.62</v>
      </c>
      <c r="P265" s="6">
        <v>4</v>
      </c>
      <c r="Q265" s="6">
        <f t="shared" si="41"/>
        <v>1490.48</v>
      </c>
      <c r="R265" s="6" t="s">
        <v>1548</v>
      </c>
      <c r="S265" s="8">
        <f t="shared" si="42"/>
        <v>0.15</v>
      </c>
      <c r="T265" s="6">
        <v>2</v>
      </c>
      <c r="U265" s="6">
        <v>42</v>
      </c>
      <c r="V265" s="6">
        <f t="shared" si="36"/>
        <v>1532.48</v>
      </c>
      <c r="W265" s="6">
        <f t="shared" si="43"/>
        <v>229.87199999999999</v>
      </c>
      <c r="X265" s="6">
        <f t="shared" si="37"/>
        <v>1302.6079999999999</v>
      </c>
      <c r="Y265" s="7">
        <v>45001</v>
      </c>
      <c r="Z265" s="6" t="s">
        <v>1813</v>
      </c>
      <c r="AA265" s="6">
        <f t="shared" si="38"/>
        <v>5</v>
      </c>
      <c r="AB265" s="6" t="str">
        <f t="shared" si="44"/>
        <v>Late</v>
      </c>
    </row>
    <row r="266" spans="1:28" x14ac:dyDescent="0.25">
      <c r="A266" s="6" t="s">
        <v>110</v>
      </c>
      <c r="B266" s="6" t="s">
        <v>195</v>
      </c>
      <c r="C266" s="6" t="s">
        <v>200</v>
      </c>
      <c r="D266" s="6" t="str">
        <f t="shared" si="39"/>
        <v>Brendan Kelly</v>
      </c>
      <c r="E266" s="6">
        <v>50</v>
      </c>
      <c r="F266" s="6" t="s">
        <v>290</v>
      </c>
      <c r="G266" s="6" t="s">
        <v>297</v>
      </c>
      <c r="H266" s="6" t="s">
        <v>391</v>
      </c>
      <c r="I266" s="6" t="str">
        <f t="shared" si="40"/>
        <v>rediffmail.com</v>
      </c>
      <c r="J266" s="6" t="s">
        <v>491</v>
      </c>
      <c r="K266" s="6" t="s">
        <v>797</v>
      </c>
      <c r="L266" s="7">
        <v>45672</v>
      </c>
      <c r="M266" s="6" t="s">
        <v>1297</v>
      </c>
      <c r="N266" s="6" t="s">
        <v>1536</v>
      </c>
      <c r="O266" s="6">
        <v>403.03</v>
      </c>
      <c r="P266" s="6">
        <v>2</v>
      </c>
      <c r="Q266" s="6">
        <f t="shared" si="41"/>
        <v>806.06</v>
      </c>
      <c r="R266" s="6" t="s">
        <v>1550</v>
      </c>
      <c r="S266" s="8">
        <f t="shared" si="42"/>
        <v>0.2</v>
      </c>
      <c r="T266" s="6">
        <v>3</v>
      </c>
      <c r="U266" s="6">
        <v>61</v>
      </c>
      <c r="V266" s="6">
        <f t="shared" si="36"/>
        <v>867.06</v>
      </c>
      <c r="W266" s="6">
        <f t="shared" si="43"/>
        <v>173.41200000000001</v>
      </c>
      <c r="X266" s="6">
        <f t="shared" si="37"/>
        <v>693.64799999999991</v>
      </c>
      <c r="Y266" s="7">
        <v>45677</v>
      </c>
      <c r="Z266" s="6" t="s">
        <v>1848</v>
      </c>
      <c r="AA266" s="6">
        <f t="shared" si="38"/>
        <v>5</v>
      </c>
      <c r="AB266" s="6" t="str">
        <f t="shared" si="44"/>
        <v>Late</v>
      </c>
    </row>
    <row r="267" spans="1:28" x14ac:dyDescent="0.25">
      <c r="A267" s="6" t="s">
        <v>38</v>
      </c>
      <c r="B267" s="6" t="s">
        <v>138</v>
      </c>
      <c r="C267" s="6" t="s">
        <v>219</v>
      </c>
      <c r="D267" s="6" t="str">
        <f t="shared" si="39"/>
        <v>Christian Clayton</v>
      </c>
      <c r="E267" s="6">
        <v>39</v>
      </c>
      <c r="F267" s="6" t="s">
        <v>289</v>
      </c>
      <c r="G267" s="6" t="s">
        <v>293</v>
      </c>
      <c r="H267" s="6" t="s">
        <v>319</v>
      </c>
      <c r="I267" s="6" t="str">
        <f t="shared" si="40"/>
        <v>yahoo.com</v>
      </c>
      <c r="J267" s="6" t="s">
        <v>419</v>
      </c>
      <c r="K267" s="6" t="s">
        <v>764</v>
      </c>
      <c r="L267" s="7">
        <v>45366</v>
      </c>
      <c r="M267" s="6" t="s">
        <v>1264</v>
      </c>
      <c r="N267" s="6" t="s">
        <v>1513</v>
      </c>
      <c r="O267" s="6">
        <v>20.7</v>
      </c>
      <c r="P267" s="6">
        <v>3</v>
      </c>
      <c r="Q267" s="6">
        <f t="shared" si="41"/>
        <v>62.099999999999994</v>
      </c>
      <c r="R267" s="6" t="s">
        <v>1547</v>
      </c>
      <c r="S267" s="8">
        <f t="shared" si="42"/>
        <v>0</v>
      </c>
      <c r="T267" s="6">
        <v>1</v>
      </c>
      <c r="U267" s="6">
        <v>67</v>
      </c>
      <c r="V267" s="6">
        <f t="shared" si="36"/>
        <v>62.099999999999994</v>
      </c>
      <c r="W267" s="6">
        <f t="shared" si="43"/>
        <v>0</v>
      </c>
      <c r="X267" s="6">
        <f t="shared" si="37"/>
        <v>62.099999999999994</v>
      </c>
      <c r="Y267" s="7">
        <v>45372</v>
      </c>
      <c r="Z267" s="6" t="s">
        <v>1815</v>
      </c>
      <c r="AA267" s="6">
        <f t="shared" si="38"/>
        <v>6</v>
      </c>
      <c r="AB267" s="6" t="str">
        <f t="shared" si="44"/>
        <v>Late</v>
      </c>
    </row>
    <row r="268" spans="1:28" x14ac:dyDescent="0.25">
      <c r="A268" s="6" t="s">
        <v>35</v>
      </c>
      <c r="B268" s="6" t="s">
        <v>135</v>
      </c>
      <c r="C268" s="6" t="s">
        <v>162</v>
      </c>
      <c r="D268" s="6" t="str">
        <f t="shared" si="39"/>
        <v>Mallory Mitchell</v>
      </c>
      <c r="E268" s="6">
        <v>42</v>
      </c>
      <c r="F268" s="6" t="s">
        <v>289</v>
      </c>
      <c r="G268" s="6" t="s">
        <v>297</v>
      </c>
      <c r="H268" s="6" t="s">
        <v>316</v>
      </c>
      <c r="I268" s="6" t="str">
        <f t="shared" si="40"/>
        <v>yahoo.com</v>
      </c>
      <c r="J268" s="6" t="s">
        <v>416</v>
      </c>
      <c r="K268" s="6" t="s">
        <v>765</v>
      </c>
      <c r="L268" s="7">
        <v>45541</v>
      </c>
      <c r="M268" s="6" t="s">
        <v>1265</v>
      </c>
      <c r="N268" s="6" t="s">
        <v>1533</v>
      </c>
      <c r="O268" s="6">
        <v>136.30000000000001</v>
      </c>
      <c r="P268" s="6">
        <v>2</v>
      </c>
      <c r="Q268" s="6">
        <f t="shared" si="41"/>
        <v>272.60000000000002</v>
      </c>
      <c r="R268" s="6" t="s">
        <v>1550</v>
      </c>
      <c r="S268" s="8">
        <f t="shared" si="42"/>
        <v>0.2</v>
      </c>
      <c r="T268" s="6">
        <v>2</v>
      </c>
      <c r="U268" s="6">
        <v>45</v>
      </c>
      <c r="V268" s="6">
        <f t="shared" si="36"/>
        <v>317.60000000000002</v>
      </c>
      <c r="W268" s="6">
        <f t="shared" si="43"/>
        <v>63.52000000000001</v>
      </c>
      <c r="X268" s="6">
        <f t="shared" si="37"/>
        <v>254.08</v>
      </c>
      <c r="Y268" s="7">
        <v>45546</v>
      </c>
      <c r="Z268" s="6" t="s">
        <v>1816</v>
      </c>
      <c r="AA268" s="6">
        <f t="shared" si="38"/>
        <v>5</v>
      </c>
      <c r="AB268" s="6" t="str">
        <f t="shared" si="44"/>
        <v>Late</v>
      </c>
    </row>
    <row r="269" spans="1:28" x14ac:dyDescent="0.25">
      <c r="A269" s="6" t="s">
        <v>86</v>
      </c>
      <c r="B269" s="6" t="s">
        <v>176</v>
      </c>
      <c r="C269" s="6" t="s">
        <v>263</v>
      </c>
      <c r="D269" s="6" t="str">
        <f t="shared" si="39"/>
        <v>Gregory Lee</v>
      </c>
      <c r="E269" s="6">
        <v>26</v>
      </c>
      <c r="F269" s="6" t="s">
        <v>290</v>
      </c>
      <c r="G269" s="6" t="s">
        <v>295</v>
      </c>
      <c r="H269" s="6" t="s">
        <v>367</v>
      </c>
      <c r="I269" s="6" t="str">
        <f t="shared" si="40"/>
        <v>rediffmail.com</v>
      </c>
      <c r="J269" s="6" t="s">
        <v>467</v>
      </c>
      <c r="K269" s="6" t="s">
        <v>766</v>
      </c>
      <c r="L269" s="7">
        <v>45389</v>
      </c>
      <c r="M269" s="6" t="s">
        <v>1266</v>
      </c>
      <c r="N269" s="6" t="s">
        <v>1521</v>
      </c>
      <c r="O269" s="6">
        <v>110.95</v>
      </c>
      <c r="P269" s="6">
        <v>2</v>
      </c>
      <c r="Q269" s="6">
        <f t="shared" si="41"/>
        <v>221.9</v>
      </c>
      <c r="R269" s="6" t="s">
        <v>1550</v>
      </c>
      <c r="S269" s="8">
        <f t="shared" si="42"/>
        <v>0.2</v>
      </c>
      <c r="T269" s="6">
        <v>3</v>
      </c>
      <c r="U269" s="6">
        <v>36</v>
      </c>
      <c r="V269" s="6">
        <f t="shared" si="36"/>
        <v>257.89999999999998</v>
      </c>
      <c r="W269" s="6">
        <f t="shared" si="43"/>
        <v>51.58</v>
      </c>
      <c r="X269" s="6">
        <f t="shared" si="37"/>
        <v>206.32</v>
      </c>
      <c r="Y269" s="7">
        <v>45394</v>
      </c>
      <c r="Z269" s="6" t="s">
        <v>1817</v>
      </c>
      <c r="AA269" s="6">
        <f t="shared" si="38"/>
        <v>5</v>
      </c>
      <c r="AB269" s="6" t="str">
        <f t="shared" si="44"/>
        <v>Late</v>
      </c>
    </row>
    <row r="270" spans="1:28" x14ac:dyDescent="0.25">
      <c r="A270" s="6" t="s">
        <v>40</v>
      </c>
      <c r="B270" s="6" t="s">
        <v>121</v>
      </c>
      <c r="C270" s="6" t="s">
        <v>221</v>
      </c>
      <c r="D270" s="6" t="str">
        <f t="shared" si="39"/>
        <v>John Herrera</v>
      </c>
      <c r="E270" s="6">
        <v>64</v>
      </c>
      <c r="F270" s="6" t="s">
        <v>289</v>
      </c>
      <c r="G270" s="6" t="s">
        <v>292</v>
      </c>
      <c r="H270" s="6" t="s">
        <v>321</v>
      </c>
      <c r="I270" s="6" t="str">
        <f t="shared" si="40"/>
        <v>outlook.com</v>
      </c>
      <c r="J270" s="6" t="s">
        <v>421</v>
      </c>
      <c r="K270" s="6" t="s">
        <v>767</v>
      </c>
      <c r="L270" s="7">
        <v>45351</v>
      </c>
      <c r="M270" s="6" t="s">
        <v>1267</v>
      </c>
      <c r="N270" s="6" t="s">
        <v>1506</v>
      </c>
      <c r="O270" s="6">
        <v>372.62</v>
      </c>
      <c r="P270" s="6">
        <v>3</v>
      </c>
      <c r="Q270" s="6">
        <f t="shared" si="41"/>
        <v>1117.8600000000001</v>
      </c>
      <c r="R270" s="6" t="s">
        <v>1547</v>
      </c>
      <c r="S270" s="8">
        <f t="shared" si="42"/>
        <v>0</v>
      </c>
      <c r="T270" s="6">
        <v>5</v>
      </c>
      <c r="U270" s="6">
        <v>54</v>
      </c>
      <c r="V270" s="6">
        <f t="shared" si="36"/>
        <v>1117.8600000000001</v>
      </c>
      <c r="W270" s="6">
        <f t="shared" si="43"/>
        <v>0</v>
      </c>
      <c r="X270" s="6">
        <f t="shared" si="37"/>
        <v>1117.8600000000001</v>
      </c>
      <c r="Y270" s="7">
        <v>45352</v>
      </c>
      <c r="Z270" s="6" t="s">
        <v>1818</v>
      </c>
      <c r="AA270" s="6">
        <f t="shared" si="38"/>
        <v>1</v>
      </c>
      <c r="AB270" s="6" t="str">
        <f t="shared" si="44"/>
        <v>BeforeTime</v>
      </c>
    </row>
    <row r="271" spans="1:28" x14ac:dyDescent="0.25">
      <c r="A271" s="6" t="s">
        <v>108</v>
      </c>
      <c r="B271" s="6" t="s">
        <v>193</v>
      </c>
      <c r="C271" s="6" t="s">
        <v>282</v>
      </c>
      <c r="D271" s="6" t="str">
        <f t="shared" si="39"/>
        <v>Megan Hunt</v>
      </c>
      <c r="E271" s="6">
        <v>63</v>
      </c>
      <c r="F271" s="6" t="s">
        <v>288</v>
      </c>
      <c r="G271" s="6" t="s">
        <v>297</v>
      </c>
      <c r="H271" s="6" t="s">
        <v>389</v>
      </c>
      <c r="I271" s="6" t="str">
        <f t="shared" si="40"/>
        <v>rediffmail.com</v>
      </c>
      <c r="J271" s="6" t="s">
        <v>489</v>
      </c>
      <c r="K271" s="6" t="s">
        <v>768</v>
      </c>
      <c r="L271" s="7">
        <v>45083</v>
      </c>
      <c r="M271" s="6" t="s">
        <v>1268</v>
      </c>
      <c r="N271" s="6" t="s">
        <v>1524</v>
      </c>
      <c r="O271" s="6">
        <v>157.63999999999999</v>
      </c>
      <c r="P271" s="6">
        <v>2</v>
      </c>
      <c r="Q271" s="6">
        <f t="shared" si="41"/>
        <v>315.27999999999997</v>
      </c>
      <c r="R271" s="6" t="s">
        <v>2047</v>
      </c>
      <c r="S271" s="8">
        <f t="shared" si="42"/>
        <v>0.08</v>
      </c>
      <c r="T271" s="6">
        <v>4</v>
      </c>
      <c r="U271" s="6">
        <v>61</v>
      </c>
      <c r="V271" s="6">
        <f t="shared" si="36"/>
        <v>376.28</v>
      </c>
      <c r="W271" s="6">
        <f t="shared" si="43"/>
        <v>30.102399999999999</v>
      </c>
      <c r="X271" s="6">
        <f t="shared" si="37"/>
        <v>346.17759999999998</v>
      </c>
      <c r="Y271" s="7">
        <v>45090</v>
      </c>
      <c r="Z271" s="6" t="s">
        <v>1819</v>
      </c>
      <c r="AA271" s="6">
        <f t="shared" si="38"/>
        <v>7</v>
      </c>
      <c r="AB271" s="6" t="str">
        <f t="shared" si="44"/>
        <v>Late</v>
      </c>
    </row>
    <row r="272" spans="1:28" x14ac:dyDescent="0.25">
      <c r="A272" s="6" t="s">
        <v>43</v>
      </c>
      <c r="B272" s="6" t="s">
        <v>141</v>
      </c>
      <c r="C272" s="6" t="s">
        <v>224</v>
      </c>
      <c r="D272" s="6" t="str">
        <f t="shared" si="39"/>
        <v>Jessica Ruiz</v>
      </c>
      <c r="E272" s="6">
        <v>19</v>
      </c>
      <c r="F272" s="6" t="s">
        <v>289</v>
      </c>
      <c r="G272" s="6" t="s">
        <v>295</v>
      </c>
      <c r="H272" s="6" t="s">
        <v>324</v>
      </c>
      <c r="I272" s="6" t="str">
        <f t="shared" si="40"/>
        <v>rediffmail.com</v>
      </c>
      <c r="J272" s="6" t="s">
        <v>424</v>
      </c>
      <c r="K272" s="6" t="s">
        <v>615</v>
      </c>
      <c r="L272" s="7">
        <v>44997</v>
      </c>
      <c r="M272" s="6" t="s">
        <v>1115</v>
      </c>
      <c r="N272" s="6" t="s">
        <v>1509</v>
      </c>
      <c r="O272" s="6">
        <v>190.1</v>
      </c>
      <c r="P272" s="6">
        <v>3</v>
      </c>
      <c r="Q272" s="6">
        <f t="shared" si="41"/>
        <v>570.29999999999995</v>
      </c>
      <c r="R272" s="6" t="s">
        <v>2047</v>
      </c>
      <c r="S272" s="8">
        <f t="shared" si="42"/>
        <v>0.08</v>
      </c>
      <c r="T272" s="6">
        <v>4</v>
      </c>
      <c r="U272" s="6">
        <v>63</v>
      </c>
      <c r="V272" s="6">
        <f t="shared" si="36"/>
        <v>633.29999999999995</v>
      </c>
      <c r="W272" s="6">
        <f t="shared" si="43"/>
        <v>50.663999999999994</v>
      </c>
      <c r="X272" s="6">
        <f t="shared" si="37"/>
        <v>582.63599999999997</v>
      </c>
      <c r="Y272" s="7">
        <v>45002</v>
      </c>
      <c r="Z272" s="6" t="s">
        <v>1667</v>
      </c>
      <c r="AA272" s="6">
        <f t="shared" si="38"/>
        <v>5</v>
      </c>
      <c r="AB272" s="6" t="str">
        <f t="shared" si="44"/>
        <v>Late</v>
      </c>
    </row>
    <row r="273" spans="1:28" x14ac:dyDescent="0.25">
      <c r="A273" s="6" t="s">
        <v>109</v>
      </c>
      <c r="B273" s="6" t="s">
        <v>194</v>
      </c>
      <c r="C273" s="6" t="s">
        <v>283</v>
      </c>
      <c r="D273" s="6" t="str">
        <f t="shared" si="39"/>
        <v>Jared Horn</v>
      </c>
      <c r="E273" s="6">
        <v>43</v>
      </c>
      <c r="F273" s="6" t="s">
        <v>288</v>
      </c>
      <c r="G273" s="6" t="s">
        <v>294</v>
      </c>
      <c r="H273" s="6" t="s">
        <v>390</v>
      </c>
      <c r="I273" s="6" t="str">
        <f t="shared" si="40"/>
        <v>outlook.com</v>
      </c>
      <c r="J273" s="6" t="s">
        <v>490</v>
      </c>
      <c r="K273" s="6" t="s">
        <v>770</v>
      </c>
      <c r="L273" s="7">
        <v>45428</v>
      </c>
      <c r="M273" s="6" t="s">
        <v>1270</v>
      </c>
      <c r="N273" s="6" t="s">
        <v>1544</v>
      </c>
      <c r="O273" s="6">
        <v>107.47</v>
      </c>
      <c r="P273" s="6">
        <v>1</v>
      </c>
      <c r="Q273" s="6">
        <f t="shared" si="41"/>
        <v>107.47</v>
      </c>
      <c r="R273" s="6" t="s">
        <v>2047</v>
      </c>
      <c r="S273" s="8">
        <f t="shared" si="42"/>
        <v>0.08</v>
      </c>
      <c r="T273" s="6">
        <v>4</v>
      </c>
      <c r="U273" s="6">
        <v>36</v>
      </c>
      <c r="V273" s="6">
        <f t="shared" si="36"/>
        <v>143.47</v>
      </c>
      <c r="W273" s="6">
        <f t="shared" si="43"/>
        <v>11.477600000000001</v>
      </c>
      <c r="X273" s="6">
        <f t="shared" si="37"/>
        <v>131.9924</v>
      </c>
      <c r="Y273" s="7">
        <v>45430</v>
      </c>
      <c r="Z273" s="6" t="s">
        <v>1821</v>
      </c>
      <c r="AA273" s="6">
        <f t="shared" si="38"/>
        <v>2</v>
      </c>
      <c r="AB273" s="6" t="str">
        <f t="shared" si="44"/>
        <v>BeforeTime</v>
      </c>
    </row>
    <row r="274" spans="1:28" x14ac:dyDescent="0.25">
      <c r="A274" s="6" t="s">
        <v>57</v>
      </c>
      <c r="B274" s="6" t="s">
        <v>155</v>
      </c>
      <c r="C274" s="6" t="s">
        <v>238</v>
      </c>
      <c r="D274" s="6" t="str">
        <f t="shared" si="39"/>
        <v>Aaron Thompson</v>
      </c>
      <c r="E274" s="6">
        <v>47</v>
      </c>
      <c r="F274" s="6" t="s">
        <v>289</v>
      </c>
      <c r="G274" s="6" t="s">
        <v>296</v>
      </c>
      <c r="H274" s="6" t="s">
        <v>338</v>
      </c>
      <c r="I274" s="6" t="str">
        <f t="shared" si="40"/>
        <v>gmail.com</v>
      </c>
      <c r="J274" s="6" t="s">
        <v>438</v>
      </c>
      <c r="K274" s="6" t="s">
        <v>771</v>
      </c>
      <c r="L274" s="7">
        <v>45012</v>
      </c>
      <c r="M274" s="6" t="s">
        <v>1271</v>
      </c>
      <c r="N274" s="6" t="s">
        <v>1508</v>
      </c>
      <c r="O274" s="6">
        <v>175.93</v>
      </c>
      <c r="P274" s="6">
        <v>3</v>
      </c>
      <c r="Q274" s="6">
        <f t="shared" si="41"/>
        <v>527.79</v>
      </c>
      <c r="R274" s="6" t="s">
        <v>1547</v>
      </c>
      <c r="S274" s="8">
        <f t="shared" si="42"/>
        <v>0</v>
      </c>
      <c r="T274" s="6">
        <v>3</v>
      </c>
      <c r="U274" s="6">
        <v>58</v>
      </c>
      <c r="V274" s="6">
        <f t="shared" si="36"/>
        <v>527.79</v>
      </c>
      <c r="W274" s="6">
        <f t="shared" si="43"/>
        <v>0</v>
      </c>
      <c r="X274" s="6">
        <f t="shared" si="37"/>
        <v>527.79</v>
      </c>
      <c r="Y274" s="7">
        <v>45017</v>
      </c>
      <c r="Z274" s="6" t="s">
        <v>1822</v>
      </c>
      <c r="AA274" s="6">
        <f t="shared" si="38"/>
        <v>5</v>
      </c>
      <c r="AB274" s="6" t="str">
        <f t="shared" si="44"/>
        <v>Late</v>
      </c>
    </row>
    <row r="275" spans="1:28" x14ac:dyDescent="0.25">
      <c r="A275" s="6" t="s">
        <v>110</v>
      </c>
      <c r="B275" s="6" t="s">
        <v>195</v>
      </c>
      <c r="C275" s="6" t="s">
        <v>200</v>
      </c>
      <c r="D275" s="6" t="str">
        <f t="shared" si="39"/>
        <v>Brendan Kelly</v>
      </c>
      <c r="E275" s="6">
        <v>50</v>
      </c>
      <c r="F275" s="6" t="s">
        <v>290</v>
      </c>
      <c r="G275" s="6" t="s">
        <v>297</v>
      </c>
      <c r="H275" s="6" t="s">
        <v>391</v>
      </c>
      <c r="I275" s="6" t="str">
        <f t="shared" si="40"/>
        <v>rediffmail.com</v>
      </c>
      <c r="J275" s="6" t="s">
        <v>491</v>
      </c>
      <c r="K275" s="6" t="s">
        <v>811</v>
      </c>
      <c r="L275" s="7">
        <v>45481</v>
      </c>
      <c r="M275" s="6" t="s">
        <v>1311</v>
      </c>
      <c r="N275" s="6" t="s">
        <v>1540</v>
      </c>
      <c r="O275" s="6">
        <v>424.82</v>
      </c>
      <c r="P275" s="6">
        <v>3</v>
      </c>
      <c r="Q275" s="6">
        <f t="shared" si="41"/>
        <v>1274.46</v>
      </c>
      <c r="R275" s="6" t="s">
        <v>1547</v>
      </c>
      <c r="S275" s="8">
        <f t="shared" si="42"/>
        <v>0</v>
      </c>
      <c r="T275" s="6">
        <v>3</v>
      </c>
      <c r="U275" s="6">
        <v>42</v>
      </c>
      <c r="V275" s="6">
        <f t="shared" si="36"/>
        <v>1274.46</v>
      </c>
      <c r="W275" s="6">
        <f t="shared" si="43"/>
        <v>0</v>
      </c>
      <c r="X275" s="6">
        <f t="shared" si="37"/>
        <v>1274.46</v>
      </c>
      <c r="Y275" s="7">
        <v>45482</v>
      </c>
      <c r="Z275" s="6" t="s">
        <v>1862</v>
      </c>
      <c r="AA275" s="6">
        <f t="shared" si="38"/>
        <v>1</v>
      </c>
      <c r="AB275" s="6" t="str">
        <f t="shared" si="44"/>
        <v>BeforeTime</v>
      </c>
    </row>
    <row r="276" spans="1:28" x14ac:dyDescent="0.25">
      <c r="A276" s="6" t="s">
        <v>111</v>
      </c>
      <c r="B276" s="6" t="s">
        <v>196</v>
      </c>
      <c r="C276" s="6" t="s">
        <v>239</v>
      </c>
      <c r="D276" s="6" t="str">
        <f t="shared" si="39"/>
        <v>Veronica Lopez</v>
      </c>
      <c r="E276" s="6">
        <v>18</v>
      </c>
      <c r="F276" s="6" t="s">
        <v>289</v>
      </c>
      <c r="G276" s="6" t="s">
        <v>298</v>
      </c>
      <c r="H276" s="6" t="s">
        <v>392</v>
      </c>
      <c r="I276" s="6" t="str">
        <f t="shared" si="40"/>
        <v>gmail.com</v>
      </c>
      <c r="J276" s="6" t="s">
        <v>492</v>
      </c>
      <c r="K276" s="6" t="s">
        <v>773</v>
      </c>
      <c r="L276" s="7">
        <v>45332</v>
      </c>
      <c r="M276" s="6" t="s">
        <v>1273</v>
      </c>
      <c r="N276" s="6" t="s">
        <v>1525</v>
      </c>
      <c r="O276" s="6">
        <v>481.48</v>
      </c>
      <c r="P276" s="6">
        <v>4</v>
      </c>
      <c r="Q276" s="6">
        <f t="shared" si="41"/>
        <v>1925.92</v>
      </c>
      <c r="R276" s="6" t="s">
        <v>1547</v>
      </c>
      <c r="S276" s="8">
        <f t="shared" si="42"/>
        <v>0</v>
      </c>
      <c r="T276" s="6">
        <v>2</v>
      </c>
      <c r="U276" s="6">
        <v>61</v>
      </c>
      <c r="V276" s="6">
        <f t="shared" si="36"/>
        <v>1925.92</v>
      </c>
      <c r="W276" s="6">
        <f t="shared" si="43"/>
        <v>0</v>
      </c>
      <c r="X276" s="6">
        <f t="shared" si="37"/>
        <v>1925.92</v>
      </c>
      <c r="Y276" s="7">
        <v>45338</v>
      </c>
      <c r="Z276" s="6" t="s">
        <v>1824</v>
      </c>
      <c r="AA276" s="6">
        <f t="shared" si="38"/>
        <v>6</v>
      </c>
      <c r="AB276" s="6" t="str">
        <f t="shared" si="44"/>
        <v>Late</v>
      </c>
    </row>
    <row r="277" spans="1:28" x14ac:dyDescent="0.25">
      <c r="A277" s="6" t="s">
        <v>110</v>
      </c>
      <c r="B277" s="6" t="s">
        <v>195</v>
      </c>
      <c r="C277" s="6" t="s">
        <v>200</v>
      </c>
      <c r="D277" s="6" t="str">
        <f t="shared" si="39"/>
        <v>Brendan Kelly</v>
      </c>
      <c r="E277" s="6">
        <v>50</v>
      </c>
      <c r="F277" s="6" t="s">
        <v>290</v>
      </c>
      <c r="G277" s="6" t="s">
        <v>297</v>
      </c>
      <c r="H277" s="6" t="s">
        <v>391</v>
      </c>
      <c r="I277" s="6" t="str">
        <f t="shared" si="40"/>
        <v>rediffmail.com</v>
      </c>
      <c r="J277" s="6" t="s">
        <v>491</v>
      </c>
      <c r="K277" s="6" t="s">
        <v>831</v>
      </c>
      <c r="L277" s="7">
        <v>45599</v>
      </c>
      <c r="M277" s="6" t="s">
        <v>1331</v>
      </c>
      <c r="N277" s="6" t="s">
        <v>1512</v>
      </c>
      <c r="O277" s="6">
        <v>104.18</v>
      </c>
      <c r="P277" s="6">
        <v>1</v>
      </c>
      <c r="Q277" s="6">
        <f t="shared" si="41"/>
        <v>104.18</v>
      </c>
      <c r="R277" s="6" t="s">
        <v>2047</v>
      </c>
      <c r="S277" s="8">
        <f t="shared" si="42"/>
        <v>0.08</v>
      </c>
      <c r="T277" s="6">
        <v>1</v>
      </c>
      <c r="U277" s="6">
        <v>48</v>
      </c>
      <c r="V277" s="6">
        <f t="shared" si="36"/>
        <v>152.18</v>
      </c>
      <c r="W277" s="6">
        <f t="shared" si="43"/>
        <v>12.1744</v>
      </c>
      <c r="X277" s="6">
        <f t="shared" si="37"/>
        <v>140.00560000000002</v>
      </c>
      <c r="Y277" s="7">
        <v>45603</v>
      </c>
      <c r="Z277" s="6" t="s">
        <v>1882</v>
      </c>
      <c r="AA277" s="6">
        <f t="shared" si="38"/>
        <v>4</v>
      </c>
      <c r="AB277" s="6" t="str">
        <f t="shared" si="44"/>
        <v>Late</v>
      </c>
    </row>
    <row r="278" spans="1:28" x14ac:dyDescent="0.25">
      <c r="A278" s="6" t="s">
        <v>112</v>
      </c>
      <c r="B278" s="6" t="s">
        <v>164</v>
      </c>
      <c r="C278" s="6" t="s">
        <v>284</v>
      </c>
      <c r="D278" s="6" t="str">
        <f t="shared" si="39"/>
        <v>Sarah Benson</v>
      </c>
      <c r="E278" s="6">
        <v>40</v>
      </c>
      <c r="F278" s="6" t="s">
        <v>290</v>
      </c>
      <c r="G278" s="6" t="s">
        <v>298</v>
      </c>
      <c r="H278" s="6" t="s">
        <v>393</v>
      </c>
      <c r="I278" s="6" t="str">
        <f t="shared" si="40"/>
        <v>outlook.com</v>
      </c>
      <c r="J278" s="6" t="s">
        <v>493</v>
      </c>
      <c r="K278" s="6" t="s">
        <v>775</v>
      </c>
      <c r="L278" s="7">
        <v>45422</v>
      </c>
      <c r="M278" s="6" t="s">
        <v>1275</v>
      </c>
      <c r="N278" s="6" t="s">
        <v>1534</v>
      </c>
      <c r="O278" s="6">
        <v>425.59</v>
      </c>
      <c r="P278" s="6">
        <v>2</v>
      </c>
      <c r="Q278" s="6">
        <f t="shared" si="41"/>
        <v>851.18</v>
      </c>
      <c r="R278" s="6" t="s">
        <v>2047</v>
      </c>
      <c r="S278" s="8">
        <f t="shared" si="42"/>
        <v>0.08</v>
      </c>
      <c r="T278" s="6">
        <v>3</v>
      </c>
      <c r="U278" s="6">
        <v>47</v>
      </c>
      <c r="V278" s="6">
        <f t="shared" si="36"/>
        <v>898.18</v>
      </c>
      <c r="W278" s="6">
        <f t="shared" si="43"/>
        <v>71.854399999999998</v>
      </c>
      <c r="X278" s="6">
        <f t="shared" si="37"/>
        <v>826.32559999999989</v>
      </c>
      <c r="Y278" s="7">
        <v>45423</v>
      </c>
      <c r="Z278" s="6" t="s">
        <v>1826</v>
      </c>
      <c r="AA278" s="6">
        <f t="shared" si="38"/>
        <v>1</v>
      </c>
      <c r="AB278" s="6" t="str">
        <f t="shared" si="44"/>
        <v>BeforeTime</v>
      </c>
    </row>
    <row r="279" spans="1:28" x14ac:dyDescent="0.25">
      <c r="A279" s="6" t="s">
        <v>43</v>
      </c>
      <c r="B279" s="6" t="s">
        <v>141</v>
      </c>
      <c r="C279" s="6" t="s">
        <v>224</v>
      </c>
      <c r="D279" s="6" t="str">
        <f t="shared" si="39"/>
        <v>Jessica Ruiz</v>
      </c>
      <c r="E279" s="6">
        <v>19</v>
      </c>
      <c r="F279" s="6" t="s">
        <v>289</v>
      </c>
      <c r="G279" s="6" t="s">
        <v>295</v>
      </c>
      <c r="H279" s="6" t="s">
        <v>324</v>
      </c>
      <c r="I279" s="6" t="str">
        <f t="shared" si="40"/>
        <v>rediffmail.com</v>
      </c>
      <c r="J279" s="6" t="s">
        <v>424</v>
      </c>
      <c r="K279" s="6" t="s">
        <v>661</v>
      </c>
      <c r="L279" s="7">
        <v>45017</v>
      </c>
      <c r="M279" s="6" t="s">
        <v>1161</v>
      </c>
      <c r="N279" s="6" t="s">
        <v>1514</v>
      </c>
      <c r="O279" s="6">
        <v>461.07</v>
      </c>
      <c r="P279" s="6">
        <v>4</v>
      </c>
      <c r="Q279" s="6">
        <f t="shared" si="41"/>
        <v>1844.28</v>
      </c>
      <c r="R279" s="6" t="s">
        <v>1547</v>
      </c>
      <c r="S279" s="8">
        <f t="shared" si="42"/>
        <v>0</v>
      </c>
      <c r="T279" s="6">
        <v>6</v>
      </c>
      <c r="U279" s="6">
        <v>46</v>
      </c>
      <c r="V279" s="6">
        <f t="shared" si="36"/>
        <v>1844.28</v>
      </c>
      <c r="W279" s="6">
        <f t="shared" si="43"/>
        <v>0</v>
      </c>
      <c r="X279" s="6">
        <f t="shared" si="37"/>
        <v>1844.28</v>
      </c>
      <c r="Y279" s="7">
        <v>45022</v>
      </c>
      <c r="Z279" s="6" t="s">
        <v>1713</v>
      </c>
      <c r="AA279" s="6">
        <f t="shared" si="38"/>
        <v>5</v>
      </c>
      <c r="AB279" s="6" t="str">
        <f t="shared" si="44"/>
        <v>BeforeTime</v>
      </c>
    </row>
    <row r="280" spans="1:28" x14ac:dyDescent="0.25">
      <c r="A280" s="6" t="s">
        <v>31</v>
      </c>
      <c r="B280" s="6" t="s">
        <v>131</v>
      </c>
      <c r="C280" s="6" t="s">
        <v>213</v>
      </c>
      <c r="D280" s="6" t="str">
        <f t="shared" si="39"/>
        <v>Amy Reid</v>
      </c>
      <c r="E280" s="6">
        <v>44</v>
      </c>
      <c r="F280" s="6" t="s">
        <v>289</v>
      </c>
      <c r="G280" s="6" t="s">
        <v>296</v>
      </c>
      <c r="H280" s="6" t="s">
        <v>312</v>
      </c>
      <c r="I280" s="6" t="str">
        <f t="shared" si="40"/>
        <v>rediffmail.com</v>
      </c>
      <c r="J280" s="6" t="s">
        <v>412</v>
      </c>
      <c r="K280" s="6" t="s">
        <v>777</v>
      </c>
      <c r="L280" s="7">
        <v>45422</v>
      </c>
      <c r="M280" s="6" t="s">
        <v>1277</v>
      </c>
      <c r="N280" s="6" t="s">
        <v>1520</v>
      </c>
      <c r="O280" s="6">
        <v>62.42</v>
      </c>
      <c r="P280" s="6">
        <v>4</v>
      </c>
      <c r="Q280" s="6">
        <f t="shared" si="41"/>
        <v>249.68</v>
      </c>
      <c r="R280" s="6" t="s">
        <v>1548</v>
      </c>
      <c r="S280" s="8">
        <f t="shared" si="42"/>
        <v>0.15</v>
      </c>
      <c r="T280" s="6">
        <v>1</v>
      </c>
      <c r="U280" s="6">
        <v>67</v>
      </c>
      <c r="V280" s="6">
        <f t="shared" si="36"/>
        <v>316.68</v>
      </c>
      <c r="W280" s="6">
        <f t="shared" si="43"/>
        <v>47.502000000000002</v>
      </c>
      <c r="X280" s="6">
        <f t="shared" si="37"/>
        <v>269.178</v>
      </c>
      <c r="Y280" s="7">
        <v>45426</v>
      </c>
      <c r="Z280" s="6" t="s">
        <v>1828</v>
      </c>
      <c r="AA280" s="6">
        <f t="shared" si="38"/>
        <v>4</v>
      </c>
      <c r="AB280" s="6" t="str">
        <f t="shared" si="44"/>
        <v>Late</v>
      </c>
    </row>
    <row r="281" spans="1:28" x14ac:dyDescent="0.25">
      <c r="A281" s="6" t="s">
        <v>19</v>
      </c>
      <c r="B281" s="6" t="s">
        <v>119</v>
      </c>
      <c r="C281" s="6" t="s">
        <v>154</v>
      </c>
      <c r="D281" s="6" t="str">
        <f t="shared" si="39"/>
        <v>Anthony Thomas</v>
      </c>
      <c r="E281" s="6">
        <v>53</v>
      </c>
      <c r="F281" s="6" t="s">
        <v>289</v>
      </c>
      <c r="G281" s="6" t="s">
        <v>292</v>
      </c>
      <c r="H281" s="6" t="s">
        <v>300</v>
      </c>
      <c r="I281" s="6" t="str">
        <f t="shared" si="40"/>
        <v>rediffmail.com</v>
      </c>
      <c r="J281" s="6" t="s">
        <v>400</v>
      </c>
      <c r="K281" s="6" t="s">
        <v>778</v>
      </c>
      <c r="L281" s="7">
        <v>45186</v>
      </c>
      <c r="M281" s="6" t="s">
        <v>1278</v>
      </c>
      <c r="N281" s="6" t="s">
        <v>1507</v>
      </c>
      <c r="O281" s="6">
        <v>257.06</v>
      </c>
      <c r="P281" s="6">
        <v>1</v>
      </c>
      <c r="Q281" s="6">
        <f t="shared" si="41"/>
        <v>257.06</v>
      </c>
      <c r="R281" s="6" t="s">
        <v>1550</v>
      </c>
      <c r="S281" s="8">
        <f t="shared" si="42"/>
        <v>0.2</v>
      </c>
      <c r="T281" s="6">
        <v>5</v>
      </c>
      <c r="U281" s="6">
        <v>64</v>
      </c>
      <c r="V281" s="6">
        <f t="shared" si="36"/>
        <v>321.06</v>
      </c>
      <c r="W281" s="6">
        <f t="shared" si="43"/>
        <v>64.212000000000003</v>
      </c>
      <c r="X281" s="6">
        <f t="shared" si="37"/>
        <v>256.84800000000001</v>
      </c>
      <c r="Y281" s="7">
        <v>45188</v>
      </c>
      <c r="Z281" s="6" t="s">
        <v>1829</v>
      </c>
      <c r="AA281" s="6">
        <f t="shared" si="38"/>
        <v>2</v>
      </c>
      <c r="AB281" s="6" t="str">
        <f t="shared" si="44"/>
        <v>BeforeTime</v>
      </c>
    </row>
    <row r="282" spans="1:28" x14ac:dyDescent="0.25">
      <c r="A282" s="6" t="s">
        <v>74</v>
      </c>
      <c r="B282" s="6" t="s">
        <v>167</v>
      </c>
      <c r="C282" s="6" t="s">
        <v>252</v>
      </c>
      <c r="D282" s="6" t="str">
        <f t="shared" si="39"/>
        <v>Jodi Whitney</v>
      </c>
      <c r="E282" s="6">
        <v>33</v>
      </c>
      <c r="F282" s="6" t="s">
        <v>290</v>
      </c>
      <c r="G282" s="6" t="s">
        <v>297</v>
      </c>
      <c r="H282" s="6" t="s">
        <v>355</v>
      </c>
      <c r="I282" s="6" t="str">
        <f t="shared" si="40"/>
        <v>yahoo.com</v>
      </c>
      <c r="J282" s="6" t="s">
        <v>455</v>
      </c>
      <c r="K282" s="6" t="s">
        <v>779</v>
      </c>
      <c r="L282" s="7">
        <v>45677</v>
      </c>
      <c r="M282" s="6" t="s">
        <v>1279</v>
      </c>
      <c r="N282" s="6" t="s">
        <v>1511</v>
      </c>
      <c r="O282" s="6">
        <v>272.51</v>
      </c>
      <c r="P282" s="6">
        <v>4</v>
      </c>
      <c r="Q282" s="6">
        <f t="shared" si="41"/>
        <v>1090.04</v>
      </c>
      <c r="R282" s="6" t="s">
        <v>1550</v>
      </c>
      <c r="S282" s="8">
        <f t="shared" si="42"/>
        <v>0.2</v>
      </c>
      <c r="T282" s="6">
        <v>6</v>
      </c>
      <c r="U282" s="6">
        <v>39</v>
      </c>
      <c r="V282" s="6">
        <f t="shared" si="36"/>
        <v>1129.04</v>
      </c>
      <c r="W282" s="6">
        <f t="shared" si="43"/>
        <v>225.80799999999999</v>
      </c>
      <c r="X282" s="6">
        <f t="shared" si="37"/>
        <v>903.23199999999997</v>
      </c>
      <c r="Y282" s="7">
        <v>45679</v>
      </c>
      <c r="Z282" s="6" t="s">
        <v>1830</v>
      </c>
      <c r="AA282" s="6">
        <f t="shared" si="38"/>
        <v>2</v>
      </c>
      <c r="AB282" s="6" t="str">
        <f t="shared" si="44"/>
        <v>BeforeTime</v>
      </c>
    </row>
    <row r="283" spans="1:28" x14ac:dyDescent="0.25">
      <c r="A283" s="6" t="s">
        <v>41</v>
      </c>
      <c r="B283" s="6" t="s">
        <v>122</v>
      </c>
      <c r="C283" s="6" t="s">
        <v>222</v>
      </c>
      <c r="D283" s="6" t="str">
        <f t="shared" si="39"/>
        <v>Angela Evans</v>
      </c>
      <c r="E283" s="6">
        <v>52</v>
      </c>
      <c r="F283" s="6" t="s">
        <v>290</v>
      </c>
      <c r="G283" s="6" t="s">
        <v>292</v>
      </c>
      <c r="H283" s="6" t="s">
        <v>322</v>
      </c>
      <c r="I283" s="6" t="str">
        <f t="shared" si="40"/>
        <v>outlook.com</v>
      </c>
      <c r="J283" s="6" t="s">
        <v>422</v>
      </c>
      <c r="K283" s="6" t="s">
        <v>780</v>
      </c>
      <c r="L283" s="7">
        <v>45242</v>
      </c>
      <c r="M283" s="6" t="s">
        <v>1280</v>
      </c>
      <c r="N283" s="6" t="s">
        <v>1536</v>
      </c>
      <c r="O283" s="6">
        <v>403.03</v>
      </c>
      <c r="P283" s="6">
        <v>2</v>
      </c>
      <c r="Q283" s="6">
        <f t="shared" si="41"/>
        <v>806.06</v>
      </c>
      <c r="R283" s="6" t="s">
        <v>2047</v>
      </c>
      <c r="S283" s="8">
        <f t="shared" si="42"/>
        <v>0.08</v>
      </c>
      <c r="T283" s="6">
        <v>4</v>
      </c>
      <c r="U283" s="6">
        <v>70</v>
      </c>
      <c r="V283" s="6">
        <f t="shared" si="36"/>
        <v>876.06</v>
      </c>
      <c r="W283" s="6">
        <f t="shared" si="43"/>
        <v>70.084800000000001</v>
      </c>
      <c r="X283" s="6">
        <f t="shared" si="37"/>
        <v>805.97519999999997</v>
      </c>
      <c r="Y283" s="7">
        <v>45246</v>
      </c>
      <c r="Z283" s="6" t="s">
        <v>1831</v>
      </c>
      <c r="AA283" s="6">
        <f t="shared" si="38"/>
        <v>4</v>
      </c>
      <c r="AB283" s="6" t="str">
        <f t="shared" si="44"/>
        <v>InTime</v>
      </c>
    </row>
    <row r="284" spans="1:28" x14ac:dyDescent="0.25">
      <c r="A284" s="6" t="s">
        <v>43</v>
      </c>
      <c r="B284" s="6" t="s">
        <v>141</v>
      </c>
      <c r="C284" s="6" t="s">
        <v>224</v>
      </c>
      <c r="D284" s="6" t="str">
        <f t="shared" si="39"/>
        <v>Jessica Ruiz</v>
      </c>
      <c r="E284" s="6">
        <v>19</v>
      </c>
      <c r="F284" s="6" t="s">
        <v>289</v>
      </c>
      <c r="G284" s="6" t="s">
        <v>295</v>
      </c>
      <c r="H284" s="6" t="s">
        <v>324</v>
      </c>
      <c r="I284" s="6" t="str">
        <f t="shared" si="40"/>
        <v>rediffmail.com</v>
      </c>
      <c r="J284" s="6" t="s">
        <v>424</v>
      </c>
      <c r="K284" s="6" t="s">
        <v>803</v>
      </c>
      <c r="L284" s="7">
        <v>45201</v>
      </c>
      <c r="M284" s="6" t="s">
        <v>1303</v>
      </c>
      <c r="N284" s="6" t="s">
        <v>1514</v>
      </c>
      <c r="O284" s="6">
        <v>461.07</v>
      </c>
      <c r="P284" s="6">
        <v>3</v>
      </c>
      <c r="Q284" s="6">
        <f t="shared" si="41"/>
        <v>1383.21</v>
      </c>
      <c r="R284" s="6" t="s">
        <v>1549</v>
      </c>
      <c r="S284" s="8">
        <f t="shared" si="42"/>
        <v>0.1</v>
      </c>
      <c r="T284" s="6">
        <v>1</v>
      </c>
      <c r="U284" s="6">
        <v>61</v>
      </c>
      <c r="V284" s="6">
        <f t="shared" si="36"/>
        <v>1444.21</v>
      </c>
      <c r="W284" s="6">
        <f t="shared" si="43"/>
        <v>144.42100000000002</v>
      </c>
      <c r="X284" s="6">
        <f t="shared" si="37"/>
        <v>1299.789</v>
      </c>
      <c r="Y284" s="7">
        <v>45202</v>
      </c>
      <c r="Z284" s="6" t="s">
        <v>1854</v>
      </c>
      <c r="AA284" s="6">
        <f t="shared" si="38"/>
        <v>1</v>
      </c>
      <c r="AB284" s="6" t="str">
        <f t="shared" si="44"/>
        <v>InTime</v>
      </c>
    </row>
    <row r="285" spans="1:28" x14ac:dyDescent="0.25">
      <c r="A285" s="6" t="s">
        <v>110</v>
      </c>
      <c r="B285" s="6" t="s">
        <v>195</v>
      </c>
      <c r="C285" s="6" t="s">
        <v>200</v>
      </c>
      <c r="D285" s="6" t="str">
        <f t="shared" si="39"/>
        <v>Brendan Kelly</v>
      </c>
      <c r="E285" s="6">
        <v>50</v>
      </c>
      <c r="F285" s="6" t="s">
        <v>290</v>
      </c>
      <c r="G285" s="6" t="s">
        <v>297</v>
      </c>
      <c r="H285" s="6" t="s">
        <v>391</v>
      </c>
      <c r="I285" s="6" t="str">
        <f t="shared" si="40"/>
        <v>rediffmail.com</v>
      </c>
      <c r="J285" s="6" t="s">
        <v>491</v>
      </c>
      <c r="K285" s="6" t="s">
        <v>878</v>
      </c>
      <c r="L285" s="7">
        <v>45522</v>
      </c>
      <c r="M285" s="6" t="s">
        <v>1378</v>
      </c>
      <c r="N285" s="6" t="s">
        <v>1499</v>
      </c>
      <c r="O285" s="6">
        <v>441.03</v>
      </c>
      <c r="P285" s="6">
        <v>3</v>
      </c>
      <c r="Q285" s="6">
        <f t="shared" si="41"/>
        <v>1323.09</v>
      </c>
      <c r="R285" s="6" t="s">
        <v>1550</v>
      </c>
      <c r="S285" s="8">
        <f t="shared" si="42"/>
        <v>0.2</v>
      </c>
      <c r="T285" s="6">
        <v>4</v>
      </c>
      <c r="U285" s="6">
        <v>40</v>
      </c>
      <c r="V285" s="6">
        <f t="shared" si="36"/>
        <v>1363.09</v>
      </c>
      <c r="W285" s="6">
        <f t="shared" si="43"/>
        <v>272.61799999999999</v>
      </c>
      <c r="X285" s="6">
        <f t="shared" si="37"/>
        <v>1090.472</v>
      </c>
      <c r="Y285" s="7">
        <v>45528</v>
      </c>
      <c r="Z285" s="6" t="s">
        <v>1929</v>
      </c>
      <c r="AA285" s="6">
        <f t="shared" si="38"/>
        <v>6</v>
      </c>
      <c r="AB285" s="6" t="str">
        <f t="shared" si="44"/>
        <v>Late</v>
      </c>
    </row>
    <row r="286" spans="1:28" x14ac:dyDescent="0.25">
      <c r="A286" s="6" t="s">
        <v>30</v>
      </c>
      <c r="B286" s="6" t="s">
        <v>130</v>
      </c>
      <c r="C286" s="6" t="s">
        <v>212</v>
      </c>
      <c r="D286" s="6" t="str">
        <f t="shared" si="39"/>
        <v>Kara Brennan</v>
      </c>
      <c r="E286" s="6">
        <v>25</v>
      </c>
      <c r="F286" s="6" t="s">
        <v>290</v>
      </c>
      <c r="G286" s="6" t="s">
        <v>294</v>
      </c>
      <c r="H286" s="6" t="s">
        <v>311</v>
      </c>
      <c r="I286" s="6" t="str">
        <f t="shared" si="40"/>
        <v>outlook.com</v>
      </c>
      <c r="J286" s="6" t="s">
        <v>411</v>
      </c>
      <c r="K286" s="6" t="s">
        <v>783</v>
      </c>
      <c r="L286" s="7">
        <v>45090</v>
      </c>
      <c r="M286" s="6" t="s">
        <v>1283</v>
      </c>
      <c r="N286" s="6" t="s">
        <v>1508</v>
      </c>
      <c r="O286" s="6">
        <v>175.93</v>
      </c>
      <c r="P286" s="6">
        <v>4</v>
      </c>
      <c r="Q286" s="6">
        <f t="shared" si="41"/>
        <v>703.72</v>
      </c>
      <c r="R286" s="6" t="s">
        <v>1550</v>
      </c>
      <c r="S286" s="8">
        <f t="shared" si="42"/>
        <v>0.2</v>
      </c>
      <c r="T286" s="6">
        <v>6</v>
      </c>
      <c r="U286" s="6">
        <v>45</v>
      </c>
      <c r="V286" s="6">
        <f t="shared" si="36"/>
        <v>748.72</v>
      </c>
      <c r="W286" s="6">
        <f t="shared" si="43"/>
        <v>149.744</v>
      </c>
      <c r="X286" s="6">
        <f t="shared" si="37"/>
        <v>598.976</v>
      </c>
      <c r="Y286" s="7">
        <v>45097</v>
      </c>
      <c r="Z286" s="6" t="s">
        <v>1834</v>
      </c>
      <c r="AA286" s="6">
        <f t="shared" si="38"/>
        <v>7</v>
      </c>
      <c r="AB286" s="6" t="str">
        <f t="shared" si="44"/>
        <v>Late</v>
      </c>
    </row>
    <row r="287" spans="1:28" x14ac:dyDescent="0.25">
      <c r="A287" s="6" t="s">
        <v>43</v>
      </c>
      <c r="B287" s="6" t="s">
        <v>141</v>
      </c>
      <c r="C287" s="6" t="s">
        <v>224</v>
      </c>
      <c r="D287" s="6" t="str">
        <f t="shared" si="39"/>
        <v>Jessica Ruiz</v>
      </c>
      <c r="E287" s="6">
        <v>19</v>
      </c>
      <c r="F287" s="6" t="s">
        <v>289</v>
      </c>
      <c r="G287" s="6" t="s">
        <v>295</v>
      </c>
      <c r="H287" s="6" t="s">
        <v>324</v>
      </c>
      <c r="I287" s="6" t="str">
        <f t="shared" si="40"/>
        <v>rediffmail.com</v>
      </c>
      <c r="J287" s="6" t="s">
        <v>424</v>
      </c>
      <c r="K287" s="6" t="s">
        <v>812</v>
      </c>
      <c r="L287" s="7">
        <v>45049</v>
      </c>
      <c r="M287" s="6" t="s">
        <v>1312</v>
      </c>
      <c r="N287" s="6" t="s">
        <v>1530</v>
      </c>
      <c r="O287" s="6">
        <v>369.03</v>
      </c>
      <c r="P287" s="6">
        <v>3</v>
      </c>
      <c r="Q287" s="6">
        <f t="shared" si="41"/>
        <v>1107.0899999999999</v>
      </c>
      <c r="R287" s="6" t="s">
        <v>2047</v>
      </c>
      <c r="S287" s="8">
        <f t="shared" si="42"/>
        <v>0.08</v>
      </c>
      <c r="T287" s="6">
        <v>6</v>
      </c>
      <c r="U287" s="6">
        <v>50</v>
      </c>
      <c r="V287" s="6">
        <f t="shared" si="36"/>
        <v>1157.0899999999999</v>
      </c>
      <c r="W287" s="6">
        <f t="shared" si="43"/>
        <v>92.5672</v>
      </c>
      <c r="X287" s="6">
        <f t="shared" si="37"/>
        <v>1064.5228</v>
      </c>
      <c r="Y287" s="7">
        <v>45052</v>
      </c>
      <c r="Z287" s="6" t="s">
        <v>1863</v>
      </c>
      <c r="AA287" s="6">
        <f t="shared" si="38"/>
        <v>3</v>
      </c>
      <c r="AB287" s="6" t="str">
        <f t="shared" si="44"/>
        <v>BeforeTime</v>
      </c>
    </row>
    <row r="288" spans="1:28" x14ac:dyDescent="0.25">
      <c r="A288" s="6" t="s">
        <v>87</v>
      </c>
      <c r="B288" s="6" t="s">
        <v>177</v>
      </c>
      <c r="C288" s="6" t="s">
        <v>264</v>
      </c>
      <c r="D288" s="6" t="str">
        <f t="shared" si="39"/>
        <v>Bruce Allen</v>
      </c>
      <c r="E288" s="6">
        <v>32</v>
      </c>
      <c r="F288" s="6" t="s">
        <v>289</v>
      </c>
      <c r="G288" s="6" t="s">
        <v>291</v>
      </c>
      <c r="H288" s="6" t="s">
        <v>368</v>
      </c>
      <c r="I288" s="6" t="str">
        <f t="shared" si="40"/>
        <v>rediffmail.com</v>
      </c>
      <c r="J288" s="6" t="s">
        <v>468</v>
      </c>
      <c r="K288" s="6" t="s">
        <v>785</v>
      </c>
      <c r="L288" s="7">
        <v>45676</v>
      </c>
      <c r="M288" s="6" t="s">
        <v>1285</v>
      </c>
      <c r="N288" s="6" t="s">
        <v>1525</v>
      </c>
      <c r="O288" s="6">
        <v>481.48</v>
      </c>
      <c r="P288" s="6">
        <v>2</v>
      </c>
      <c r="Q288" s="6">
        <f t="shared" si="41"/>
        <v>962.96</v>
      </c>
      <c r="R288" s="6" t="s">
        <v>1550</v>
      </c>
      <c r="S288" s="8">
        <f t="shared" si="42"/>
        <v>0.2</v>
      </c>
      <c r="T288" s="6">
        <v>3</v>
      </c>
      <c r="U288" s="6">
        <v>58</v>
      </c>
      <c r="V288" s="6">
        <f t="shared" si="36"/>
        <v>1020.96</v>
      </c>
      <c r="W288" s="6">
        <f t="shared" si="43"/>
        <v>204.19200000000001</v>
      </c>
      <c r="X288" s="6">
        <f t="shared" si="37"/>
        <v>816.76800000000003</v>
      </c>
      <c r="Y288" s="7">
        <v>45683</v>
      </c>
      <c r="Z288" s="6" t="s">
        <v>1836</v>
      </c>
      <c r="AA288" s="6">
        <f t="shared" si="38"/>
        <v>7</v>
      </c>
      <c r="AB288" s="6" t="str">
        <f t="shared" si="44"/>
        <v>Late</v>
      </c>
    </row>
    <row r="289" spans="1:28" x14ac:dyDescent="0.25">
      <c r="A289" s="6" t="s">
        <v>102</v>
      </c>
      <c r="B289" s="6" t="s">
        <v>190</v>
      </c>
      <c r="C289" s="6" t="s">
        <v>276</v>
      </c>
      <c r="D289" s="6" t="str">
        <f t="shared" si="39"/>
        <v>Natasha Michael</v>
      </c>
      <c r="E289" s="6">
        <v>49</v>
      </c>
      <c r="F289" s="6" t="s">
        <v>288</v>
      </c>
      <c r="G289" s="6" t="s">
        <v>292</v>
      </c>
      <c r="H289" s="6" t="s">
        <v>383</v>
      </c>
      <c r="I289" s="6" t="str">
        <f t="shared" si="40"/>
        <v>gmail.com</v>
      </c>
      <c r="J289" s="6" t="s">
        <v>483</v>
      </c>
      <c r="K289" s="6" t="s">
        <v>786</v>
      </c>
      <c r="L289" s="7">
        <v>45092</v>
      </c>
      <c r="M289" s="6" t="s">
        <v>1286</v>
      </c>
      <c r="N289" s="6" t="s">
        <v>1534</v>
      </c>
      <c r="O289" s="6">
        <v>425.59</v>
      </c>
      <c r="P289" s="6">
        <v>3</v>
      </c>
      <c r="Q289" s="6">
        <f t="shared" si="41"/>
        <v>1276.77</v>
      </c>
      <c r="R289" s="6" t="s">
        <v>2047</v>
      </c>
      <c r="S289" s="8">
        <f t="shared" si="42"/>
        <v>0.08</v>
      </c>
      <c r="T289" s="6">
        <v>6</v>
      </c>
      <c r="U289" s="6">
        <v>55</v>
      </c>
      <c r="V289" s="6">
        <f t="shared" si="36"/>
        <v>1331.77</v>
      </c>
      <c r="W289" s="6">
        <f t="shared" si="43"/>
        <v>106.5416</v>
      </c>
      <c r="X289" s="6">
        <f t="shared" si="37"/>
        <v>1225.2284</v>
      </c>
      <c r="Y289" s="7">
        <v>45099</v>
      </c>
      <c r="Z289" s="6" t="s">
        <v>1837</v>
      </c>
      <c r="AA289" s="6">
        <f t="shared" si="38"/>
        <v>7</v>
      </c>
      <c r="AB289" s="6" t="str">
        <f t="shared" si="44"/>
        <v>Late</v>
      </c>
    </row>
    <row r="290" spans="1:28" x14ac:dyDescent="0.25">
      <c r="A290" s="6" t="s">
        <v>52</v>
      </c>
      <c r="B290" s="6" t="s">
        <v>150</v>
      </c>
      <c r="C290" s="6" t="s">
        <v>233</v>
      </c>
      <c r="D290" s="6" t="str">
        <f t="shared" si="39"/>
        <v>Julie Meyer</v>
      </c>
      <c r="E290" s="6">
        <v>23</v>
      </c>
      <c r="F290" s="6" t="s">
        <v>288</v>
      </c>
      <c r="G290" s="6" t="s">
        <v>291</v>
      </c>
      <c r="H290" s="6" t="s">
        <v>333</v>
      </c>
      <c r="I290" s="6" t="str">
        <f t="shared" si="40"/>
        <v>yahoo.com</v>
      </c>
      <c r="J290" s="6" t="s">
        <v>433</v>
      </c>
      <c r="K290" s="6" t="s">
        <v>787</v>
      </c>
      <c r="L290" s="7">
        <v>45659</v>
      </c>
      <c r="M290" s="6" t="s">
        <v>1287</v>
      </c>
      <c r="N290" s="6" t="s">
        <v>1546</v>
      </c>
      <c r="O290" s="6">
        <v>33.49</v>
      </c>
      <c r="P290" s="6">
        <v>2</v>
      </c>
      <c r="Q290" s="6">
        <f t="shared" si="41"/>
        <v>66.98</v>
      </c>
      <c r="R290" s="6" t="s">
        <v>2047</v>
      </c>
      <c r="S290" s="8">
        <f t="shared" si="42"/>
        <v>0.08</v>
      </c>
      <c r="T290" s="6">
        <v>2</v>
      </c>
      <c r="U290" s="6">
        <v>45</v>
      </c>
      <c r="V290" s="6">
        <f t="shared" si="36"/>
        <v>111.98</v>
      </c>
      <c r="W290" s="6">
        <f t="shared" si="43"/>
        <v>8.958400000000001</v>
      </c>
      <c r="X290" s="6">
        <f t="shared" si="37"/>
        <v>103.02160000000001</v>
      </c>
      <c r="Y290" s="7">
        <v>45660</v>
      </c>
      <c r="Z290" s="6" t="s">
        <v>1838</v>
      </c>
      <c r="AA290" s="6">
        <f t="shared" si="38"/>
        <v>1</v>
      </c>
      <c r="AB290" s="6" t="str">
        <f t="shared" si="44"/>
        <v>BeforeTime</v>
      </c>
    </row>
    <row r="291" spans="1:28" x14ac:dyDescent="0.25">
      <c r="A291" s="6" t="s">
        <v>68</v>
      </c>
      <c r="B291" s="6" t="s">
        <v>162</v>
      </c>
      <c r="C291" s="6" t="s">
        <v>232</v>
      </c>
      <c r="D291" s="6" t="str">
        <f t="shared" si="39"/>
        <v>Mitchell Parker</v>
      </c>
      <c r="E291" s="6">
        <v>39</v>
      </c>
      <c r="F291" s="6" t="s">
        <v>290</v>
      </c>
      <c r="G291" s="6" t="s">
        <v>292</v>
      </c>
      <c r="H291" s="6" t="s">
        <v>349</v>
      </c>
      <c r="I291" s="6" t="str">
        <f t="shared" si="40"/>
        <v>yahoo.com</v>
      </c>
      <c r="J291" s="6" t="s">
        <v>449</v>
      </c>
      <c r="K291" s="6" t="s">
        <v>788</v>
      </c>
      <c r="L291" s="7">
        <v>45024</v>
      </c>
      <c r="M291" s="6" t="s">
        <v>1288</v>
      </c>
      <c r="N291" s="6" t="s">
        <v>1526</v>
      </c>
      <c r="O291" s="6">
        <v>405</v>
      </c>
      <c r="P291" s="6">
        <v>4</v>
      </c>
      <c r="Q291" s="6">
        <f t="shared" si="41"/>
        <v>1620</v>
      </c>
      <c r="R291" s="6" t="s">
        <v>1549</v>
      </c>
      <c r="S291" s="8">
        <f t="shared" si="42"/>
        <v>0.1</v>
      </c>
      <c r="T291" s="6">
        <v>7</v>
      </c>
      <c r="U291" s="6">
        <v>70</v>
      </c>
      <c r="V291" s="6">
        <f t="shared" si="36"/>
        <v>1690</v>
      </c>
      <c r="W291" s="6">
        <f t="shared" si="43"/>
        <v>169</v>
      </c>
      <c r="X291" s="6">
        <f t="shared" si="37"/>
        <v>1521</v>
      </c>
      <c r="Y291" s="7">
        <v>45029</v>
      </c>
      <c r="Z291" s="6" t="s">
        <v>1839</v>
      </c>
      <c r="AA291" s="6">
        <f t="shared" si="38"/>
        <v>5</v>
      </c>
      <c r="AB291" s="6" t="str">
        <f t="shared" si="44"/>
        <v>BeforeTime</v>
      </c>
    </row>
    <row r="292" spans="1:28" x14ac:dyDescent="0.25">
      <c r="A292" s="6" t="s">
        <v>59</v>
      </c>
      <c r="B292" s="6" t="s">
        <v>156</v>
      </c>
      <c r="C292" s="6" t="s">
        <v>240</v>
      </c>
      <c r="D292" s="6" t="str">
        <f t="shared" si="39"/>
        <v>Alexandra Smith</v>
      </c>
      <c r="E292" s="6">
        <v>70</v>
      </c>
      <c r="F292" s="6" t="s">
        <v>288</v>
      </c>
      <c r="G292" s="6" t="s">
        <v>291</v>
      </c>
      <c r="H292" s="6" t="s">
        <v>340</v>
      </c>
      <c r="I292" s="6" t="str">
        <f t="shared" si="40"/>
        <v>rediffmail.com</v>
      </c>
      <c r="J292" s="6" t="s">
        <v>440</v>
      </c>
      <c r="K292" s="6" t="s">
        <v>789</v>
      </c>
      <c r="L292" s="7">
        <v>45455</v>
      </c>
      <c r="M292" s="6" t="s">
        <v>1289</v>
      </c>
      <c r="N292" s="6" t="s">
        <v>1525</v>
      </c>
      <c r="O292" s="6">
        <v>481.48</v>
      </c>
      <c r="P292" s="6">
        <v>3</v>
      </c>
      <c r="Q292" s="6">
        <f t="shared" si="41"/>
        <v>1444.44</v>
      </c>
      <c r="R292" s="6" t="s">
        <v>1550</v>
      </c>
      <c r="S292" s="8">
        <f t="shared" si="42"/>
        <v>0.2</v>
      </c>
      <c r="T292" s="6">
        <v>5</v>
      </c>
      <c r="U292" s="6">
        <v>49</v>
      </c>
      <c r="V292" s="6">
        <f t="shared" si="36"/>
        <v>1493.44</v>
      </c>
      <c r="W292" s="6">
        <f t="shared" si="43"/>
        <v>298.68800000000005</v>
      </c>
      <c r="X292" s="6">
        <f t="shared" si="37"/>
        <v>1194.752</v>
      </c>
      <c r="Y292" s="7">
        <v>45462</v>
      </c>
      <c r="Z292" s="6" t="s">
        <v>1840</v>
      </c>
      <c r="AA292" s="6">
        <f t="shared" si="38"/>
        <v>7</v>
      </c>
      <c r="AB292" s="6" t="str">
        <f t="shared" si="44"/>
        <v>Late</v>
      </c>
    </row>
    <row r="293" spans="1:28" x14ac:dyDescent="0.25">
      <c r="A293" s="6" t="s">
        <v>58</v>
      </c>
      <c r="B293" s="6" t="s">
        <v>140</v>
      </c>
      <c r="C293" s="6" t="s">
        <v>239</v>
      </c>
      <c r="D293" s="6" t="str">
        <f t="shared" si="39"/>
        <v>Jason Lopez</v>
      </c>
      <c r="E293" s="6">
        <v>40</v>
      </c>
      <c r="F293" s="6" t="s">
        <v>290</v>
      </c>
      <c r="G293" s="6" t="s">
        <v>297</v>
      </c>
      <c r="H293" s="6" t="s">
        <v>339</v>
      </c>
      <c r="I293" s="6" t="str">
        <f t="shared" si="40"/>
        <v>outlook.com</v>
      </c>
      <c r="J293" s="6" t="s">
        <v>439</v>
      </c>
      <c r="K293" s="6" t="s">
        <v>790</v>
      </c>
      <c r="L293" s="7">
        <v>45058</v>
      </c>
      <c r="M293" s="6" t="s">
        <v>1290</v>
      </c>
      <c r="N293" s="6" t="s">
        <v>1541</v>
      </c>
      <c r="O293" s="6">
        <v>133.62</v>
      </c>
      <c r="P293" s="6">
        <v>2</v>
      </c>
      <c r="Q293" s="6">
        <f t="shared" si="41"/>
        <v>267.24</v>
      </c>
      <c r="R293" s="6" t="s">
        <v>1549</v>
      </c>
      <c r="S293" s="8">
        <f t="shared" si="42"/>
        <v>0.1</v>
      </c>
      <c r="T293" s="6">
        <v>4</v>
      </c>
      <c r="U293" s="6">
        <v>36</v>
      </c>
      <c r="V293" s="6">
        <f t="shared" si="36"/>
        <v>303.24</v>
      </c>
      <c r="W293" s="6">
        <f t="shared" si="43"/>
        <v>30.324000000000002</v>
      </c>
      <c r="X293" s="6">
        <f t="shared" si="37"/>
        <v>272.916</v>
      </c>
      <c r="Y293" s="7">
        <v>45059</v>
      </c>
      <c r="Z293" s="6" t="s">
        <v>1841</v>
      </c>
      <c r="AA293" s="6">
        <f t="shared" si="38"/>
        <v>1</v>
      </c>
      <c r="AB293" s="6" t="str">
        <f t="shared" si="44"/>
        <v>BeforeTime</v>
      </c>
    </row>
    <row r="294" spans="1:28" x14ac:dyDescent="0.25">
      <c r="A294" s="6" t="s">
        <v>90</v>
      </c>
      <c r="B294" s="6" t="s">
        <v>139</v>
      </c>
      <c r="C294" s="6" t="s">
        <v>266</v>
      </c>
      <c r="D294" s="6" t="str">
        <f t="shared" si="39"/>
        <v>Mark Summers</v>
      </c>
      <c r="E294" s="6">
        <v>55</v>
      </c>
      <c r="F294" s="6" t="s">
        <v>289</v>
      </c>
      <c r="G294" s="6" t="s">
        <v>293</v>
      </c>
      <c r="H294" s="6" t="s">
        <v>371</v>
      </c>
      <c r="I294" s="6" t="str">
        <f t="shared" si="40"/>
        <v>outlook.com</v>
      </c>
      <c r="J294" s="6" t="s">
        <v>471</v>
      </c>
      <c r="K294" s="6" t="s">
        <v>805</v>
      </c>
      <c r="L294" s="7">
        <v>45414</v>
      </c>
      <c r="M294" s="6" t="s">
        <v>1305</v>
      </c>
      <c r="N294" s="6" t="s">
        <v>1520</v>
      </c>
      <c r="O294" s="6">
        <v>62.42</v>
      </c>
      <c r="P294" s="6">
        <v>4</v>
      </c>
      <c r="Q294" s="6">
        <f t="shared" si="41"/>
        <v>249.68</v>
      </c>
      <c r="R294" s="6" t="s">
        <v>1549</v>
      </c>
      <c r="S294" s="8">
        <f t="shared" si="42"/>
        <v>0.1</v>
      </c>
      <c r="T294" s="6">
        <v>6</v>
      </c>
      <c r="U294" s="6">
        <v>43</v>
      </c>
      <c r="V294" s="6">
        <f t="shared" si="36"/>
        <v>292.68</v>
      </c>
      <c r="W294" s="6">
        <f t="shared" si="43"/>
        <v>29.268000000000001</v>
      </c>
      <c r="X294" s="6">
        <f t="shared" si="37"/>
        <v>263.41200000000003</v>
      </c>
      <c r="Y294" s="7">
        <v>45420</v>
      </c>
      <c r="Z294" s="6" t="s">
        <v>1856</v>
      </c>
      <c r="AA294" s="6">
        <f t="shared" si="38"/>
        <v>6</v>
      </c>
      <c r="AB294" s="6" t="str">
        <f t="shared" si="44"/>
        <v>InTime</v>
      </c>
    </row>
    <row r="295" spans="1:28" x14ac:dyDescent="0.25">
      <c r="A295" s="6" t="s">
        <v>105</v>
      </c>
      <c r="B295" s="6" t="s">
        <v>192</v>
      </c>
      <c r="C295" s="6" t="s">
        <v>279</v>
      </c>
      <c r="D295" s="6" t="str">
        <f t="shared" si="39"/>
        <v>Mike Carter</v>
      </c>
      <c r="E295" s="6">
        <v>59</v>
      </c>
      <c r="F295" s="6" t="s">
        <v>290</v>
      </c>
      <c r="G295" s="6" t="s">
        <v>297</v>
      </c>
      <c r="H295" s="6" t="s">
        <v>386</v>
      </c>
      <c r="I295" s="6" t="str">
        <f t="shared" si="40"/>
        <v>rediffmail.com</v>
      </c>
      <c r="J295" s="6" t="s">
        <v>486</v>
      </c>
      <c r="K295" s="6" t="s">
        <v>792</v>
      </c>
      <c r="L295" s="7">
        <v>45527</v>
      </c>
      <c r="M295" s="6" t="s">
        <v>1292</v>
      </c>
      <c r="N295" s="6" t="s">
        <v>1518</v>
      </c>
      <c r="O295" s="6">
        <v>496.59</v>
      </c>
      <c r="P295" s="6">
        <v>2</v>
      </c>
      <c r="Q295" s="6">
        <f t="shared" si="41"/>
        <v>993.18</v>
      </c>
      <c r="R295" s="6" t="s">
        <v>2047</v>
      </c>
      <c r="S295" s="8">
        <f t="shared" si="42"/>
        <v>0.08</v>
      </c>
      <c r="T295" s="6">
        <v>3</v>
      </c>
      <c r="U295" s="6">
        <v>55</v>
      </c>
      <c r="V295" s="6">
        <f t="shared" si="36"/>
        <v>1048.1799999999998</v>
      </c>
      <c r="W295" s="6">
        <f t="shared" si="43"/>
        <v>83.854399999999984</v>
      </c>
      <c r="X295" s="6">
        <f t="shared" si="37"/>
        <v>964.32559999999989</v>
      </c>
      <c r="Y295" s="7">
        <v>45528</v>
      </c>
      <c r="Z295" s="6" t="s">
        <v>1843</v>
      </c>
      <c r="AA295" s="6">
        <f t="shared" si="38"/>
        <v>1</v>
      </c>
      <c r="AB295" s="6" t="str">
        <f t="shared" si="44"/>
        <v>BeforeTime</v>
      </c>
    </row>
    <row r="296" spans="1:28" x14ac:dyDescent="0.25">
      <c r="A296" s="6" t="s">
        <v>71</v>
      </c>
      <c r="B296" s="6" t="s">
        <v>165</v>
      </c>
      <c r="C296" s="6" t="s">
        <v>249</v>
      </c>
      <c r="D296" s="6" t="str">
        <f t="shared" si="39"/>
        <v>Katherine Weber</v>
      </c>
      <c r="E296" s="6">
        <v>42</v>
      </c>
      <c r="F296" s="6" t="s">
        <v>290</v>
      </c>
      <c r="G296" s="6" t="s">
        <v>295</v>
      </c>
      <c r="H296" s="6" t="s">
        <v>352</v>
      </c>
      <c r="I296" s="6" t="str">
        <f t="shared" si="40"/>
        <v>outlook.com</v>
      </c>
      <c r="J296" s="6" t="s">
        <v>452</v>
      </c>
      <c r="K296" s="6" t="s">
        <v>793</v>
      </c>
      <c r="L296" s="7">
        <v>45233</v>
      </c>
      <c r="M296" s="6" t="s">
        <v>1293</v>
      </c>
      <c r="N296" s="6" t="s">
        <v>1528</v>
      </c>
      <c r="O296" s="6">
        <v>431.44</v>
      </c>
      <c r="P296" s="6">
        <v>4</v>
      </c>
      <c r="Q296" s="6">
        <f t="shared" si="41"/>
        <v>1725.76</v>
      </c>
      <c r="R296" s="6" t="s">
        <v>1547</v>
      </c>
      <c r="S296" s="8">
        <f t="shared" si="42"/>
        <v>0</v>
      </c>
      <c r="T296" s="6">
        <v>3</v>
      </c>
      <c r="U296" s="6">
        <v>65</v>
      </c>
      <c r="V296" s="6">
        <f t="shared" si="36"/>
        <v>1725.76</v>
      </c>
      <c r="W296" s="6">
        <f t="shared" si="43"/>
        <v>0</v>
      </c>
      <c r="X296" s="6">
        <f t="shared" si="37"/>
        <v>1725.76</v>
      </c>
      <c r="Y296" s="7">
        <v>45239</v>
      </c>
      <c r="Z296" s="6" t="s">
        <v>1844</v>
      </c>
      <c r="AA296" s="6">
        <f t="shared" si="38"/>
        <v>6</v>
      </c>
      <c r="AB296" s="6" t="str">
        <f t="shared" si="44"/>
        <v>Late</v>
      </c>
    </row>
    <row r="297" spans="1:28" x14ac:dyDescent="0.25">
      <c r="A297" s="6" t="s">
        <v>57</v>
      </c>
      <c r="B297" s="6" t="s">
        <v>155</v>
      </c>
      <c r="C297" s="6" t="s">
        <v>238</v>
      </c>
      <c r="D297" s="6" t="str">
        <f t="shared" si="39"/>
        <v>Aaron Thompson</v>
      </c>
      <c r="E297" s="6">
        <v>47</v>
      </c>
      <c r="F297" s="6" t="s">
        <v>289</v>
      </c>
      <c r="G297" s="6" t="s">
        <v>296</v>
      </c>
      <c r="H297" s="6" t="s">
        <v>338</v>
      </c>
      <c r="I297" s="6" t="str">
        <f t="shared" si="40"/>
        <v>gmail.com</v>
      </c>
      <c r="J297" s="6" t="s">
        <v>438</v>
      </c>
      <c r="K297" s="6" t="s">
        <v>794</v>
      </c>
      <c r="L297" s="7">
        <v>45513</v>
      </c>
      <c r="M297" s="6" t="s">
        <v>1294</v>
      </c>
      <c r="N297" s="6" t="s">
        <v>1540</v>
      </c>
      <c r="O297" s="6">
        <v>424.82</v>
      </c>
      <c r="P297" s="6">
        <v>2</v>
      </c>
      <c r="Q297" s="6">
        <f t="shared" si="41"/>
        <v>849.64</v>
      </c>
      <c r="R297" s="6" t="s">
        <v>1547</v>
      </c>
      <c r="S297" s="8">
        <f t="shared" si="42"/>
        <v>0</v>
      </c>
      <c r="T297" s="6">
        <v>2</v>
      </c>
      <c r="U297" s="6">
        <v>57</v>
      </c>
      <c r="V297" s="6">
        <f t="shared" si="36"/>
        <v>849.64</v>
      </c>
      <c r="W297" s="6">
        <f t="shared" si="43"/>
        <v>0</v>
      </c>
      <c r="X297" s="6">
        <f t="shared" si="37"/>
        <v>849.64</v>
      </c>
      <c r="Y297" s="7">
        <v>45520</v>
      </c>
      <c r="Z297" s="6" t="s">
        <v>1845</v>
      </c>
      <c r="AA297" s="6">
        <f t="shared" si="38"/>
        <v>7</v>
      </c>
      <c r="AB297" s="6" t="str">
        <f t="shared" si="44"/>
        <v>Late</v>
      </c>
    </row>
    <row r="298" spans="1:28" x14ac:dyDescent="0.25">
      <c r="A298" s="6" t="s">
        <v>90</v>
      </c>
      <c r="B298" s="6" t="s">
        <v>139</v>
      </c>
      <c r="C298" s="6" t="s">
        <v>266</v>
      </c>
      <c r="D298" s="6" t="str">
        <f t="shared" si="39"/>
        <v>Mark Summers</v>
      </c>
      <c r="E298" s="6">
        <v>55</v>
      </c>
      <c r="F298" s="6" t="s">
        <v>289</v>
      </c>
      <c r="G298" s="6" t="s">
        <v>293</v>
      </c>
      <c r="H298" s="6" t="s">
        <v>371</v>
      </c>
      <c r="I298" s="6" t="str">
        <f t="shared" si="40"/>
        <v>outlook.com</v>
      </c>
      <c r="J298" s="6" t="s">
        <v>471</v>
      </c>
      <c r="K298" s="6" t="s">
        <v>810</v>
      </c>
      <c r="L298" s="7">
        <v>45567</v>
      </c>
      <c r="M298" s="6" t="s">
        <v>1310</v>
      </c>
      <c r="N298" s="6" t="s">
        <v>1519</v>
      </c>
      <c r="O298" s="6">
        <v>421.7</v>
      </c>
      <c r="P298" s="6">
        <v>3</v>
      </c>
      <c r="Q298" s="6">
        <f t="shared" si="41"/>
        <v>1265.0999999999999</v>
      </c>
      <c r="R298" s="6" t="s">
        <v>2047</v>
      </c>
      <c r="S298" s="8">
        <f t="shared" si="42"/>
        <v>0.08</v>
      </c>
      <c r="T298" s="6">
        <v>5</v>
      </c>
      <c r="U298" s="6">
        <v>54</v>
      </c>
      <c r="V298" s="6">
        <f t="shared" si="36"/>
        <v>1319.1</v>
      </c>
      <c r="W298" s="6">
        <f t="shared" si="43"/>
        <v>105.52799999999999</v>
      </c>
      <c r="X298" s="6">
        <f t="shared" si="37"/>
        <v>1213.5719999999999</v>
      </c>
      <c r="Y298" s="7">
        <v>45571</v>
      </c>
      <c r="Z298" s="6" t="s">
        <v>1861</v>
      </c>
      <c r="AA298" s="6">
        <f t="shared" si="38"/>
        <v>4</v>
      </c>
      <c r="AB298" s="6" t="str">
        <f t="shared" si="44"/>
        <v>BeforeTime</v>
      </c>
    </row>
    <row r="299" spans="1:28" x14ac:dyDescent="0.25">
      <c r="A299" s="6" t="s">
        <v>20</v>
      </c>
      <c r="B299" s="6" t="s">
        <v>120</v>
      </c>
      <c r="C299" s="6" t="s">
        <v>202</v>
      </c>
      <c r="D299" s="6" t="str">
        <f t="shared" si="39"/>
        <v>Hannah Gutierrez</v>
      </c>
      <c r="E299" s="6">
        <v>55</v>
      </c>
      <c r="F299" s="6" t="s">
        <v>289</v>
      </c>
      <c r="G299" s="6" t="s">
        <v>293</v>
      </c>
      <c r="H299" s="6" t="s">
        <v>301</v>
      </c>
      <c r="I299" s="6" t="str">
        <f t="shared" si="40"/>
        <v>yahoo.com</v>
      </c>
      <c r="J299" s="6" t="s">
        <v>401</v>
      </c>
      <c r="K299" s="6" t="s">
        <v>509</v>
      </c>
      <c r="L299" s="7">
        <v>45157</v>
      </c>
      <c r="M299" s="6" t="s">
        <v>1009</v>
      </c>
      <c r="N299" s="6" t="s">
        <v>1506</v>
      </c>
      <c r="O299" s="6">
        <v>372.62</v>
      </c>
      <c r="P299" s="6">
        <v>1</v>
      </c>
      <c r="Q299" s="6">
        <f t="shared" si="41"/>
        <v>372.62</v>
      </c>
      <c r="R299" s="6" t="s">
        <v>1549</v>
      </c>
      <c r="S299" s="8">
        <f t="shared" si="42"/>
        <v>0.1</v>
      </c>
      <c r="T299" s="6">
        <v>5</v>
      </c>
      <c r="U299" s="6">
        <v>45</v>
      </c>
      <c r="V299" s="6">
        <f t="shared" si="36"/>
        <v>417.62</v>
      </c>
      <c r="W299" s="6">
        <f t="shared" si="43"/>
        <v>41.762</v>
      </c>
      <c r="X299" s="6">
        <f t="shared" si="37"/>
        <v>375.858</v>
      </c>
      <c r="Y299" s="7">
        <v>45164</v>
      </c>
      <c r="Z299" s="6" t="s">
        <v>1561</v>
      </c>
      <c r="AA299" s="6">
        <f t="shared" si="38"/>
        <v>7</v>
      </c>
      <c r="AB299" s="6" t="str">
        <f t="shared" si="44"/>
        <v>Late</v>
      </c>
    </row>
    <row r="300" spans="1:28" x14ac:dyDescent="0.25">
      <c r="A300" s="6" t="s">
        <v>110</v>
      </c>
      <c r="B300" s="6" t="s">
        <v>195</v>
      </c>
      <c r="C300" s="6" t="s">
        <v>200</v>
      </c>
      <c r="D300" s="6" t="str">
        <f t="shared" si="39"/>
        <v>Brendan Kelly</v>
      </c>
      <c r="E300" s="6">
        <v>50</v>
      </c>
      <c r="F300" s="6" t="s">
        <v>290</v>
      </c>
      <c r="G300" s="6" t="s">
        <v>297</v>
      </c>
      <c r="H300" s="6" t="s">
        <v>391</v>
      </c>
      <c r="I300" s="6" t="str">
        <f t="shared" si="40"/>
        <v>rediffmail.com</v>
      </c>
      <c r="J300" s="6" t="s">
        <v>491</v>
      </c>
      <c r="K300" s="6" t="s">
        <v>894</v>
      </c>
      <c r="L300" s="7">
        <v>45557</v>
      </c>
      <c r="M300" s="6" t="s">
        <v>1394</v>
      </c>
      <c r="N300" s="6" t="s">
        <v>1512</v>
      </c>
      <c r="O300" s="6">
        <v>104.18</v>
      </c>
      <c r="P300" s="6">
        <v>1</v>
      </c>
      <c r="Q300" s="6">
        <f t="shared" si="41"/>
        <v>104.18</v>
      </c>
      <c r="R300" s="6" t="s">
        <v>2047</v>
      </c>
      <c r="S300" s="8">
        <f t="shared" si="42"/>
        <v>0.08</v>
      </c>
      <c r="T300" s="6">
        <v>3</v>
      </c>
      <c r="U300" s="6">
        <v>60</v>
      </c>
      <c r="V300" s="6">
        <f t="shared" si="36"/>
        <v>164.18</v>
      </c>
      <c r="W300" s="6">
        <f t="shared" si="43"/>
        <v>13.134400000000001</v>
      </c>
      <c r="X300" s="6">
        <f t="shared" si="37"/>
        <v>151.04560000000001</v>
      </c>
      <c r="Y300" s="7">
        <v>45563</v>
      </c>
      <c r="Z300" s="6" t="s">
        <v>1943</v>
      </c>
      <c r="AA300" s="6">
        <f t="shared" si="38"/>
        <v>6</v>
      </c>
      <c r="AB300" s="6" t="str">
        <f t="shared" si="44"/>
        <v>Late</v>
      </c>
    </row>
    <row r="301" spans="1:28" x14ac:dyDescent="0.25">
      <c r="A301" s="6" t="s">
        <v>96</v>
      </c>
      <c r="B301" s="6" t="s">
        <v>185</v>
      </c>
      <c r="C301" s="6" t="s">
        <v>272</v>
      </c>
      <c r="D301" s="6" t="str">
        <f t="shared" si="39"/>
        <v>Leslie Montgomery</v>
      </c>
      <c r="E301" s="6">
        <v>26</v>
      </c>
      <c r="F301" s="6" t="s">
        <v>289</v>
      </c>
      <c r="G301" s="6" t="s">
        <v>293</v>
      </c>
      <c r="H301" s="6" t="s">
        <v>377</v>
      </c>
      <c r="I301" s="6" t="str">
        <f t="shared" si="40"/>
        <v>gmail.com</v>
      </c>
      <c r="J301" s="6" t="s">
        <v>477</v>
      </c>
      <c r="K301" s="6" t="s">
        <v>798</v>
      </c>
      <c r="L301" s="7">
        <v>45104</v>
      </c>
      <c r="M301" s="6" t="s">
        <v>1298</v>
      </c>
      <c r="N301" s="6" t="s">
        <v>1508</v>
      </c>
      <c r="O301" s="6">
        <v>175.93</v>
      </c>
      <c r="P301" s="6">
        <v>2</v>
      </c>
      <c r="Q301" s="6">
        <f t="shared" si="41"/>
        <v>351.86</v>
      </c>
      <c r="R301" s="6" t="s">
        <v>2047</v>
      </c>
      <c r="S301" s="8">
        <f t="shared" si="42"/>
        <v>0.08</v>
      </c>
      <c r="T301" s="6">
        <v>5</v>
      </c>
      <c r="U301" s="6">
        <v>49</v>
      </c>
      <c r="V301" s="6">
        <f t="shared" si="36"/>
        <v>400.86</v>
      </c>
      <c r="W301" s="6">
        <f t="shared" si="43"/>
        <v>32.068800000000003</v>
      </c>
      <c r="X301" s="6">
        <f t="shared" si="37"/>
        <v>368.7912</v>
      </c>
      <c r="Y301" s="7">
        <v>45106</v>
      </c>
      <c r="Z301" s="6" t="s">
        <v>1849</v>
      </c>
      <c r="AA301" s="6">
        <f t="shared" si="38"/>
        <v>2</v>
      </c>
      <c r="AB301" s="6" t="str">
        <f t="shared" si="44"/>
        <v>BeforeTime</v>
      </c>
    </row>
    <row r="302" spans="1:28" x14ac:dyDescent="0.25">
      <c r="A302" s="6" t="s">
        <v>103</v>
      </c>
      <c r="B302" s="6" t="s">
        <v>191</v>
      </c>
      <c r="C302" s="6" t="s">
        <v>277</v>
      </c>
      <c r="D302" s="6" t="str">
        <f t="shared" si="39"/>
        <v>Gary Huff</v>
      </c>
      <c r="E302" s="6">
        <v>18</v>
      </c>
      <c r="F302" s="6" t="s">
        <v>288</v>
      </c>
      <c r="G302" s="6" t="s">
        <v>295</v>
      </c>
      <c r="H302" s="6" t="s">
        <v>384</v>
      </c>
      <c r="I302" s="6" t="str">
        <f t="shared" si="40"/>
        <v>gmail.com</v>
      </c>
      <c r="J302" s="6" t="s">
        <v>484</v>
      </c>
      <c r="K302" s="6" t="s">
        <v>841</v>
      </c>
      <c r="L302" s="7">
        <v>45563</v>
      </c>
      <c r="M302" s="6" t="s">
        <v>1341</v>
      </c>
      <c r="N302" s="6" t="s">
        <v>1520</v>
      </c>
      <c r="O302" s="6">
        <v>62.42</v>
      </c>
      <c r="P302" s="6">
        <v>1</v>
      </c>
      <c r="Q302" s="6">
        <f t="shared" si="41"/>
        <v>62.42</v>
      </c>
      <c r="R302" s="6" t="s">
        <v>2047</v>
      </c>
      <c r="S302" s="8">
        <f t="shared" si="42"/>
        <v>0.08</v>
      </c>
      <c r="T302" s="6">
        <v>3</v>
      </c>
      <c r="U302" s="6">
        <v>46</v>
      </c>
      <c r="V302" s="6">
        <f t="shared" si="36"/>
        <v>108.42</v>
      </c>
      <c r="W302" s="6">
        <f t="shared" si="43"/>
        <v>8.6736000000000004</v>
      </c>
      <c r="X302" s="6">
        <f t="shared" si="37"/>
        <v>99.746399999999994</v>
      </c>
      <c r="Y302" s="7">
        <v>45565</v>
      </c>
      <c r="Z302" s="6" t="s">
        <v>1892</v>
      </c>
      <c r="AA302" s="6">
        <f t="shared" si="38"/>
        <v>2</v>
      </c>
      <c r="AB302" s="6" t="str">
        <f t="shared" si="44"/>
        <v>BeforeTime</v>
      </c>
    </row>
    <row r="303" spans="1:28" x14ac:dyDescent="0.25">
      <c r="A303" s="6" t="s">
        <v>60</v>
      </c>
      <c r="B303" s="6" t="s">
        <v>157</v>
      </c>
      <c r="C303" s="6" t="s">
        <v>241</v>
      </c>
      <c r="D303" s="6" t="str">
        <f t="shared" si="39"/>
        <v>Amanda Howard</v>
      </c>
      <c r="E303" s="6">
        <v>52</v>
      </c>
      <c r="F303" s="6" t="s">
        <v>290</v>
      </c>
      <c r="G303" s="6" t="s">
        <v>298</v>
      </c>
      <c r="H303" s="6" t="s">
        <v>341</v>
      </c>
      <c r="I303" s="6" t="str">
        <f t="shared" si="40"/>
        <v>outlook.com</v>
      </c>
      <c r="J303" s="6" t="s">
        <v>441</v>
      </c>
      <c r="K303" s="6" t="s">
        <v>800</v>
      </c>
      <c r="L303" s="7">
        <v>45279</v>
      </c>
      <c r="M303" s="6" t="s">
        <v>1300</v>
      </c>
      <c r="N303" s="6" t="s">
        <v>1513</v>
      </c>
      <c r="O303" s="6">
        <v>20.7</v>
      </c>
      <c r="P303" s="6">
        <v>2</v>
      </c>
      <c r="Q303" s="6">
        <f t="shared" si="41"/>
        <v>41.4</v>
      </c>
      <c r="R303" s="6" t="s">
        <v>2047</v>
      </c>
      <c r="S303" s="8">
        <f t="shared" si="42"/>
        <v>0.08</v>
      </c>
      <c r="T303" s="6">
        <v>7</v>
      </c>
      <c r="U303" s="6">
        <v>39</v>
      </c>
      <c r="V303" s="6">
        <f t="shared" si="36"/>
        <v>80.400000000000006</v>
      </c>
      <c r="W303" s="6">
        <f t="shared" si="43"/>
        <v>6.4320000000000004</v>
      </c>
      <c r="X303" s="6">
        <f t="shared" si="37"/>
        <v>73.968000000000004</v>
      </c>
      <c r="Y303" s="7">
        <v>45286</v>
      </c>
      <c r="Z303" s="6" t="s">
        <v>1851</v>
      </c>
      <c r="AA303" s="6">
        <f t="shared" si="38"/>
        <v>7</v>
      </c>
      <c r="AB303" s="6" t="str">
        <f t="shared" si="44"/>
        <v>InTime</v>
      </c>
    </row>
    <row r="304" spans="1:28" x14ac:dyDescent="0.25">
      <c r="A304" s="6" t="s">
        <v>32</v>
      </c>
      <c r="B304" s="6" t="s">
        <v>132</v>
      </c>
      <c r="C304" s="6" t="s">
        <v>214</v>
      </c>
      <c r="D304" s="6" t="str">
        <f t="shared" si="39"/>
        <v>Joshua Campbell</v>
      </c>
      <c r="E304" s="6">
        <v>24</v>
      </c>
      <c r="F304" s="6" t="s">
        <v>288</v>
      </c>
      <c r="G304" s="6" t="s">
        <v>293</v>
      </c>
      <c r="H304" s="6" t="s">
        <v>313</v>
      </c>
      <c r="I304" s="6" t="str">
        <f t="shared" si="40"/>
        <v>gmail.com</v>
      </c>
      <c r="J304" s="6" t="s">
        <v>413</v>
      </c>
      <c r="K304" s="6" t="s">
        <v>801</v>
      </c>
      <c r="L304" s="7">
        <v>45206</v>
      </c>
      <c r="M304" s="6" t="s">
        <v>1301</v>
      </c>
      <c r="N304" s="6" t="s">
        <v>1509</v>
      </c>
      <c r="O304" s="6">
        <v>190.1</v>
      </c>
      <c r="P304" s="6">
        <v>1</v>
      </c>
      <c r="Q304" s="6">
        <f t="shared" si="41"/>
        <v>190.1</v>
      </c>
      <c r="R304" s="6" t="s">
        <v>1550</v>
      </c>
      <c r="S304" s="8">
        <f t="shared" si="42"/>
        <v>0.2</v>
      </c>
      <c r="T304" s="6">
        <v>3</v>
      </c>
      <c r="U304" s="6">
        <v>63</v>
      </c>
      <c r="V304" s="6">
        <f t="shared" si="36"/>
        <v>253.1</v>
      </c>
      <c r="W304" s="6">
        <f t="shared" si="43"/>
        <v>50.620000000000005</v>
      </c>
      <c r="X304" s="6">
        <f t="shared" si="37"/>
        <v>202.48</v>
      </c>
      <c r="Y304" s="7">
        <v>45207</v>
      </c>
      <c r="Z304" s="6" t="s">
        <v>1852</v>
      </c>
      <c r="AA304" s="6">
        <f t="shared" si="38"/>
        <v>1</v>
      </c>
      <c r="AB304" s="6" t="str">
        <f t="shared" si="44"/>
        <v>BeforeTime</v>
      </c>
    </row>
    <row r="305" spans="1:28" x14ac:dyDescent="0.25">
      <c r="A305" s="6" t="s">
        <v>106</v>
      </c>
      <c r="B305" s="6" t="s">
        <v>154</v>
      </c>
      <c r="C305" s="6" t="s">
        <v>280</v>
      </c>
      <c r="D305" s="6" t="str">
        <f t="shared" si="39"/>
        <v>Thomas Owens</v>
      </c>
      <c r="E305" s="6">
        <v>34</v>
      </c>
      <c r="F305" s="6" t="s">
        <v>290</v>
      </c>
      <c r="G305" s="6" t="s">
        <v>298</v>
      </c>
      <c r="H305" s="6" t="s">
        <v>387</v>
      </c>
      <c r="I305" s="6" t="str">
        <f t="shared" si="40"/>
        <v>outlook.com</v>
      </c>
      <c r="J305" s="6" t="s">
        <v>487</v>
      </c>
      <c r="K305" s="6" t="s">
        <v>802</v>
      </c>
      <c r="L305" s="7">
        <v>45324</v>
      </c>
      <c r="M305" s="6" t="s">
        <v>1302</v>
      </c>
      <c r="N305" s="6" t="s">
        <v>1522</v>
      </c>
      <c r="O305" s="6">
        <v>158.53</v>
      </c>
      <c r="P305" s="6">
        <v>3</v>
      </c>
      <c r="Q305" s="6">
        <f t="shared" si="41"/>
        <v>475.59000000000003</v>
      </c>
      <c r="R305" s="6" t="s">
        <v>1550</v>
      </c>
      <c r="S305" s="8">
        <f t="shared" si="42"/>
        <v>0.2</v>
      </c>
      <c r="T305" s="6">
        <v>6</v>
      </c>
      <c r="U305" s="6">
        <v>38</v>
      </c>
      <c r="V305" s="6">
        <f t="shared" si="36"/>
        <v>513.59</v>
      </c>
      <c r="W305" s="6">
        <f t="shared" si="43"/>
        <v>102.71800000000002</v>
      </c>
      <c r="X305" s="6">
        <f t="shared" si="37"/>
        <v>410.87200000000001</v>
      </c>
      <c r="Y305" s="7">
        <v>45331</v>
      </c>
      <c r="Z305" s="6" t="s">
        <v>1853</v>
      </c>
      <c r="AA305" s="6">
        <f t="shared" si="38"/>
        <v>7</v>
      </c>
      <c r="AB305" s="6" t="str">
        <f t="shared" si="44"/>
        <v>Late</v>
      </c>
    </row>
    <row r="306" spans="1:28" x14ac:dyDescent="0.25">
      <c r="A306" s="6" t="s">
        <v>43</v>
      </c>
      <c r="B306" s="6" t="s">
        <v>141</v>
      </c>
      <c r="C306" s="6" t="s">
        <v>224</v>
      </c>
      <c r="D306" s="6" t="str">
        <f t="shared" si="39"/>
        <v>Jessica Ruiz</v>
      </c>
      <c r="E306" s="6">
        <v>19</v>
      </c>
      <c r="F306" s="6" t="s">
        <v>289</v>
      </c>
      <c r="G306" s="6" t="s">
        <v>295</v>
      </c>
      <c r="H306" s="6" t="s">
        <v>324</v>
      </c>
      <c r="I306" s="6" t="str">
        <f t="shared" si="40"/>
        <v>rediffmail.com</v>
      </c>
      <c r="J306" s="6" t="s">
        <v>424</v>
      </c>
      <c r="K306" s="6" t="s">
        <v>975</v>
      </c>
      <c r="L306" s="7">
        <v>45272</v>
      </c>
      <c r="M306" s="6" t="s">
        <v>1474</v>
      </c>
      <c r="N306" s="6" t="s">
        <v>1500</v>
      </c>
      <c r="O306" s="6">
        <v>44.5</v>
      </c>
      <c r="P306" s="6">
        <v>1</v>
      </c>
      <c r="Q306" s="6">
        <f t="shared" si="41"/>
        <v>44.5</v>
      </c>
      <c r="R306" s="6" t="s">
        <v>1549</v>
      </c>
      <c r="S306" s="8">
        <f t="shared" si="42"/>
        <v>0.1</v>
      </c>
      <c r="T306" s="6">
        <v>4</v>
      </c>
      <c r="U306" s="6">
        <v>49</v>
      </c>
      <c r="V306" s="6">
        <f t="shared" si="36"/>
        <v>93.5</v>
      </c>
      <c r="W306" s="6">
        <f t="shared" si="43"/>
        <v>9.35</v>
      </c>
      <c r="X306" s="6">
        <f t="shared" si="37"/>
        <v>84.15</v>
      </c>
      <c r="Y306" s="7">
        <v>45278</v>
      </c>
      <c r="Z306" s="6" t="s">
        <v>2023</v>
      </c>
      <c r="AA306" s="6">
        <f t="shared" si="38"/>
        <v>6</v>
      </c>
      <c r="AB306" s="6" t="str">
        <f t="shared" si="44"/>
        <v>Late</v>
      </c>
    </row>
    <row r="307" spans="1:28" x14ac:dyDescent="0.25">
      <c r="A307" s="6" t="s">
        <v>51</v>
      </c>
      <c r="B307" s="6" t="s">
        <v>149</v>
      </c>
      <c r="C307" s="6" t="s">
        <v>232</v>
      </c>
      <c r="D307" s="6" t="str">
        <f t="shared" si="39"/>
        <v>Courtney Parker</v>
      </c>
      <c r="E307" s="6">
        <v>29</v>
      </c>
      <c r="F307" s="6" t="s">
        <v>290</v>
      </c>
      <c r="G307" s="6" t="s">
        <v>296</v>
      </c>
      <c r="H307" s="6" t="s">
        <v>332</v>
      </c>
      <c r="I307" s="6" t="str">
        <f t="shared" si="40"/>
        <v>yahoo.com</v>
      </c>
      <c r="J307" s="6" t="s">
        <v>432</v>
      </c>
      <c r="K307" s="6" t="s">
        <v>804</v>
      </c>
      <c r="L307" s="7">
        <v>45616</v>
      </c>
      <c r="M307" s="6" t="s">
        <v>1304</v>
      </c>
      <c r="N307" s="6" t="s">
        <v>1523</v>
      </c>
      <c r="O307" s="6">
        <v>129.75</v>
      </c>
      <c r="P307" s="6">
        <v>2</v>
      </c>
      <c r="Q307" s="6">
        <f t="shared" si="41"/>
        <v>259.5</v>
      </c>
      <c r="R307" s="6" t="s">
        <v>1547</v>
      </c>
      <c r="S307" s="8">
        <f t="shared" si="42"/>
        <v>0</v>
      </c>
      <c r="T307" s="6">
        <v>4</v>
      </c>
      <c r="U307" s="6">
        <v>53</v>
      </c>
      <c r="V307" s="6">
        <f t="shared" si="36"/>
        <v>259.5</v>
      </c>
      <c r="W307" s="6">
        <f t="shared" si="43"/>
        <v>0</v>
      </c>
      <c r="X307" s="6">
        <f t="shared" si="37"/>
        <v>259.5</v>
      </c>
      <c r="Y307" s="7">
        <v>45620</v>
      </c>
      <c r="Z307" s="6" t="s">
        <v>1855</v>
      </c>
      <c r="AA307" s="6">
        <f t="shared" si="38"/>
        <v>4</v>
      </c>
      <c r="AB307" s="6" t="str">
        <f t="shared" si="44"/>
        <v>InTime</v>
      </c>
    </row>
    <row r="308" spans="1:28" x14ac:dyDescent="0.25">
      <c r="A308" s="6" t="s">
        <v>90</v>
      </c>
      <c r="B308" s="6" t="s">
        <v>139</v>
      </c>
      <c r="C308" s="6" t="s">
        <v>266</v>
      </c>
      <c r="D308" s="6" t="str">
        <f t="shared" si="39"/>
        <v>Mark Summers</v>
      </c>
      <c r="E308" s="6">
        <v>55</v>
      </c>
      <c r="F308" s="6" t="s">
        <v>289</v>
      </c>
      <c r="G308" s="6" t="s">
        <v>293</v>
      </c>
      <c r="H308" s="6" t="s">
        <v>371</v>
      </c>
      <c r="I308" s="6" t="str">
        <f t="shared" si="40"/>
        <v>outlook.com</v>
      </c>
      <c r="J308" s="6" t="s">
        <v>471</v>
      </c>
      <c r="K308" s="6" t="s">
        <v>901</v>
      </c>
      <c r="L308" s="7">
        <v>45324</v>
      </c>
      <c r="M308" s="6" t="s">
        <v>1401</v>
      </c>
      <c r="N308" s="6" t="s">
        <v>1508</v>
      </c>
      <c r="O308" s="6">
        <v>175.93</v>
      </c>
      <c r="P308" s="6">
        <v>2</v>
      </c>
      <c r="Q308" s="6">
        <f t="shared" si="41"/>
        <v>351.86</v>
      </c>
      <c r="R308" s="6" t="s">
        <v>1547</v>
      </c>
      <c r="S308" s="8">
        <f t="shared" si="42"/>
        <v>0</v>
      </c>
      <c r="T308" s="6">
        <v>6</v>
      </c>
      <c r="U308" s="6">
        <v>50</v>
      </c>
      <c r="V308" s="6">
        <f t="shared" si="36"/>
        <v>351.86</v>
      </c>
      <c r="W308" s="6">
        <f t="shared" si="43"/>
        <v>0</v>
      </c>
      <c r="X308" s="6">
        <f t="shared" si="37"/>
        <v>351.86</v>
      </c>
      <c r="Y308" s="7">
        <v>45325</v>
      </c>
      <c r="Z308" s="6" t="s">
        <v>1950</v>
      </c>
      <c r="AA308" s="6">
        <f t="shared" si="38"/>
        <v>1</v>
      </c>
      <c r="AB308" s="6" t="str">
        <f t="shared" si="44"/>
        <v>BeforeTime</v>
      </c>
    </row>
    <row r="309" spans="1:28" x14ac:dyDescent="0.25">
      <c r="A309" s="6" t="s">
        <v>97</v>
      </c>
      <c r="B309" s="6" t="s">
        <v>186</v>
      </c>
      <c r="C309" s="6" t="s">
        <v>238</v>
      </c>
      <c r="D309" s="6" t="str">
        <f t="shared" si="39"/>
        <v>Susan Thompson</v>
      </c>
      <c r="E309" s="6">
        <v>37</v>
      </c>
      <c r="F309" s="6" t="s">
        <v>290</v>
      </c>
      <c r="G309" s="6" t="s">
        <v>298</v>
      </c>
      <c r="H309" s="6" t="s">
        <v>378</v>
      </c>
      <c r="I309" s="6" t="str">
        <f t="shared" si="40"/>
        <v>outlook.com</v>
      </c>
      <c r="J309" s="6" t="s">
        <v>478</v>
      </c>
      <c r="K309" s="6" t="s">
        <v>806</v>
      </c>
      <c r="L309" s="7">
        <v>45671</v>
      </c>
      <c r="M309" s="6" t="s">
        <v>1306</v>
      </c>
      <c r="N309" s="6" t="s">
        <v>1519</v>
      </c>
      <c r="O309" s="6">
        <v>421.7</v>
      </c>
      <c r="P309" s="6">
        <v>5</v>
      </c>
      <c r="Q309" s="6">
        <f t="shared" si="41"/>
        <v>2108.5</v>
      </c>
      <c r="R309" s="6" t="s">
        <v>1548</v>
      </c>
      <c r="S309" s="8">
        <f t="shared" si="42"/>
        <v>0.15</v>
      </c>
      <c r="T309" s="6">
        <v>2</v>
      </c>
      <c r="U309" s="6">
        <v>56</v>
      </c>
      <c r="V309" s="6">
        <f t="shared" si="36"/>
        <v>2164.5</v>
      </c>
      <c r="W309" s="6">
        <f t="shared" si="43"/>
        <v>324.67500000000001</v>
      </c>
      <c r="X309" s="6">
        <f t="shared" si="37"/>
        <v>1839.825</v>
      </c>
      <c r="Y309" s="7">
        <v>45674</v>
      </c>
      <c r="Z309" s="6" t="s">
        <v>1857</v>
      </c>
      <c r="AA309" s="6">
        <f t="shared" si="38"/>
        <v>3</v>
      </c>
      <c r="AB309" s="6" t="str">
        <f t="shared" si="44"/>
        <v>Late</v>
      </c>
    </row>
    <row r="310" spans="1:28" x14ac:dyDescent="0.25">
      <c r="A310" s="6" t="s">
        <v>77</v>
      </c>
      <c r="B310" s="6" t="s">
        <v>169</v>
      </c>
      <c r="C310" s="6" t="s">
        <v>255</v>
      </c>
      <c r="D310" s="6" t="str">
        <f t="shared" si="39"/>
        <v>William Mann</v>
      </c>
      <c r="E310" s="6">
        <v>21</v>
      </c>
      <c r="F310" s="6" t="s">
        <v>288</v>
      </c>
      <c r="G310" s="6" t="s">
        <v>292</v>
      </c>
      <c r="H310" s="6" t="s">
        <v>358</v>
      </c>
      <c r="I310" s="6" t="str">
        <f t="shared" si="40"/>
        <v>yahoo.com</v>
      </c>
      <c r="J310" s="6" t="s">
        <v>458</v>
      </c>
      <c r="K310" s="6" t="s">
        <v>807</v>
      </c>
      <c r="L310" s="7">
        <v>45064</v>
      </c>
      <c r="M310" s="6" t="s">
        <v>1307</v>
      </c>
      <c r="N310" s="6" t="s">
        <v>1537</v>
      </c>
      <c r="O310" s="6">
        <v>445.81</v>
      </c>
      <c r="P310" s="6">
        <v>1</v>
      </c>
      <c r="Q310" s="6">
        <f t="shared" si="41"/>
        <v>445.81</v>
      </c>
      <c r="R310" s="6" t="s">
        <v>1550</v>
      </c>
      <c r="S310" s="8">
        <f t="shared" si="42"/>
        <v>0.2</v>
      </c>
      <c r="T310" s="6">
        <v>7</v>
      </c>
      <c r="U310" s="6">
        <v>41</v>
      </c>
      <c r="V310" s="6">
        <f t="shared" si="36"/>
        <v>486.81</v>
      </c>
      <c r="W310" s="6">
        <f t="shared" si="43"/>
        <v>97.362000000000009</v>
      </c>
      <c r="X310" s="6">
        <f t="shared" si="37"/>
        <v>389.44799999999998</v>
      </c>
      <c r="Y310" s="7">
        <v>45071</v>
      </c>
      <c r="Z310" s="6" t="s">
        <v>1858</v>
      </c>
      <c r="AA310" s="6">
        <f t="shared" si="38"/>
        <v>7</v>
      </c>
      <c r="AB310" s="6" t="str">
        <f t="shared" si="44"/>
        <v>InTime</v>
      </c>
    </row>
    <row r="311" spans="1:28" x14ac:dyDescent="0.25">
      <c r="A311" s="6" t="s">
        <v>83</v>
      </c>
      <c r="B311" s="6" t="s">
        <v>173</v>
      </c>
      <c r="C311" s="6" t="s">
        <v>260</v>
      </c>
      <c r="D311" s="6" t="str">
        <f t="shared" si="39"/>
        <v>Troy Gomez</v>
      </c>
      <c r="E311" s="6">
        <v>68</v>
      </c>
      <c r="F311" s="6" t="s">
        <v>288</v>
      </c>
      <c r="G311" s="6" t="s">
        <v>298</v>
      </c>
      <c r="H311" s="6" t="s">
        <v>364</v>
      </c>
      <c r="I311" s="6" t="str">
        <f t="shared" si="40"/>
        <v>outlook.com</v>
      </c>
      <c r="J311" s="6" t="s">
        <v>464</v>
      </c>
      <c r="K311" s="6" t="s">
        <v>808</v>
      </c>
      <c r="L311" s="7">
        <v>44973</v>
      </c>
      <c r="M311" s="6" t="s">
        <v>1308</v>
      </c>
      <c r="N311" s="6" t="s">
        <v>1534</v>
      </c>
      <c r="O311" s="6">
        <v>425.59</v>
      </c>
      <c r="P311" s="6">
        <v>2</v>
      </c>
      <c r="Q311" s="6">
        <f t="shared" si="41"/>
        <v>851.18</v>
      </c>
      <c r="R311" s="6" t="s">
        <v>1547</v>
      </c>
      <c r="S311" s="8">
        <f t="shared" si="42"/>
        <v>0</v>
      </c>
      <c r="T311" s="6">
        <v>2</v>
      </c>
      <c r="U311" s="6">
        <v>67</v>
      </c>
      <c r="V311" s="6">
        <f t="shared" si="36"/>
        <v>851.18</v>
      </c>
      <c r="W311" s="6">
        <f t="shared" si="43"/>
        <v>0</v>
      </c>
      <c r="X311" s="6">
        <f t="shared" si="37"/>
        <v>851.18</v>
      </c>
      <c r="Y311" s="7">
        <v>44977</v>
      </c>
      <c r="Z311" s="6" t="s">
        <v>1859</v>
      </c>
      <c r="AA311" s="6">
        <f t="shared" si="38"/>
        <v>4</v>
      </c>
      <c r="AB311" s="6" t="str">
        <f t="shared" si="44"/>
        <v>Late</v>
      </c>
    </row>
    <row r="312" spans="1:28" x14ac:dyDescent="0.25">
      <c r="A312" s="6" t="s">
        <v>54</v>
      </c>
      <c r="B312" s="6" t="s">
        <v>152</v>
      </c>
      <c r="C312" s="6" t="s">
        <v>235</v>
      </c>
      <c r="D312" s="6" t="str">
        <f t="shared" si="39"/>
        <v>Robert Castillo</v>
      </c>
      <c r="E312" s="6">
        <v>32</v>
      </c>
      <c r="F312" s="6" t="s">
        <v>289</v>
      </c>
      <c r="G312" s="6" t="s">
        <v>297</v>
      </c>
      <c r="H312" s="6" t="s">
        <v>335</v>
      </c>
      <c r="I312" s="6" t="str">
        <f t="shared" si="40"/>
        <v>gmail.com</v>
      </c>
      <c r="J312" s="6" t="s">
        <v>435</v>
      </c>
      <c r="K312" s="6" t="s">
        <v>809</v>
      </c>
      <c r="L312" s="7">
        <v>45515</v>
      </c>
      <c r="M312" s="6" t="s">
        <v>1309</v>
      </c>
      <c r="N312" s="6" t="s">
        <v>1534</v>
      </c>
      <c r="O312" s="6">
        <v>425.59</v>
      </c>
      <c r="P312" s="6">
        <v>1</v>
      </c>
      <c r="Q312" s="6">
        <f t="shared" si="41"/>
        <v>425.59</v>
      </c>
      <c r="R312" s="6" t="s">
        <v>2047</v>
      </c>
      <c r="S312" s="8">
        <f t="shared" si="42"/>
        <v>0.08</v>
      </c>
      <c r="T312" s="6">
        <v>1</v>
      </c>
      <c r="U312" s="6">
        <v>62</v>
      </c>
      <c r="V312" s="6">
        <f t="shared" si="36"/>
        <v>487.59</v>
      </c>
      <c r="W312" s="6">
        <f t="shared" si="43"/>
        <v>39.007199999999997</v>
      </c>
      <c r="X312" s="6">
        <f t="shared" si="37"/>
        <v>448.58279999999996</v>
      </c>
      <c r="Y312" s="7">
        <v>45518</v>
      </c>
      <c r="Z312" s="6" t="s">
        <v>1860</v>
      </c>
      <c r="AA312" s="6">
        <f t="shared" si="38"/>
        <v>3</v>
      </c>
      <c r="AB312" s="6" t="str">
        <f t="shared" si="44"/>
        <v>Late</v>
      </c>
    </row>
    <row r="313" spans="1:28" x14ac:dyDescent="0.25">
      <c r="A313" s="6" t="s">
        <v>90</v>
      </c>
      <c r="B313" s="6" t="s">
        <v>139</v>
      </c>
      <c r="C313" s="6" t="s">
        <v>266</v>
      </c>
      <c r="D313" s="6" t="str">
        <f t="shared" si="39"/>
        <v>Mark Summers</v>
      </c>
      <c r="E313" s="6">
        <v>55</v>
      </c>
      <c r="F313" s="6" t="s">
        <v>289</v>
      </c>
      <c r="G313" s="6" t="s">
        <v>293</v>
      </c>
      <c r="H313" s="6" t="s">
        <v>371</v>
      </c>
      <c r="I313" s="6" t="str">
        <f t="shared" si="40"/>
        <v>outlook.com</v>
      </c>
      <c r="J313" s="6" t="s">
        <v>471</v>
      </c>
      <c r="K313" s="6" t="s">
        <v>914</v>
      </c>
      <c r="L313" s="7">
        <v>44976</v>
      </c>
      <c r="M313" s="6" t="s">
        <v>1414</v>
      </c>
      <c r="N313" s="6" t="s">
        <v>1529</v>
      </c>
      <c r="O313" s="6">
        <v>128.13999999999999</v>
      </c>
      <c r="P313" s="6">
        <v>1</v>
      </c>
      <c r="Q313" s="6">
        <f t="shared" si="41"/>
        <v>128.13999999999999</v>
      </c>
      <c r="R313" s="6" t="s">
        <v>1549</v>
      </c>
      <c r="S313" s="8">
        <f t="shared" si="42"/>
        <v>0.1</v>
      </c>
      <c r="T313" s="6">
        <v>1</v>
      </c>
      <c r="U313" s="6">
        <v>39</v>
      </c>
      <c r="V313" s="6">
        <f t="shared" si="36"/>
        <v>167.14</v>
      </c>
      <c r="W313" s="6">
        <f t="shared" si="43"/>
        <v>16.713999999999999</v>
      </c>
      <c r="X313" s="6">
        <f t="shared" si="37"/>
        <v>150.42599999999999</v>
      </c>
      <c r="Y313" s="7">
        <v>44982</v>
      </c>
      <c r="Z313" s="6" t="s">
        <v>1895</v>
      </c>
      <c r="AA313" s="6">
        <f t="shared" si="38"/>
        <v>6</v>
      </c>
      <c r="AB313" s="6" t="str">
        <f t="shared" si="44"/>
        <v>Late</v>
      </c>
    </row>
    <row r="314" spans="1:28" x14ac:dyDescent="0.25">
      <c r="A314" s="6" t="s">
        <v>110</v>
      </c>
      <c r="B314" s="6" t="s">
        <v>195</v>
      </c>
      <c r="C314" s="6" t="s">
        <v>200</v>
      </c>
      <c r="D314" s="6" t="str">
        <f t="shared" si="39"/>
        <v>Brendan Kelly</v>
      </c>
      <c r="E314" s="6">
        <v>50</v>
      </c>
      <c r="F314" s="6" t="s">
        <v>290</v>
      </c>
      <c r="G314" s="6" t="s">
        <v>297</v>
      </c>
      <c r="H314" s="6" t="s">
        <v>391</v>
      </c>
      <c r="I314" s="6" t="str">
        <f t="shared" si="40"/>
        <v>rediffmail.com</v>
      </c>
      <c r="J314" s="6" t="s">
        <v>491</v>
      </c>
      <c r="K314" s="6" t="s">
        <v>896</v>
      </c>
      <c r="L314" s="7">
        <v>45684</v>
      </c>
      <c r="M314" s="6" t="s">
        <v>1396</v>
      </c>
      <c r="N314" s="6" t="s">
        <v>1539</v>
      </c>
      <c r="O314" s="6">
        <v>235.63</v>
      </c>
      <c r="P314" s="6">
        <v>1</v>
      </c>
      <c r="Q314" s="6">
        <f t="shared" si="41"/>
        <v>235.63</v>
      </c>
      <c r="R314" s="6" t="s">
        <v>1550</v>
      </c>
      <c r="S314" s="8">
        <f t="shared" si="42"/>
        <v>0.2</v>
      </c>
      <c r="T314" s="6">
        <v>7</v>
      </c>
      <c r="U314" s="6">
        <v>46</v>
      </c>
      <c r="V314" s="6">
        <f t="shared" si="36"/>
        <v>281.63</v>
      </c>
      <c r="W314" s="6">
        <f t="shared" si="43"/>
        <v>56.326000000000001</v>
      </c>
      <c r="X314" s="6">
        <f t="shared" si="37"/>
        <v>225.304</v>
      </c>
      <c r="Y314" s="7">
        <v>45689</v>
      </c>
      <c r="Z314" s="6" t="s">
        <v>1945</v>
      </c>
      <c r="AA314" s="6">
        <f t="shared" si="38"/>
        <v>5</v>
      </c>
      <c r="AB314" s="6" t="str">
        <f t="shared" si="44"/>
        <v>BeforeTime</v>
      </c>
    </row>
    <row r="315" spans="1:28" x14ac:dyDescent="0.25">
      <c r="A315" s="6" t="s">
        <v>72</v>
      </c>
      <c r="B315" s="6" t="s">
        <v>144</v>
      </c>
      <c r="C315" s="6" t="s">
        <v>250</v>
      </c>
      <c r="D315" s="6" t="str">
        <f t="shared" si="39"/>
        <v>Lauren Lane</v>
      </c>
      <c r="E315" s="6">
        <v>30</v>
      </c>
      <c r="F315" s="6" t="s">
        <v>288</v>
      </c>
      <c r="G315" s="6" t="s">
        <v>298</v>
      </c>
      <c r="H315" s="6" t="s">
        <v>353</v>
      </c>
      <c r="I315" s="6" t="str">
        <f t="shared" si="40"/>
        <v>gmail.com</v>
      </c>
      <c r="J315" s="6" t="s">
        <v>453</v>
      </c>
      <c r="K315" s="6" t="s">
        <v>567</v>
      </c>
      <c r="L315" s="7">
        <v>45400</v>
      </c>
      <c r="M315" s="6" t="s">
        <v>1067</v>
      </c>
      <c r="N315" s="6" t="s">
        <v>1524</v>
      </c>
      <c r="O315" s="6">
        <v>157.63999999999999</v>
      </c>
      <c r="P315" s="6">
        <v>2</v>
      </c>
      <c r="Q315" s="6">
        <f t="shared" si="41"/>
        <v>315.27999999999997</v>
      </c>
      <c r="R315" s="6" t="s">
        <v>1550</v>
      </c>
      <c r="S315" s="8">
        <f t="shared" si="42"/>
        <v>0.2</v>
      </c>
      <c r="T315" s="6">
        <v>1</v>
      </c>
      <c r="U315" s="6">
        <v>57</v>
      </c>
      <c r="V315" s="6">
        <f t="shared" si="36"/>
        <v>372.28</v>
      </c>
      <c r="W315" s="6">
        <f t="shared" si="43"/>
        <v>74.456000000000003</v>
      </c>
      <c r="X315" s="6">
        <f t="shared" si="37"/>
        <v>297.82399999999996</v>
      </c>
      <c r="Y315" s="7">
        <v>45401</v>
      </c>
      <c r="Z315" s="6" t="s">
        <v>1619</v>
      </c>
      <c r="AA315" s="6">
        <f t="shared" si="38"/>
        <v>1</v>
      </c>
      <c r="AB315" s="6" t="str">
        <f t="shared" si="44"/>
        <v>InTime</v>
      </c>
    </row>
    <row r="316" spans="1:28" x14ac:dyDescent="0.25">
      <c r="A316" s="6" t="s">
        <v>99</v>
      </c>
      <c r="B316" s="6" t="s">
        <v>131</v>
      </c>
      <c r="C316" s="6" t="s">
        <v>273</v>
      </c>
      <c r="D316" s="6" t="str">
        <f t="shared" si="39"/>
        <v>Amy Griffin</v>
      </c>
      <c r="E316" s="6">
        <v>29</v>
      </c>
      <c r="F316" s="6" t="s">
        <v>288</v>
      </c>
      <c r="G316" s="6" t="s">
        <v>292</v>
      </c>
      <c r="H316" s="6" t="s">
        <v>380</v>
      </c>
      <c r="I316" s="6" t="str">
        <f t="shared" si="40"/>
        <v>rediffmail.com</v>
      </c>
      <c r="J316" s="6" t="s">
        <v>480</v>
      </c>
      <c r="K316" s="6" t="s">
        <v>813</v>
      </c>
      <c r="L316" s="7">
        <v>45108</v>
      </c>
      <c r="M316" s="6" t="s">
        <v>1313</v>
      </c>
      <c r="N316" s="6" t="s">
        <v>1515</v>
      </c>
      <c r="O316" s="6">
        <v>132.97</v>
      </c>
      <c r="P316" s="6">
        <v>3</v>
      </c>
      <c r="Q316" s="6">
        <f t="shared" si="41"/>
        <v>398.90999999999997</v>
      </c>
      <c r="R316" s="6" t="s">
        <v>1548</v>
      </c>
      <c r="S316" s="8">
        <f t="shared" si="42"/>
        <v>0.15</v>
      </c>
      <c r="T316" s="6">
        <v>3</v>
      </c>
      <c r="U316" s="6">
        <v>36</v>
      </c>
      <c r="V316" s="6">
        <f t="shared" si="36"/>
        <v>434.90999999999997</v>
      </c>
      <c r="W316" s="6">
        <f t="shared" si="43"/>
        <v>65.236499999999992</v>
      </c>
      <c r="X316" s="6">
        <f t="shared" si="37"/>
        <v>369.67349999999999</v>
      </c>
      <c r="Y316" s="7">
        <v>45110</v>
      </c>
      <c r="Z316" s="6" t="s">
        <v>1864</v>
      </c>
      <c r="AA316" s="6">
        <f t="shared" si="38"/>
        <v>2</v>
      </c>
      <c r="AB316" s="6" t="str">
        <f t="shared" si="44"/>
        <v>BeforeTime</v>
      </c>
    </row>
    <row r="317" spans="1:28" x14ac:dyDescent="0.25">
      <c r="A317" s="6" t="s">
        <v>54</v>
      </c>
      <c r="B317" s="6" t="s">
        <v>152</v>
      </c>
      <c r="C317" s="6" t="s">
        <v>235</v>
      </c>
      <c r="D317" s="6" t="str">
        <f t="shared" si="39"/>
        <v>Robert Castillo</v>
      </c>
      <c r="E317" s="6">
        <v>32</v>
      </c>
      <c r="F317" s="6" t="s">
        <v>289</v>
      </c>
      <c r="G317" s="6" t="s">
        <v>297</v>
      </c>
      <c r="H317" s="6" t="s">
        <v>335</v>
      </c>
      <c r="I317" s="6" t="str">
        <f t="shared" si="40"/>
        <v>gmail.com</v>
      </c>
      <c r="J317" s="6" t="s">
        <v>435</v>
      </c>
      <c r="K317" s="6" t="s">
        <v>814</v>
      </c>
      <c r="L317" s="7">
        <v>45143</v>
      </c>
      <c r="M317" s="6" t="s">
        <v>1314</v>
      </c>
      <c r="N317" s="6" t="s">
        <v>1525</v>
      </c>
      <c r="O317" s="6">
        <v>481.48</v>
      </c>
      <c r="P317" s="6">
        <v>1</v>
      </c>
      <c r="Q317" s="6">
        <f t="shared" si="41"/>
        <v>481.48</v>
      </c>
      <c r="R317" s="6" t="s">
        <v>1548</v>
      </c>
      <c r="S317" s="8">
        <f t="shared" si="42"/>
        <v>0.15</v>
      </c>
      <c r="T317" s="6">
        <v>4</v>
      </c>
      <c r="U317" s="6">
        <v>67</v>
      </c>
      <c r="V317" s="6">
        <f t="shared" si="36"/>
        <v>548.48</v>
      </c>
      <c r="W317" s="6">
        <f t="shared" si="43"/>
        <v>82.272000000000006</v>
      </c>
      <c r="X317" s="6">
        <f t="shared" si="37"/>
        <v>466.20800000000003</v>
      </c>
      <c r="Y317" s="7">
        <v>45150</v>
      </c>
      <c r="Z317" s="6" t="s">
        <v>1865</v>
      </c>
      <c r="AA317" s="6">
        <f t="shared" si="38"/>
        <v>7</v>
      </c>
      <c r="AB317" s="6" t="str">
        <f t="shared" si="44"/>
        <v>Late</v>
      </c>
    </row>
    <row r="318" spans="1:28" x14ac:dyDescent="0.25">
      <c r="A318" s="6" t="s">
        <v>30</v>
      </c>
      <c r="B318" s="6" t="s">
        <v>130</v>
      </c>
      <c r="C318" s="6" t="s">
        <v>212</v>
      </c>
      <c r="D318" s="6" t="str">
        <f t="shared" si="39"/>
        <v>Kara Brennan</v>
      </c>
      <c r="E318" s="6">
        <v>25</v>
      </c>
      <c r="F318" s="6" t="s">
        <v>290</v>
      </c>
      <c r="G318" s="6" t="s">
        <v>294</v>
      </c>
      <c r="H318" s="6" t="s">
        <v>311</v>
      </c>
      <c r="I318" s="6" t="str">
        <f t="shared" si="40"/>
        <v>outlook.com</v>
      </c>
      <c r="J318" s="6" t="s">
        <v>411</v>
      </c>
      <c r="K318" s="6" t="s">
        <v>815</v>
      </c>
      <c r="L318" s="7">
        <v>45211</v>
      </c>
      <c r="M318" s="6" t="s">
        <v>1315</v>
      </c>
      <c r="N318" s="6" t="s">
        <v>1525</v>
      </c>
      <c r="O318" s="6">
        <v>481.48</v>
      </c>
      <c r="P318" s="6">
        <v>2</v>
      </c>
      <c r="Q318" s="6">
        <f t="shared" si="41"/>
        <v>962.96</v>
      </c>
      <c r="R318" s="6" t="s">
        <v>1549</v>
      </c>
      <c r="S318" s="8">
        <f t="shared" si="42"/>
        <v>0.1</v>
      </c>
      <c r="T318" s="6">
        <v>7</v>
      </c>
      <c r="U318" s="6">
        <v>66</v>
      </c>
      <c r="V318" s="6">
        <f t="shared" si="36"/>
        <v>1028.96</v>
      </c>
      <c r="W318" s="6">
        <f t="shared" si="43"/>
        <v>102.89600000000002</v>
      </c>
      <c r="X318" s="6">
        <f t="shared" si="37"/>
        <v>926.06400000000008</v>
      </c>
      <c r="Y318" s="7">
        <v>45218</v>
      </c>
      <c r="Z318" s="6" t="s">
        <v>1866</v>
      </c>
      <c r="AA318" s="6">
        <f t="shared" si="38"/>
        <v>7</v>
      </c>
      <c r="AB318" s="6" t="str">
        <f t="shared" si="44"/>
        <v>InTime</v>
      </c>
    </row>
    <row r="319" spans="1:28" x14ac:dyDescent="0.25">
      <c r="A319" s="6" t="s">
        <v>113</v>
      </c>
      <c r="B319" s="6" t="s">
        <v>169</v>
      </c>
      <c r="C319" s="6" t="s">
        <v>285</v>
      </c>
      <c r="D319" s="6" t="str">
        <f t="shared" si="39"/>
        <v>William Richmond</v>
      </c>
      <c r="E319" s="6">
        <v>57</v>
      </c>
      <c r="F319" s="6" t="s">
        <v>290</v>
      </c>
      <c r="G319" s="6" t="s">
        <v>294</v>
      </c>
      <c r="H319" s="6" t="s">
        <v>394</v>
      </c>
      <c r="I319" s="6" t="str">
        <f t="shared" si="40"/>
        <v>outlook.com</v>
      </c>
      <c r="J319" s="6" t="s">
        <v>494</v>
      </c>
      <c r="K319" s="6" t="s">
        <v>816</v>
      </c>
      <c r="L319" s="7">
        <v>45147</v>
      </c>
      <c r="M319" s="6" t="s">
        <v>1316</v>
      </c>
      <c r="N319" s="6" t="s">
        <v>1522</v>
      </c>
      <c r="O319" s="6">
        <v>158.53</v>
      </c>
      <c r="P319" s="6">
        <v>5</v>
      </c>
      <c r="Q319" s="6">
        <f t="shared" si="41"/>
        <v>792.65</v>
      </c>
      <c r="R319" s="6" t="s">
        <v>1550</v>
      </c>
      <c r="S319" s="8">
        <f t="shared" si="42"/>
        <v>0.2</v>
      </c>
      <c r="T319" s="6">
        <v>1</v>
      </c>
      <c r="U319" s="6">
        <v>46</v>
      </c>
      <c r="V319" s="6">
        <f t="shared" si="36"/>
        <v>838.65</v>
      </c>
      <c r="W319" s="6">
        <f t="shared" si="43"/>
        <v>167.73000000000002</v>
      </c>
      <c r="X319" s="6">
        <f t="shared" si="37"/>
        <v>670.92</v>
      </c>
      <c r="Y319" s="7">
        <v>45151</v>
      </c>
      <c r="Z319" s="6" t="s">
        <v>1867</v>
      </c>
      <c r="AA319" s="6">
        <f t="shared" si="38"/>
        <v>4</v>
      </c>
      <c r="AB319" s="6" t="str">
        <f t="shared" si="44"/>
        <v>Late</v>
      </c>
    </row>
    <row r="320" spans="1:28" x14ac:dyDescent="0.25">
      <c r="A320" s="6" t="s">
        <v>109</v>
      </c>
      <c r="B320" s="6" t="s">
        <v>194</v>
      </c>
      <c r="C320" s="6" t="s">
        <v>283</v>
      </c>
      <c r="D320" s="6" t="str">
        <f t="shared" si="39"/>
        <v>Jared Horn</v>
      </c>
      <c r="E320" s="6">
        <v>43</v>
      </c>
      <c r="F320" s="6" t="s">
        <v>288</v>
      </c>
      <c r="G320" s="6" t="s">
        <v>294</v>
      </c>
      <c r="H320" s="6" t="s">
        <v>390</v>
      </c>
      <c r="I320" s="6" t="str">
        <f t="shared" si="40"/>
        <v>outlook.com</v>
      </c>
      <c r="J320" s="6" t="s">
        <v>490</v>
      </c>
      <c r="K320" s="6" t="s">
        <v>817</v>
      </c>
      <c r="L320" s="7">
        <v>45637</v>
      </c>
      <c r="M320" s="6" t="s">
        <v>1317</v>
      </c>
      <c r="N320" s="6" t="s">
        <v>1511</v>
      </c>
      <c r="O320" s="6">
        <v>272.51</v>
      </c>
      <c r="P320" s="6">
        <v>2</v>
      </c>
      <c r="Q320" s="6">
        <f t="shared" si="41"/>
        <v>545.02</v>
      </c>
      <c r="R320" s="6" t="s">
        <v>1550</v>
      </c>
      <c r="S320" s="8">
        <f t="shared" si="42"/>
        <v>0.2</v>
      </c>
      <c r="T320" s="6">
        <v>5</v>
      </c>
      <c r="U320" s="6">
        <v>37</v>
      </c>
      <c r="V320" s="6">
        <f t="shared" si="36"/>
        <v>582.02</v>
      </c>
      <c r="W320" s="6">
        <f t="shared" si="43"/>
        <v>116.404</v>
      </c>
      <c r="X320" s="6">
        <f t="shared" si="37"/>
        <v>465.61599999999999</v>
      </c>
      <c r="Y320" s="7">
        <v>45640</v>
      </c>
      <c r="Z320" s="6" t="s">
        <v>1868</v>
      </c>
      <c r="AA320" s="6">
        <f t="shared" si="38"/>
        <v>3</v>
      </c>
      <c r="AB320" s="6" t="str">
        <f t="shared" si="44"/>
        <v>BeforeTime</v>
      </c>
    </row>
    <row r="321" spans="1:28" x14ac:dyDescent="0.25">
      <c r="A321" s="6" t="s">
        <v>110</v>
      </c>
      <c r="B321" s="6" t="s">
        <v>195</v>
      </c>
      <c r="C321" s="6" t="s">
        <v>200</v>
      </c>
      <c r="D321" s="6" t="str">
        <f t="shared" si="39"/>
        <v>Brendan Kelly</v>
      </c>
      <c r="E321" s="6">
        <v>50</v>
      </c>
      <c r="F321" s="6" t="s">
        <v>290</v>
      </c>
      <c r="G321" s="6" t="s">
        <v>297</v>
      </c>
      <c r="H321" s="6" t="s">
        <v>391</v>
      </c>
      <c r="I321" s="6" t="str">
        <f t="shared" si="40"/>
        <v>rediffmail.com</v>
      </c>
      <c r="J321" s="6" t="s">
        <v>491</v>
      </c>
      <c r="K321" s="6" t="s">
        <v>946</v>
      </c>
      <c r="L321" s="7">
        <v>45656</v>
      </c>
      <c r="M321" s="6" t="s">
        <v>1445</v>
      </c>
      <c r="N321" s="6" t="s">
        <v>1512</v>
      </c>
      <c r="O321" s="6">
        <v>104.18</v>
      </c>
      <c r="P321" s="6">
        <v>2</v>
      </c>
      <c r="Q321" s="6">
        <f t="shared" si="41"/>
        <v>208.36</v>
      </c>
      <c r="R321" s="6" t="s">
        <v>1548</v>
      </c>
      <c r="S321" s="8">
        <f t="shared" si="42"/>
        <v>0.15</v>
      </c>
      <c r="T321" s="6">
        <v>5</v>
      </c>
      <c r="U321" s="6">
        <v>65</v>
      </c>
      <c r="V321" s="6">
        <f t="shared" si="36"/>
        <v>273.36</v>
      </c>
      <c r="W321" s="6">
        <f t="shared" si="43"/>
        <v>41.003999999999998</v>
      </c>
      <c r="X321" s="6">
        <f t="shared" si="37"/>
        <v>232.35600000000002</v>
      </c>
      <c r="Y321" s="7">
        <v>45657</v>
      </c>
      <c r="Z321" s="6" t="s">
        <v>1994</v>
      </c>
      <c r="AA321" s="6">
        <f t="shared" si="38"/>
        <v>1</v>
      </c>
      <c r="AB321" s="6" t="str">
        <f t="shared" si="44"/>
        <v>BeforeTime</v>
      </c>
    </row>
    <row r="322" spans="1:28" x14ac:dyDescent="0.25">
      <c r="A322" s="6" t="s">
        <v>33</v>
      </c>
      <c r="B322" s="6" t="s">
        <v>133</v>
      </c>
      <c r="C322" s="6" t="s">
        <v>215</v>
      </c>
      <c r="D322" s="6" t="str">
        <f t="shared" si="39"/>
        <v>Erin Miller</v>
      </c>
      <c r="E322" s="6">
        <v>46</v>
      </c>
      <c r="F322" s="6" t="s">
        <v>288</v>
      </c>
      <c r="G322" s="6" t="s">
        <v>297</v>
      </c>
      <c r="H322" s="6" t="s">
        <v>314</v>
      </c>
      <c r="I322" s="6" t="str">
        <f t="shared" si="40"/>
        <v>gmail.com</v>
      </c>
      <c r="J322" s="6" t="s">
        <v>414</v>
      </c>
      <c r="K322" s="6" t="s">
        <v>819</v>
      </c>
      <c r="L322" s="7">
        <v>45479</v>
      </c>
      <c r="M322" s="6" t="s">
        <v>1319</v>
      </c>
      <c r="N322" s="6" t="s">
        <v>1542</v>
      </c>
      <c r="O322" s="6">
        <v>20</v>
      </c>
      <c r="P322" s="6">
        <v>2</v>
      </c>
      <c r="Q322" s="6">
        <f t="shared" si="41"/>
        <v>40</v>
      </c>
      <c r="R322" s="6" t="s">
        <v>1549</v>
      </c>
      <c r="S322" s="8">
        <f t="shared" si="42"/>
        <v>0.1</v>
      </c>
      <c r="T322" s="6">
        <v>3</v>
      </c>
      <c r="U322" s="6">
        <v>38</v>
      </c>
      <c r="V322" s="6">
        <f t="shared" ref="V322:V385" si="45">IF(R322="DEL0",Q322,Q322+U322)</f>
        <v>78</v>
      </c>
      <c r="W322" s="6">
        <f t="shared" si="43"/>
        <v>7.8000000000000007</v>
      </c>
      <c r="X322" s="6">
        <f t="shared" ref="X322:X385" si="46">V322-V322*S322</f>
        <v>70.2</v>
      </c>
      <c r="Y322" s="7">
        <v>45485</v>
      </c>
      <c r="Z322" s="6" t="s">
        <v>1870</v>
      </c>
      <c r="AA322" s="6">
        <f t="shared" ref="AA322:AA385" si="47">_xlfn.DAYS(Y322,L322)</f>
        <v>6</v>
      </c>
      <c r="AB322" s="6" t="str">
        <f t="shared" si="44"/>
        <v>Late</v>
      </c>
    </row>
    <row r="323" spans="1:28" x14ac:dyDescent="0.25">
      <c r="A323" s="6" t="s">
        <v>61</v>
      </c>
      <c r="B323" s="6" t="s">
        <v>158</v>
      </c>
      <c r="C323" s="6" t="s">
        <v>242</v>
      </c>
      <c r="D323" s="6" t="str">
        <f t="shared" ref="D323:D386" si="48">CONCATENATE(B323," ",C323)</f>
        <v>Mary Knight</v>
      </c>
      <c r="E323" s="6">
        <v>28</v>
      </c>
      <c r="F323" s="6" t="s">
        <v>290</v>
      </c>
      <c r="G323" s="6" t="s">
        <v>295</v>
      </c>
      <c r="H323" s="6" t="s">
        <v>342</v>
      </c>
      <c r="I323" s="6" t="str">
        <f t="shared" ref="I323:I386" si="49">RIGHT(H323,LEN(H323)-SEARCH("@",H323,1))</f>
        <v>yahoo.com</v>
      </c>
      <c r="J323" s="6" t="s">
        <v>442</v>
      </c>
      <c r="K323" s="6" t="s">
        <v>820</v>
      </c>
      <c r="L323" s="7">
        <v>45501</v>
      </c>
      <c r="M323" s="6" t="s">
        <v>1320</v>
      </c>
      <c r="N323" s="6" t="s">
        <v>1540</v>
      </c>
      <c r="O323" s="6">
        <v>424.82</v>
      </c>
      <c r="P323" s="6">
        <v>1</v>
      </c>
      <c r="Q323" s="6">
        <f t="shared" ref="Q323:Q386" si="50">O323*P323</f>
        <v>424.82</v>
      </c>
      <c r="R323" s="6" t="s">
        <v>2047</v>
      </c>
      <c r="S323" s="8">
        <f t="shared" ref="S323:S386" si="51">IF(R323="FLAT8",8%,IF(R323="FLAT10",10%,IF(R323="FLAT15",15%,IF(R323="FLAT20",20%,0))))</f>
        <v>0.08</v>
      </c>
      <c r="T323" s="6">
        <v>5</v>
      </c>
      <c r="U323" s="6">
        <v>49</v>
      </c>
      <c r="V323" s="6">
        <f t="shared" si="45"/>
        <v>473.82</v>
      </c>
      <c r="W323" s="6">
        <f t="shared" ref="W323:W386" si="52">V323*S323</f>
        <v>37.9056</v>
      </c>
      <c r="X323" s="6">
        <f t="shared" si="46"/>
        <v>435.9144</v>
      </c>
      <c r="Y323" s="7">
        <v>45508</v>
      </c>
      <c r="Z323" s="6" t="s">
        <v>1871</v>
      </c>
      <c r="AA323" s="6">
        <f t="shared" si="47"/>
        <v>7</v>
      </c>
      <c r="AB323" s="6" t="str">
        <f t="shared" ref="AB323:AB386" si="53">IF(T323=AA323,"InTime",IF(T323&gt;AA323,"BeforeTime","Late"))</f>
        <v>Late</v>
      </c>
    </row>
    <row r="324" spans="1:28" x14ac:dyDescent="0.25">
      <c r="A324" s="6" t="s">
        <v>108</v>
      </c>
      <c r="B324" s="6" t="s">
        <v>193</v>
      </c>
      <c r="C324" s="6" t="s">
        <v>282</v>
      </c>
      <c r="D324" s="6" t="str">
        <f t="shared" si="48"/>
        <v>Megan Hunt</v>
      </c>
      <c r="E324" s="6">
        <v>63</v>
      </c>
      <c r="F324" s="6" t="s">
        <v>288</v>
      </c>
      <c r="G324" s="6" t="s">
        <v>297</v>
      </c>
      <c r="H324" s="6" t="s">
        <v>389</v>
      </c>
      <c r="I324" s="6" t="str">
        <f t="shared" si="49"/>
        <v>rediffmail.com</v>
      </c>
      <c r="J324" s="6" t="s">
        <v>489</v>
      </c>
      <c r="K324" s="6" t="s">
        <v>821</v>
      </c>
      <c r="L324" s="7">
        <v>45107</v>
      </c>
      <c r="M324" s="6" t="s">
        <v>1321</v>
      </c>
      <c r="N324" s="6" t="s">
        <v>1510</v>
      </c>
      <c r="O324" s="6">
        <v>220.27</v>
      </c>
      <c r="P324" s="6">
        <v>5</v>
      </c>
      <c r="Q324" s="6">
        <f t="shared" si="50"/>
        <v>1101.3500000000001</v>
      </c>
      <c r="R324" s="6" t="s">
        <v>1550</v>
      </c>
      <c r="S324" s="8">
        <f t="shared" si="51"/>
        <v>0.2</v>
      </c>
      <c r="T324" s="6">
        <v>6</v>
      </c>
      <c r="U324" s="6">
        <v>57</v>
      </c>
      <c r="V324" s="6">
        <f t="shared" si="45"/>
        <v>1158.3500000000001</v>
      </c>
      <c r="W324" s="6">
        <f t="shared" si="52"/>
        <v>231.67000000000004</v>
      </c>
      <c r="X324" s="6">
        <f t="shared" si="46"/>
        <v>926.68000000000006</v>
      </c>
      <c r="Y324" s="7">
        <v>45109</v>
      </c>
      <c r="Z324" s="6" t="s">
        <v>1872</v>
      </c>
      <c r="AA324" s="6">
        <f t="shared" si="47"/>
        <v>2</v>
      </c>
      <c r="AB324" s="6" t="str">
        <f t="shared" si="53"/>
        <v>BeforeTime</v>
      </c>
    </row>
    <row r="325" spans="1:28" x14ac:dyDescent="0.25">
      <c r="A325" s="6" t="s">
        <v>58</v>
      </c>
      <c r="B325" s="6" t="s">
        <v>140</v>
      </c>
      <c r="C325" s="6" t="s">
        <v>239</v>
      </c>
      <c r="D325" s="6" t="str">
        <f t="shared" si="48"/>
        <v>Jason Lopez</v>
      </c>
      <c r="E325" s="6">
        <v>40</v>
      </c>
      <c r="F325" s="6" t="s">
        <v>290</v>
      </c>
      <c r="G325" s="6" t="s">
        <v>297</v>
      </c>
      <c r="H325" s="6" t="s">
        <v>339</v>
      </c>
      <c r="I325" s="6" t="str">
        <f t="shared" si="49"/>
        <v>outlook.com</v>
      </c>
      <c r="J325" s="6" t="s">
        <v>439</v>
      </c>
      <c r="K325" s="6" t="s">
        <v>822</v>
      </c>
      <c r="L325" s="7">
        <v>45527</v>
      </c>
      <c r="M325" s="6" t="s">
        <v>1322</v>
      </c>
      <c r="N325" s="6" t="s">
        <v>1534</v>
      </c>
      <c r="O325" s="6">
        <v>425.59</v>
      </c>
      <c r="P325" s="6">
        <v>5</v>
      </c>
      <c r="Q325" s="6">
        <f t="shared" si="50"/>
        <v>2127.9499999999998</v>
      </c>
      <c r="R325" s="6" t="s">
        <v>1547</v>
      </c>
      <c r="S325" s="8">
        <f t="shared" si="51"/>
        <v>0</v>
      </c>
      <c r="T325" s="6">
        <v>4</v>
      </c>
      <c r="U325" s="6">
        <v>43</v>
      </c>
      <c r="V325" s="6">
        <f t="shared" si="45"/>
        <v>2127.9499999999998</v>
      </c>
      <c r="W325" s="6">
        <f t="shared" si="52"/>
        <v>0</v>
      </c>
      <c r="X325" s="6">
        <f t="shared" si="46"/>
        <v>2127.9499999999998</v>
      </c>
      <c r="Y325" s="7">
        <v>45531</v>
      </c>
      <c r="Z325" s="6" t="s">
        <v>1873</v>
      </c>
      <c r="AA325" s="6">
        <f t="shared" si="47"/>
        <v>4</v>
      </c>
      <c r="AB325" s="6" t="str">
        <f t="shared" si="53"/>
        <v>InTime</v>
      </c>
    </row>
    <row r="326" spans="1:28" x14ac:dyDescent="0.25">
      <c r="A326" s="6" t="s">
        <v>72</v>
      </c>
      <c r="B326" s="6" t="s">
        <v>144</v>
      </c>
      <c r="C326" s="6" t="s">
        <v>250</v>
      </c>
      <c r="D326" s="6" t="str">
        <f t="shared" si="48"/>
        <v>Lauren Lane</v>
      </c>
      <c r="E326" s="6">
        <v>30</v>
      </c>
      <c r="F326" s="6" t="s">
        <v>288</v>
      </c>
      <c r="G326" s="6" t="s">
        <v>298</v>
      </c>
      <c r="H326" s="6" t="s">
        <v>353</v>
      </c>
      <c r="I326" s="6" t="str">
        <f t="shared" si="49"/>
        <v>gmail.com</v>
      </c>
      <c r="J326" s="6" t="s">
        <v>453</v>
      </c>
      <c r="K326" s="6" t="s">
        <v>627</v>
      </c>
      <c r="L326" s="7">
        <v>45420</v>
      </c>
      <c r="M326" s="6" t="s">
        <v>1127</v>
      </c>
      <c r="N326" s="6" t="s">
        <v>1505</v>
      </c>
      <c r="O326" s="6">
        <v>48.45</v>
      </c>
      <c r="P326" s="6">
        <v>3</v>
      </c>
      <c r="Q326" s="6">
        <f t="shared" si="50"/>
        <v>145.35000000000002</v>
      </c>
      <c r="R326" s="6" t="s">
        <v>1549</v>
      </c>
      <c r="S326" s="8">
        <f t="shared" si="51"/>
        <v>0.1</v>
      </c>
      <c r="T326" s="6">
        <v>2</v>
      </c>
      <c r="U326" s="6">
        <v>63</v>
      </c>
      <c r="V326" s="6">
        <f t="shared" si="45"/>
        <v>208.35000000000002</v>
      </c>
      <c r="W326" s="6">
        <f t="shared" si="52"/>
        <v>20.835000000000004</v>
      </c>
      <c r="X326" s="6">
        <f t="shared" si="46"/>
        <v>187.51500000000001</v>
      </c>
      <c r="Y326" s="7">
        <v>45422</v>
      </c>
      <c r="Z326" s="6" t="s">
        <v>1679</v>
      </c>
      <c r="AA326" s="6">
        <f t="shared" si="47"/>
        <v>2</v>
      </c>
      <c r="AB326" s="6" t="str">
        <f t="shared" si="53"/>
        <v>InTime</v>
      </c>
    </row>
    <row r="327" spans="1:28" x14ac:dyDescent="0.25">
      <c r="A327" s="6" t="s">
        <v>20</v>
      </c>
      <c r="B327" s="6" t="s">
        <v>120</v>
      </c>
      <c r="C327" s="6" t="s">
        <v>202</v>
      </c>
      <c r="D327" s="6" t="str">
        <f t="shared" si="48"/>
        <v>Hannah Gutierrez</v>
      </c>
      <c r="E327" s="6">
        <v>55</v>
      </c>
      <c r="F327" s="6" t="s">
        <v>289</v>
      </c>
      <c r="G327" s="6" t="s">
        <v>293</v>
      </c>
      <c r="H327" s="6" t="s">
        <v>301</v>
      </c>
      <c r="I327" s="6" t="str">
        <f t="shared" si="49"/>
        <v>yahoo.com</v>
      </c>
      <c r="J327" s="6" t="s">
        <v>401</v>
      </c>
      <c r="K327" s="6" t="s">
        <v>603</v>
      </c>
      <c r="L327" s="7">
        <v>45186</v>
      </c>
      <c r="M327" s="6" t="s">
        <v>1103</v>
      </c>
      <c r="N327" s="6" t="s">
        <v>1512</v>
      </c>
      <c r="O327" s="6">
        <v>104.18</v>
      </c>
      <c r="P327" s="6">
        <v>2</v>
      </c>
      <c r="Q327" s="6">
        <f t="shared" si="50"/>
        <v>208.36</v>
      </c>
      <c r="R327" s="6" t="s">
        <v>2047</v>
      </c>
      <c r="S327" s="8">
        <f t="shared" si="51"/>
        <v>0.08</v>
      </c>
      <c r="T327" s="6">
        <v>4</v>
      </c>
      <c r="U327" s="6">
        <v>43</v>
      </c>
      <c r="V327" s="6">
        <f t="shared" si="45"/>
        <v>251.36</v>
      </c>
      <c r="W327" s="6">
        <f t="shared" si="52"/>
        <v>20.108800000000002</v>
      </c>
      <c r="X327" s="6">
        <f t="shared" si="46"/>
        <v>231.25120000000001</v>
      </c>
      <c r="Y327" s="7">
        <v>45190</v>
      </c>
      <c r="Z327" s="6" t="s">
        <v>1655</v>
      </c>
      <c r="AA327" s="6">
        <f t="shared" si="47"/>
        <v>4</v>
      </c>
      <c r="AB327" s="6" t="str">
        <f t="shared" si="53"/>
        <v>InTime</v>
      </c>
    </row>
    <row r="328" spans="1:28" x14ac:dyDescent="0.25">
      <c r="A328" s="6" t="s">
        <v>107</v>
      </c>
      <c r="B328" s="6" t="s">
        <v>122</v>
      </c>
      <c r="C328" s="6" t="s">
        <v>281</v>
      </c>
      <c r="D328" s="6" t="str">
        <f t="shared" si="48"/>
        <v>Angela Casey</v>
      </c>
      <c r="E328" s="6">
        <v>40</v>
      </c>
      <c r="F328" s="6" t="s">
        <v>288</v>
      </c>
      <c r="G328" s="6" t="s">
        <v>295</v>
      </c>
      <c r="H328" s="6" t="s">
        <v>388</v>
      </c>
      <c r="I328" s="6" t="str">
        <f t="shared" si="49"/>
        <v>gmail.com</v>
      </c>
      <c r="J328" s="6" t="s">
        <v>488</v>
      </c>
      <c r="K328" s="6" t="s">
        <v>825</v>
      </c>
      <c r="L328" s="7">
        <v>45195</v>
      </c>
      <c r="M328" s="6" t="s">
        <v>1325</v>
      </c>
      <c r="N328" s="6" t="s">
        <v>1537</v>
      </c>
      <c r="O328" s="6">
        <v>445.81</v>
      </c>
      <c r="P328" s="6">
        <v>1</v>
      </c>
      <c r="Q328" s="6">
        <f t="shared" si="50"/>
        <v>445.81</v>
      </c>
      <c r="R328" s="6" t="s">
        <v>1547</v>
      </c>
      <c r="S328" s="8">
        <f t="shared" si="51"/>
        <v>0</v>
      </c>
      <c r="T328" s="6">
        <v>1</v>
      </c>
      <c r="U328" s="6">
        <v>51</v>
      </c>
      <c r="V328" s="6">
        <f t="shared" si="45"/>
        <v>445.81</v>
      </c>
      <c r="W328" s="6">
        <f t="shared" si="52"/>
        <v>0</v>
      </c>
      <c r="X328" s="6">
        <f t="shared" si="46"/>
        <v>445.81</v>
      </c>
      <c r="Y328" s="7">
        <v>45198</v>
      </c>
      <c r="Z328" s="6" t="s">
        <v>1876</v>
      </c>
      <c r="AA328" s="6">
        <f t="shared" si="47"/>
        <v>3</v>
      </c>
      <c r="AB328" s="6" t="str">
        <f t="shared" si="53"/>
        <v>Late</v>
      </c>
    </row>
    <row r="329" spans="1:28" x14ac:dyDescent="0.25">
      <c r="A329" s="6" t="s">
        <v>112</v>
      </c>
      <c r="B329" s="6" t="s">
        <v>164</v>
      </c>
      <c r="C329" s="6" t="s">
        <v>284</v>
      </c>
      <c r="D329" s="6" t="str">
        <f t="shared" si="48"/>
        <v>Sarah Benson</v>
      </c>
      <c r="E329" s="6">
        <v>40</v>
      </c>
      <c r="F329" s="6" t="s">
        <v>290</v>
      </c>
      <c r="G329" s="6" t="s">
        <v>298</v>
      </c>
      <c r="H329" s="6" t="s">
        <v>393</v>
      </c>
      <c r="I329" s="6" t="str">
        <f t="shared" si="49"/>
        <v>outlook.com</v>
      </c>
      <c r="J329" s="6" t="s">
        <v>493</v>
      </c>
      <c r="K329" s="6" t="s">
        <v>826</v>
      </c>
      <c r="L329" s="7">
        <v>45573</v>
      </c>
      <c r="M329" s="6" t="s">
        <v>1326</v>
      </c>
      <c r="N329" s="6" t="s">
        <v>1515</v>
      </c>
      <c r="O329" s="6">
        <v>132.97</v>
      </c>
      <c r="P329" s="6">
        <v>2</v>
      </c>
      <c r="Q329" s="6">
        <f t="shared" si="50"/>
        <v>265.94</v>
      </c>
      <c r="R329" s="6" t="s">
        <v>1549</v>
      </c>
      <c r="S329" s="8">
        <f t="shared" si="51"/>
        <v>0.1</v>
      </c>
      <c r="T329" s="6">
        <v>6</v>
      </c>
      <c r="U329" s="6">
        <v>69</v>
      </c>
      <c r="V329" s="6">
        <f t="shared" si="45"/>
        <v>334.94</v>
      </c>
      <c r="W329" s="6">
        <f t="shared" si="52"/>
        <v>33.494</v>
      </c>
      <c r="X329" s="6">
        <f t="shared" si="46"/>
        <v>301.44600000000003</v>
      </c>
      <c r="Y329" s="7">
        <v>45578</v>
      </c>
      <c r="Z329" s="6" t="s">
        <v>1877</v>
      </c>
      <c r="AA329" s="6">
        <f t="shared" si="47"/>
        <v>5</v>
      </c>
      <c r="AB329" s="6" t="str">
        <f t="shared" si="53"/>
        <v>BeforeTime</v>
      </c>
    </row>
    <row r="330" spans="1:28" x14ac:dyDescent="0.25">
      <c r="A330" s="6" t="s">
        <v>20</v>
      </c>
      <c r="B330" s="6" t="s">
        <v>120</v>
      </c>
      <c r="C330" s="6" t="s">
        <v>202</v>
      </c>
      <c r="D330" s="6" t="str">
        <f t="shared" si="48"/>
        <v>Hannah Gutierrez</v>
      </c>
      <c r="E330" s="6">
        <v>55</v>
      </c>
      <c r="F330" s="6" t="s">
        <v>289</v>
      </c>
      <c r="G330" s="6" t="s">
        <v>293</v>
      </c>
      <c r="H330" s="6" t="s">
        <v>301</v>
      </c>
      <c r="I330" s="6" t="str">
        <f t="shared" si="49"/>
        <v>yahoo.com</v>
      </c>
      <c r="J330" s="6" t="s">
        <v>401</v>
      </c>
      <c r="K330" s="6" t="s">
        <v>623</v>
      </c>
      <c r="L330" s="7">
        <v>45384</v>
      </c>
      <c r="M330" s="6" t="s">
        <v>1123</v>
      </c>
      <c r="N330" s="6" t="s">
        <v>1519</v>
      </c>
      <c r="O330" s="6">
        <v>421.7</v>
      </c>
      <c r="P330" s="6">
        <v>4</v>
      </c>
      <c r="Q330" s="6">
        <f t="shared" si="50"/>
        <v>1686.8</v>
      </c>
      <c r="R330" s="6" t="s">
        <v>2047</v>
      </c>
      <c r="S330" s="8">
        <f t="shared" si="51"/>
        <v>0.08</v>
      </c>
      <c r="T330" s="6">
        <v>5</v>
      </c>
      <c r="U330" s="6">
        <v>55</v>
      </c>
      <c r="V330" s="6">
        <f t="shared" si="45"/>
        <v>1741.8</v>
      </c>
      <c r="W330" s="6">
        <f t="shared" si="52"/>
        <v>139.34399999999999</v>
      </c>
      <c r="X330" s="6">
        <f t="shared" si="46"/>
        <v>1602.4559999999999</v>
      </c>
      <c r="Y330" s="7">
        <v>45389</v>
      </c>
      <c r="Z330" s="6" t="s">
        <v>1675</v>
      </c>
      <c r="AA330" s="6">
        <f t="shared" si="47"/>
        <v>5</v>
      </c>
      <c r="AB330" s="6" t="str">
        <f t="shared" si="53"/>
        <v>InTime</v>
      </c>
    </row>
    <row r="331" spans="1:28" x14ac:dyDescent="0.25">
      <c r="A331" s="6" t="s">
        <v>20</v>
      </c>
      <c r="B331" s="6" t="s">
        <v>120</v>
      </c>
      <c r="C331" s="6" t="s">
        <v>202</v>
      </c>
      <c r="D331" s="6" t="str">
        <f t="shared" si="48"/>
        <v>Hannah Gutierrez</v>
      </c>
      <c r="E331" s="6">
        <v>55</v>
      </c>
      <c r="F331" s="6" t="s">
        <v>289</v>
      </c>
      <c r="G331" s="6" t="s">
        <v>293</v>
      </c>
      <c r="H331" s="6" t="s">
        <v>301</v>
      </c>
      <c r="I331" s="6" t="str">
        <f t="shared" si="49"/>
        <v>yahoo.com</v>
      </c>
      <c r="J331" s="6" t="s">
        <v>401</v>
      </c>
      <c r="K331" s="6" t="s">
        <v>665</v>
      </c>
      <c r="L331" s="7">
        <v>45388</v>
      </c>
      <c r="M331" s="6" t="s">
        <v>1165</v>
      </c>
      <c r="N331" s="6" t="s">
        <v>1535</v>
      </c>
      <c r="O331" s="6">
        <v>477.52</v>
      </c>
      <c r="P331" s="6">
        <v>1</v>
      </c>
      <c r="Q331" s="6">
        <f t="shared" si="50"/>
        <v>477.52</v>
      </c>
      <c r="R331" s="6" t="s">
        <v>1547</v>
      </c>
      <c r="S331" s="8">
        <f t="shared" si="51"/>
        <v>0</v>
      </c>
      <c r="T331" s="6">
        <v>7</v>
      </c>
      <c r="U331" s="6">
        <v>48</v>
      </c>
      <c r="V331" s="6">
        <f t="shared" si="45"/>
        <v>477.52</v>
      </c>
      <c r="W331" s="6">
        <f t="shared" si="52"/>
        <v>0</v>
      </c>
      <c r="X331" s="6">
        <f t="shared" si="46"/>
        <v>477.52</v>
      </c>
      <c r="Y331" s="7">
        <v>45393</v>
      </c>
      <c r="Z331" s="6" t="s">
        <v>1717</v>
      </c>
      <c r="AA331" s="6">
        <f t="shared" si="47"/>
        <v>5</v>
      </c>
      <c r="AB331" s="6" t="str">
        <f t="shared" si="53"/>
        <v>BeforeTime</v>
      </c>
    </row>
    <row r="332" spans="1:28" x14ac:dyDescent="0.25">
      <c r="A332" s="6" t="s">
        <v>64</v>
      </c>
      <c r="B332" s="6" t="s">
        <v>159</v>
      </c>
      <c r="C332" s="6" t="s">
        <v>245</v>
      </c>
      <c r="D332" s="6" t="str">
        <f t="shared" si="48"/>
        <v>Rebecca Figueroa</v>
      </c>
      <c r="E332" s="6">
        <v>63</v>
      </c>
      <c r="F332" s="6" t="s">
        <v>288</v>
      </c>
      <c r="G332" s="6" t="s">
        <v>294</v>
      </c>
      <c r="H332" s="6" t="s">
        <v>345</v>
      </c>
      <c r="I332" s="6" t="str">
        <f t="shared" si="49"/>
        <v>outlook.com</v>
      </c>
      <c r="J332" s="6" t="s">
        <v>445</v>
      </c>
      <c r="K332" s="6" t="s">
        <v>829</v>
      </c>
      <c r="L332" s="7">
        <v>45623</v>
      </c>
      <c r="M332" s="6" t="s">
        <v>1329</v>
      </c>
      <c r="N332" s="6" t="s">
        <v>1542</v>
      </c>
      <c r="O332" s="6">
        <v>20</v>
      </c>
      <c r="P332" s="6">
        <v>2</v>
      </c>
      <c r="Q332" s="6">
        <f t="shared" si="50"/>
        <v>40</v>
      </c>
      <c r="R332" s="6" t="s">
        <v>1547</v>
      </c>
      <c r="S332" s="8">
        <f t="shared" si="51"/>
        <v>0</v>
      </c>
      <c r="T332" s="6">
        <v>5</v>
      </c>
      <c r="U332" s="6">
        <v>55</v>
      </c>
      <c r="V332" s="6">
        <f t="shared" si="45"/>
        <v>40</v>
      </c>
      <c r="W332" s="6">
        <f t="shared" si="52"/>
        <v>0</v>
      </c>
      <c r="X332" s="6">
        <f t="shared" si="46"/>
        <v>40</v>
      </c>
      <c r="Y332" s="7">
        <v>45629</v>
      </c>
      <c r="Z332" s="6" t="s">
        <v>1880</v>
      </c>
      <c r="AA332" s="6">
        <f t="shared" si="47"/>
        <v>6</v>
      </c>
      <c r="AB332" s="6" t="str">
        <f t="shared" si="53"/>
        <v>Late</v>
      </c>
    </row>
    <row r="333" spans="1:28" x14ac:dyDescent="0.25">
      <c r="A333" s="6" t="s">
        <v>44</v>
      </c>
      <c r="B333" s="6" t="s">
        <v>142</v>
      </c>
      <c r="C333" s="6" t="s">
        <v>225</v>
      </c>
      <c r="D333" s="6" t="str">
        <f t="shared" si="48"/>
        <v>Ashley Rose</v>
      </c>
      <c r="E333" s="6">
        <v>60</v>
      </c>
      <c r="F333" s="6" t="s">
        <v>290</v>
      </c>
      <c r="G333" s="6" t="s">
        <v>291</v>
      </c>
      <c r="H333" s="6" t="s">
        <v>325</v>
      </c>
      <c r="I333" s="6" t="str">
        <f t="shared" si="49"/>
        <v>gmail.com</v>
      </c>
      <c r="J333" s="6" t="s">
        <v>425</v>
      </c>
      <c r="K333" s="6" t="s">
        <v>830</v>
      </c>
      <c r="L333" s="7">
        <v>45498</v>
      </c>
      <c r="M333" s="6" t="s">
        <v>1330</v>
      </c>
      <c r="N333" s="6" t="s">
        <v>1539</v>
      </c>
      <c r="O333" s="6">
        <v>235.63</v>
      </c>
      <c r="P333" s="6">
        <v>1</v>
      </c>
      <c r="Q333" s="6">
        <f t="shared" si="50"/>
        <v>235.63</v>
      </c>
      <c r="R333" s="6" t="s">
        <v>1549</v>
      </c>
      <c r="S333" s="8">
        <f t="shared" si="51"/>
        <v>0.1</v>
      </c>
      <c r="T333" s="6">
        <v>1</v>
      </c>
      <c r="U333" s="6">
        <v>38</v>
      </c>
      <c r="V333" s="6">
        <f t="shared" si="45"/>
        <v>273.63</v>
      </c>
      <c r="W333" s="6">
        <f t="shared" si="52"/>
        <v>27.363</v>
      </c>
      <c r="X333" s="6">
        <f t="shared" si="46"/>
        <v>246.267</v>
      </c>
      <c r="Y333" s="7">
        <v>45504</v>
      </c>
      <c r="Z333" s="6" t="s">
        <v>1881</v>
      </c>
      <c r="AA333" s="6">
        <f t="shared" si="47"/>
        <v>6</v>
      </c>
      <c r="AB333" s="6" t="str">
        <f t="shared" si="53"/>
        <v>Late</v>
      </c>
    </row>
    <row r="334" spans="1:28" x14ac:dyDescent="0.25">
      <c r="A334" s="6" t="s">
        <v>110</v>
      </c>
      <c r="B334" s="6" t="s">
        <v>195</v>
      </c>
      <c r="C334" s="6" t="s">
        <v>200</v>
      </c>
      <c r="D334" s="6" t="str">
        <f t="shared" si="48"/>
        <v>Brendan Kelly</v>
      </c>
      <c r="E334" s="6">
        <v>50</v>
      </c>
      <c r="F334" s="6" t="s">
        <v>290</v>
      </c>
      <c r="G334" s="6" t="s">
        <v>297</v>
      </c>
      <c r="H334" s="6" t="s">
        <v>391</v>
      </c>
      <c r="I334" s="6" t="str">
        <f t="shared" si="49"/>
        <v>rediffmail.com</v>
      </c>
      <c r="J334" s="6" t="s">
        <v>491</v>
      </c>
      <c r="K334" s="6" t="s">
        <v>953</v>
      </c>
      <c r="L334" s="7">
        <v>45289</v>
      </c>
      <c r="M334" s="6" t="s">
        <v>1452</v>
      </c>
      <c r="N334" s="6" t="s">
        <v>1546</v>
      </c>
      <c r="O334" s="6">
        <v>33.49</v>
      </c>
      <c r="P334" s="6">
        <v>4</v>
      </c>
      <c r="Q334" s="6">
        <f t="shared" si="50"/>
        <v>133.96</v>
      </c>
      <c r="R334" s="6" t="s">
        <v>1548</v>
      </c>
      <c r="S334" s="8">
        <f t="shared" si="51"/>
        <v>0.15</v>
      </c>
      <c r="T334" s="6">
        <v>4</v>
      </c>
      <c r="U334" s="6">
        <v>67</v>
      </c>
      <c r="V334" s="6">
        <f t="shared" si="45"/>
        <v>200.96</v>
      </c>
      <c r="W334" s="6">
        <f t="shared" si="52"/>
        <v>30.143999999999998</v>
      </c>
      <c r="X334" s="6">
        <f t="shared" si="46"/>
        <v>170.816</v>
      </c>
      <c r="Y334" s="7">
        <v>45294</v>
      </c>
      <c r="Z334" s="6" t="s">
        <v>2001</v>
      </c>
      <c r="AA334" s="6">
        <f t="shared" si="47"/>
        <v>5</v>
      </c>
      <c r="AB334" s="6" t="str">
        <f t="shared" si="53"/>
        <v>Late</v>
      </c>
    </row>
    <row r="335" spans="1:28" x14ac:dyDescent="0.25">
      <c r="A335" s="6" t="s">
        <v>52</v>
      </c>
      <c r="B335" s="6" t="s">
        <v>150</v>
      </c>
      <c r="C335" s="6" t="s">
        <v>233</v>
      </c>
      <c r="D335" s="6" t="str">
        <f t="shared" si="48"/>
        <v>Julie Meyer</v>
      </c>
      <c r="E335" s="6">
        <v>23</v>
      </c>
      <c r="F335" s="6" t="s">
        <v>288</v>
      </c>
      <c r="G335" s="6" t="s">
        <v>291</v>
      </c>
      <c r="H335" s="6" t="s">
        <v>333</v>
      </c>
      <c r="I335" s="6" t="str">
        <f t="shared" si="49"/>
        <v>yahoo.com</v>
      </c>
      <c r="J335" s="6" t="s">
        <v>433</v>
      </c>
      <c r="K335" s="6" t="s">
        <v>832</v>
      </c>
      <c r="L335" s="7">
        <v>45271</v>
      </c>
      <c r="M335" s="6" t="s">
        <v>1332</v>
      </c>
      <c r="N335" s="6" t="s">
        <v>1533</v>
      </c>
      <c r="O335" s="6">
        <v>136.30000000000001</v>
      </c>
      <c r="P335" s="6">
        <v>4</v>
      </c>
      <c r="Q335" s="6">
        <f t="shared" si="50"/>
        <v>545.20000000000005</v>
      </c>
      <c r="R335" s="6" t="s">
        <v>1549</v>
      </c>
      <c r="S335" s="8">
        <f t="shared" si="51"/>
        <v>0.1</v>
      </c>
      <c r="T335" s="6">
        <v>1</v>
      </c>
      <c r="U335" s="6">
        <v>35</v>
      </c>
      <c r="V335" s="6">
        <f t="shared" si="45"/>
        <v>580.20000000000005</v>
      </c>
      <c r="W335" s="6">
        <f t="shared" si="52"/>
        <v>58.02000000000001</v>
      </c>
      <c r="X335" s="6">
        <f t="shared" si="46"/>
        <v>522.18000000000006</v>
      </c>
      <c r="Y335" s="7">
        <v>45275</v>
      </c>
      <c r="Z335" s="6" t="s">
        <v>1883</v>
      </c>
      <c r="AA335" s="6">
        <f t="shared" si="47"/>
        <v>4</v>
      </c>
      <c r="AB335" s="6" t="str">
        <f t="shared" si="53"/>
        <v>Late</v>
      </c>
    </row>
    <row r="336" spans="1:28" x14ac:dyDescent="0.25">
      <c r="A336" s="6" t="s">
        <v>102</v>
      </c>
      <c r="B336" s="6" t="s">
        <v>190</v>
      </c>
      <c r="C336" s="6" t="s">
        <v>276</v>
      </c>
      <c r="D336" s="6" t="str">
        <f t="shared" si="48"/>
        <v>Natasha Michael</v>
      </c>
      <c r="E336" s="6">
        <v>49</v>
      </c>
      <c r="F336" s="6" t="s">
        <v>288</v>
      </c>
      <c r="G336" s="6" t="s">
        <v>292</v>
      </c>
      <c r="H336" s="6" t="s">
        <v>383</v>
      </c>
      <c r="I336" s="6" t="str">
        <f t="shared" si="49"/>
        <v>gmail.com</v>
      </c>
      <c r="J336" s="6" t="s">
        <v>483</v>
      </c>
      <c r="K336" s="6" t="s">
        <v>833</v>
      </c>
      <c r="L336" s="7">
        <v>45122</v>
      </c>
      <c r="M336" s="6" t="s">
        <v>1333</v>
      </c>
      <c r="N336" s="6" t="s">
        <v>1517</v>
      </c>
      <c r="O336" s="6">
        <v>282.63</v>
      </c>
      <c r="P336" s="6">
        <v>4</v>
      </c>
      <c r="Q336" s="6">
        <f t="shared" si="50"/>
        <v>1130.52</v>
      </c>
      <c r="R336" s="6" t="s">
        <v>1549</v>
      </c>
      <c r="S336" s="8">
        <f t="shared" si="51"/>
        <v>0.1</v>
      </c>
      <c r="T336" s="6">
        <v>1</v>
      </c>
      <c r="U336" s="6">
        <v>48</v>
      </c>
      <c r="V336" s="6">
        <f t="shared" si="45"/>
        <v>1178.52</v>
      </c>
      <c r="W336" s="6">
        <f t="shared" si="52"/>
        <v>117.852</v>
      </c>
      <c r="X336" s="6">
        <f t="shared" si="46"/>
        <v>1060.6679999999999</v>
      </c>
      <c r="Y336" s="7">
        <v>45125</v>
      </c>
      <c r="Z336" s="6" t="s">
        <v>1884</v>
      </c>
      <c r="AA336" s="6">
        <f t="shared" si="47"/>
        <v>3</v>
      </c>
      <c r="AB336" s="6" t="str">
        <f t="shared" si="53"/>
        <v>Late</v>
      </c>
    </row>
    <row r="337" spans="1:28" x14ac:dyDescent="0.25">
      <c r="A337" s="6" t="s">
        <v>96</v>
      </c>
      <c r="B337" s="6" t="s">
        <v>185</v>
      </c>
      <c r="C337" s="6" t="s">
        <v>272</v>
      </c>
      <c r="D337" s="6" t="str">
        <f t="shared" si="48"/>
        <v>Leslie Montgomery</v>
      </c>
      <c r="E337" s="6">
        <v>26</v>
      </c>
      <c r="F337" s="6" t="s">
        <v>289</v>
      </c>
      <c r="G337" s="6" t="s">
        <v>293</v>
      </c>
      <c r="H337" s="6" t="s">
        <v>377</v>
      </c>
      <c r="I337" s="6" t="str">
        <f t="shared" si="49"/>
        <v>gmail.com</v>
      </c>
      <c r="J337" s="6" t="s">
        <v>477</v>
      </c>
      <c r="K337" s="6" t="s">
        <v>834</v>
      </c>
      <c r="L337" s="7">
        <v>45627</v>
      </c>
      <c r="M337" s="6" t="s">
        <v>1334</v>
      </c>
      <c r="N337" s="6" t="s">
        <v>1511</v>
      </c>
      <c r="O337" s="6">
        <v>272.51</v>
      </c>
      <c r="P337" s="6">
        <v>5</v>
      </c>
      <c r="Q337" s="6">
        <f t="shared" si="50"/>
        <v>1362.55</v>
      </c>
      <c r="R337" s="6" t="s">
        <v>1549</v>
      </c>
      <c r="S337" s="8">
        <f t="shared" si="51"/>
        <v>0.1</v>
      </c>
      <c r="T337" s="6">
        <v>4</v>
      </c>
      <c r="U337" s="6">
        <v>45</v>
      </c>
      <c r="V337" s="6">
        <f t="shared" si="45"/>
        <v>1407.55</v>
      </c>
      <c r="W337" s="6">
        <f t="shared" si="52"/>
        <v>140.755</v>
      </c>
      <c r="X337" s="6">
        <f t="shared" si="46"/>
        <v>1266.7950000000001</v>
      </c>
      <c r="Y337" s="7">
        <v>45630</v>
      </c>
      <c r="Z337" s="6" t="s">
        <v>1885</v>
      </c>
      <c r="AA337" s="6">
        <f t="shared" si="47"/>
        <v>3</v>
      </c>
      <c r="AB337" s="6" t="str">
        <f t="shared" si="53"/>
        <v>BeforeTime</v>
      </c>
    </row>
    <row r="338" spans="1:28" x14ac:dyDescent="0.25">
      <c r="A338" s="6" t="s">
        <v>95</v>
      </c>
      <c r="B338" s="6" t="s">
        <v>184</v>
      </c>
      <c r="C338" s="6" t="s">
        <v>271</v>
      </c>
      <c r="D338" s="6" t="str">
        <f t="shared" si="48"/>
        <v>James Brown</v>
      </c>
      <c r="E338" s="6">
        <v>60</v>
      </c>
      <c r="F338" s="6" t="s">
        <v>288</v>
      </c>
      <c r="G338" s="6" t="s">
        <v>294</v>
      </c>
      <c r="H338" s="6" t="s">
        <v>376</v>
      </c>
      <c r="I338" s="6" t="str">
        <f t="shared" si="49"/>
        <v>yahoo.com</v>
      </c>
      <c r="J338" s="6" t="s">
        <v>476</v>
      </c>
      <c r="K338" s="6" t="s">
        <v>835</v>
      </c>
      <c r="L338" s="7">
        <v>45053</v>
      </c>
      <c r="M338" s="6" t="s">
        <v>1335</v>
      </c>
      <c r="N338" s="6" t="s">
        <v>1504</v>
      </c>
      <c r="O338" s="6">
        <v>275.44</v>
      </c>
      <c r="P338" s="6">
        <v>2</v>
      </c>
      <c r="Q338" s="6">
        <f t="shared" si="50"/>
        <v>550.88</v>
      </c>
      <c r="R338" s="6" t="s">
        <v>1548</v>
      </c>
      <c r="S338" s="8">
        <f t="shared" si="51"/>
        <v>0.15</v>
      </c>
      <c r="T338" s="6">
        <v>4</v>
      </c>
      <c r="U338" s="6">
        <v>54</v>
      </c>
      <c r="V338" s="6">
        <f t="shared" si="45"/>
        <v>604.88</v>
      </c>
      <c r="W338" s="6">
        <f t="shared" si="52"/>
        <v>90.731999999999999</v>
      </c>
      <c r="X338" s="6">
        <f t="shared" si="46"/>
        <v>514.14800000000002</v>
      </c>
      <c r="Y338" s="7">
        <v>45059</v>
      </c>
      <c r="Z338" s="6" t="s">
        <v>1886</v>
      </c>
      <c r="AA338" s="6">
        <f t="shared" si="47"/>
        <v>6</v>
      </c>
      <c r="AB338" s="6" t="str">
        <f t="shared" si="53"/>
        <v>Late</v>
      </c>
    </row>
    <row r="339" spans="1:28" x14ac:dyDescent="0.25">
      <c r="A339" s="6" t="s">
        <v>55</v>
      </c>
      <c r="B339" s="6" t="s">
        <v>153</v>
      </c>
      <c r="C339" s="6" t="s">
        <v>236</v>
      </c>
      <c r="D339" s="6" t="str">
        <f t="shared" si="48"/>
        <v>Timothy Hicks</v>
      </c>
      <c r="E339" s="6">
        <v>31</v>
      </c>
      <c r="F339" s="6" t="s">
        <v>290</v>
      </c>
      <c r="G339" s="6" t="s">
        <v>294</v>
      </c>
      <c r="H339" s="6" t="s">
        <v>336</v>
      </c>
      <c r="I339" s="6" t="str">
        <f t="shared" si="49"/>
        <v>gmail.com</v>
      </c>
      <c r="J339" s="6" t="s">
        <v>436</v>
      </c>
      <c r="K339" s="6" t="s">
        <v>836</v>
      </c>
      <c r="L339" s="7">
        <v>45148</v>
      </c>
      <c r="M339" s="6" t="s">
        <v>1336</v>
      </c>
      <c r="N339" s="6" t="s">
        <v>1499</v>
      </c>
      <c r="O339" s="6">
        <v>441.03</v>
      </c>
      <c r="P339" s="6">
        <v>2</v>
      </c>
      <c r="Q339" s="6">
        <f t="shared" si="50"/>
        <v>882.06</v>
      </c>
      <c r="R339" s="6" t="s">
        <v>2047</v>
      </c>
      <c r="S339" s="8">
        <f t="shared" si="51"/>
        <v>0.08</v>
      </c>
      <c r="T339" s="6">
        <v>3</v>
      </c>
      <c r="U339" s="6">
        <v>62</v>
      </c>
      <c r="V339" s="6">
        <f t="shared" si="45"/>
        <v>944.06</v>
      </c>
      <c r="W339" s="6">
        <f t="shared" si="52"/>
        <v>75.524799999999999</v>
      </c>
      <c r="X339" s="6">
        <f t="shared" si="46"/>
        <v>868.53519999999992</v>
      </c>
      <c r="Y339" s="7">
        <v>45151</v>
      </c>
      <c r="Z339" s="6" t="s">
        <v>1887</v>
      </c>
      <c r="AA339" s="6">
        <f t="shared" si="47"/>
        <v>3</v>
      </c>
      <c r="AB339" s="6" t="str">
        <f t="shared" si="53"/>
        <v>InTime</v>
      </c>
    </row>
    <row r="340" spans="1:28" x14ac:dyDescent="0.25">
      <c r="A340" s="6" t="s">
        <v>58</v>
      </c>
      <c r="B340" s="6" t="s">
        <v>140</v>
      </c>
      <c r="C340" s="6" t="s">
        <v>239</v>
      </c>
      <c r="D340" s="6" t="str">
        <f t="shared" si="48"/>
        <v>Jason Lopez</v>
      </c>
      <c r="E340" s="6">
        <v>40</v>
      </c>
      <c r="F340" s="6" t="s">
        <v>290</v>
      </c>
      <c r="G340" s="6" t="s">
        <v>297</v>
      </c>
      <c r="H340" s="6" t="s">
        <v>339</v>
      </c>
      <c r="I340" s="6" t="str">
        <f t="shared" si="49"/>
        <v>outlook.com</v>
      </c>
      <c r="J340" s="6" t="s">
        <v>439</v>
      </c>
      <c r="K340" s="6" t="s">
        <v>837</v>
      </c>
      <c r="L340" s="7">
        <v>45285</v>
      </c>
      <c r="M340" s="6" t="s">
        <v>1337</v>
      </c>
      <c r="N340" s="6" t="s">
        <v>1523</v>
      </c>
      <c r="O340" s="6">
        <v>129.75</v>
      </c>
      <c r="P340" s="6">
        <v>2</v>
      </c>
      <c r="Q340" s="6">
        <f t="shared" si="50"/>
        <v>259.5</v>
      </c>
      <c r="R340" s="6" t="s">
        <v>1548</v>
      </c>
      <c r="S340" s="8">
        <f t="shared" si="51"/>
        <v>0.15</v>
      </c>
      <c r="T340" s="6">
        <v>1</v>
      </c>
      <c r="U340" s="6">
        <v>62</v>
      </c>
      <c r="V340" s="6">
        <f t="shared" si="45"/>
        <v>321.5</v>
      </c>
      <c r="W340" s="6">
        <f t="shared" si="52"/>
        <v>48.225000000000001</v>
      </c>
      <c r="X340" s="6">
        <f t="shared" si="46"/>
        <v>273.27499999999998</v>
      </c>
      <c r="Y340" s="7">
        <v>45290</v>
      </c>
      <c r="Z340" s="6" t="s">
        <v>1888</v>
      </c>
      <c r="AA340" s="6">
        <f t="shared" si="47"/>
        <v>5</v>
      </c>
      <c r="AB340" s="6" t="str">
        <f t="shared" si="53"/>
        <v>Late</v>
      </c>
    </row>
    <row r="341" spans="1:28" x14ac:dyDescent="0.25">
      <c r="A341" s="6" t="s">
        <v>111</v>
      </c>
      <c r="B341" s="6" t="s">
        <v>196</v>
      </c>
      <c r="C341" s="6" t="s">
        <v>239</v>
      </c>
      <c r="D341" s="6" t="str">
        <f t="shared" si="48"/>
        <v>Veronica Lopez</v>
      </c>
      <c r="E341" s="6">
        <v>18</v>
      </c>
      <c r="F341" s="6" t="s">
        <v>289</v>
      </c>
      <c r="G341" s="6" t="s">
        <v>298</v>
      </c>
      <c r="H341" s="6" t="s">
        <v>392</v>
      </c>
      <c r="I341" s="6" t="str">
        <f t="shared" si="49"/>
        <v>gmail.com</v>
      </c>
      <c r="J341" s="6" t="s">
        <v>492</v>
      </c>
      <c r="K341" s="6" t="s">
        <v>838</v>
      </c>
      <c r="L341" s="7">
        <v>45682</v>
      </c>
      <c r="M341" s="6" t="s">
        <v>1338</v>
      </c>
      <c r="N341" s="6" t="s">
        <v>1535</v>
      </c>
      <c r="O341" s="6">
        <v>477.52</v>
      </c>
      <c r="P341" s="6">
        <v>3</v>
      </c>
      <c r="Q341" s="6">
        <f t="shared" si="50"/>
        <v>1432.56</v>
      </c>
      <c r="R341" s="6" t="s">
        <v>1550</v>
      </c>
      <c r="S341" s="8">
        <f t="shared" si="51"/>
        <v>0.2</v>
      </c>
      <c r="T341" s="6">
        <v>7</v>
      </c>
      <c r="U341" s="6">
        <v>41</v>
      </c>
      <c r="V341" s="6">
        <f t="shared" si="45"/>
        <v>1473.56</v>
      </c>
      <c r="W341" s="6">
        <f t="shared" si="52"/>
        <v>294.71199999999999</v>
      </c>
      <c r="X341" s="6">
        <f t="shared" si="46"/>
        <v>1178.848</v>
      </c>
      <c r="Y341" s="7">
        <v>45686</v>
      </c>
      <c r="Z341" s="6" t="s">
        <v>1889</v>
      </c>
      <c r="AA341" s="6">
        <f t="shared" si="47"/>
        <v>4</v>
      </c>
      <c r="AB341" s="6" t="str">
        <f t="shared" si="53"/>
        <v>BeforeTime</v>
      </c>
    </row>
    <row r="342" spans="1:28" x14ac:dyDescent="0.25">
      <c r="A342" s="6" t="s">
        <v>69</v>
      </c>
      <c r="B342" s="6" t="s">
        <v>163</v>
      </c>
      <c r="C342" s="6" t="s">
        <v>238</v>
      </c>
      <c r="D342" s="6" t="str">
        <f t="shared" si="48"/>
        <v>Sharon Thompson</v>
      </c>
      <c r="E342" s="6">
        <v>57</v>
      </c>
      <c r="F342" s="6" t="s">
        <v>289</v>
      </c>
      <c r="G342" s="6" t="s">
        <v>298</v>
      </c>
      <c r="H342" s="6" t="s">
        <v>350</v>
      </c>
      <c r="I342" s="6" t="str">
        <f t="shared" si="49"/>
        <v>yahoo.com</v>
      </c>
      <c r="J342" s="6" t="s">
        <v>450</v>
      </c>
      <c r="K342" s="6" t="s">
        <v>839</v>
      </c>
      <c r="L342" s="7">
        <v>45453</v>
      </c>
      <c r="M342" s="6" t="s">
        <v>1339</v>
      </c>
      <c r="N342" s="6" t="s">
        <v>1544</v>
      </c>
      <c r="O342" s="6">
        <v>107.47</v>
      </c>
      <c r="P342" s="6">
        <v>3</v>
      </c>
      <c r="Q342" s="6">
        <f t="shared" si="50"/>
        <v>322.40999999999997</v>
      </c>
      <c r="R342" s="6" t="s">
        <v>1549</v>
      </c>
      <c r="S342" s="8">
        <f t="shared" si="51"/>
        <v>0.1</v>
      </c>
      <c r="T342" s="6">
        <v>4</v>
      </c>
      <c r="U342" s="6">
        <v>59</v>
      </c>
      <c r="V342" s="6">
        <f t="shared" si="45"/>
        <v>381.40999999999997</v>
      </c>
      <c r="W342" s="6">
        <f t="shared" si="52"/>
        <v>38.140999999999998</v>
      </c>
      <c r="X342" s="6">
        <f t="shared" si="46"/>
        <v>343.26899999999995</v>
      </c>
      <c r="Y342" s="7">
        <v>45454</v>
      </c>
      <c r="Z342" s="6" t="s">
        <v>1890</v>
      </c>
      <c r="AA342" s="6">
        <f t="shared" si="47"/>
        <v>1</v>
      </c>
      <c r="AB342" s="6" t="str">
        <f t="shared" si="53"/>
        <v>BeforeTime</v>
      </c>
    </row>
    <row r="343" spans="1:28" x14ac:dyDescent="0.25">
      <c r="A343" s="6" t="s">
        <v>92</v>
      </c>
      <c r="B343" s="6" t="s">
        <v>181</v>
      </c>
      <c r="C343" s="6" t="s">
        <v>268</v>
      </c>
      <c r="D343" s="6" t="str">
        <f t="shared" si="48"/>
        <v>Kristina Haynes</v>
      </c>
      <c r="E343" s="6">
        <v>27</v>
      </c>
      <c r="F343" s="6" t="s">
        <v>288</v>
      </c>
      <c r="G343" s="6" t="s">
        <v>292</v>
      </c>
      <c r="H343" s="6" t="s">
        <v>373</v>
      </c>
      <c r="I343" s="6" t="str">
        <f t="shared" si="49"/>
        <v>yahoo.com</v>
      </c>
      <c r="J343" s="6" t="s">
        <v>473</v>
      </c>
      <c r="K343" s="6" t="s">
        <v>840</v>
      </c>
      <c r="L343" s="7">
        <v>45185</v>
      </c>
      <c r="M343" s="6" t="s">
        <v>1340</v>
      </c>
      <c r="N343" s="6" t="s">
        <v>1522</v>
      </c>
      <c r="O343" s="6">
        <v>158.53</v>
      </c>
      <c r="P343" s="6">
        <v>2</v>
      </c>
      <c r="Q343" s="6">
        <f t="shared" si="50"/>
        <v>317.06</v>
      </c>
      <c r="R343" s="6" t="s">
        <v>2047</v>
      </c>
      <c r="S343" s="8">
        <f t="shared" si="51"/>
        <v>0.08</v>
      </c>
      <c r="T343" s="6">
        <v>2</v>
      </c>
      <c r="U343" s="6">
        <v>56</v>
      </c>
      <c r="V343" s="6">
        <f t="shared" si="45"/>
        <v>373.06</v>
      </c>
      <c r="W343" s="6">
        <f t="shared" si="52"/>
        <v>29.844799999999999</v>
      </c>
      <c r="X343" s="6">
        <f t="shared" si="46"/>
        <v>343.21519999999998</v>
      </c>
      <c r="Y343" s="7">
        <v>45187</v>
      </c>
      <c r="Z343" s="6" t="s">
        <v>1891</v>
      </c>
      <c r="AA343" s="6">
        <f t="shared" si="47"/>
        <v>2</v>
      </c>
      <c r="AB343" s="6" t="str">
        <f t="shared" si="53"/>
        <v>InTime</v>
      </c>
    </row>
    <row r="344" spans="1:28" x14ac:dyDescent="0.25">
      <c r="A344" s="6" t="s">
        <v>72</v>
      </c>
      <c r="B344" s="6" t="s">
        <v>144</v>
      </c>
      <c r="C344" s="6" t="s">
        <v>250</v>
      </c>
      <c r="D344" s="6" t="str">
        <f t="shared" si="48"/>
        <v>Lauren Lane</v>
      </c>
      <c r="E344" s="6">
        <v>30</v>
      </c>
      <c r="F344" s="6" t="s">
        <v>288</v>
      </c>
      <c r="G344" s="6" t="s">
        <v>298</v>
      </c>
      <c r="H344" s="6" t="s">
        <v>353</v>
      </c>
      <c r="I344" s="6" t="str">
        <f t="shared" si="49"/>
        <v>gmail.com</v>
      </c>
      <c r="J344" s="6" t="s">
        <v>453</v>
      </c>
      <c r="K344" s="6" t="s">
        <v>711</v>
      </c>
      <c r="L344" s="7">
        <v>45423</v>
      </c>
      <c r="M344" s="6" t="s">
        <v>1211</v>
      </c>
      <c r="N344" s="6" t="s">
        <v>1499</v>
      </c>
      <c r="O344" s="6">
        <v>441.03</v>
      </c>
      <c r="P344" s="6">
        <v>2</v>
      </c>
      <c r="Q344" s="6">
        <f t="shared" si="50"/>
        <v>882.06</v>
      </c>
      <c r="R344" s="6" t="s">
        <v>1547</v>
      </c>
      <c r="S344" s="8">
        <f t="shared" si="51"/>
        <v>0</v>
      </c>
      <c r="T344" s="6">
        <v>4</v>
      </c>
      <c r="U344" s="6">
        <v>55</v>
      </c>
      <c r="V344" s="6">
        <f t="shared" si="45"/>
        <v>882.06</v>
      </c>
      <c r="W344" s="6">
        <f t="shared" si="52"/>
        <v>0</v>
      </c>
      <c r="X344" s="6">
        <f t="shared" si="46"/>
        <v>882.06</v>
      </c>
      <c r="Y344" s="7">
        <v>45429</v>
      </c>
      <c r="Z344" s="6" t="s">
        <v>1762</v>
      </c>
      <c r="AA344" s="6">
        <f t="shared" si="47"/>
        <v>6</v>
      </c>
      <c r="AB344" s="6" t="str">
        <f t="shared" si="53"/>
        <v>Late</v>
      </c>
    </row>
    <row r="345" spans="1:28" x14ac:dyDescent="0.25">
      <c r="A345" s="6" t="s">
        <v>91</v>
      </c>
      <c r="B345" s="6" t="s">
        <v>180</v>
      </c>
      <c r="C345" s="6" t="s">
        <v>267</v>
      </c>
      <c r="D345" s="6" t="str">
        <f t="shared" si="48"/>
        <v>Barbara Fuller</v>
      </c>
      <c r="E345" s="6">
        <v>43</v>
      </c>
      <c r="F345" s="6" t="s">
        <v>290</v>
      </c>
      <c r="G345" s="6" t="s">
        <v>293</v>
      </c>
      <c r="H345" s="6" t="s">
        <v>372</v>
      </c>
      <c r="I345" s="6" t="str">
        <f t="shared" si="49"/>
        <v>rediffmail.com</v>
      </c>
      <c r="J345" s="6" t="s">
        <v>472</v>
      </c>
      <c r="K345" s="6" t="s">
        <v>842</v>
      </c>
      <c r="L345" s="7">
        <v>44966</v>
      </c>
      <c r="M345" s="6" t="s">
        <v>1342</v>
      </c>
      <c r="N345" s="6" t="s">
        <v>1532</v>
      </c>
      <c r="O345" s="6">
        <v>87.09</v>
      </c>
      <c r="P345" s="6">
        <v>5</v>
      </c>
      <c r="Q345" s="6">
        <f t="shared" si="50"/>
        <v>435.45000000000005</v>
      </c>
      <c r="R345" s="6" t="s">
        <v>1547</v>
      </c>
      <c r="S345" s="8">
        <f t="shared" si="51"/>
        <v>0</v>
      </c>
      <c r="T345" s="6">
        <v>7</v>
      </c>
      <c r="U345" s="6">
        <v>56</v>
      </c>
      <c r="V345" s="6">
        <f t="shared" si="45"/>
        <v>435.45000000000005</v>
      </c>
      <c r="W345" s="6">
        <f t="shared" si="52"/>
        <v>0</v>
      </c>
      <c r="X345" s="6">
        <f t="shared" si="46"/>
        <v>435.45000000000005</v>
      </c>
      <c r="Y345" s="7">
        <v>44971</v>
      </c>
      <c r="Z345" s="6" t="s">
        <v>1893</v>
      </c>
      <c r="AA345" s="6">
        <f t="shared" si="47"/>
        <v>5</v>
      </c>
      <c r="AB345" s="6" t="str">
        <f t="shared" si="53"/>
        <v>BeforeTime</v>
      </c>
    </row>
    <row r="346" spans="1:28" x14ac:dyDescent="0.25">
      <c r="A346" s="6" t="s">
        <v>41</v>
      </c>
      <c r="B346" s="6" t="s">
        <v>122</v>
      </c>
      <c r="C346" s="6" t="s">
        <v>222</v>
      </c>
      <c r="D346" s="6" t="str">
        <f t="shared" si="48"/>
        <v>Angela Evans</v>
      </c>
      <c r="E346" s="6">
        <v>52</v>
      </c>
      <c r="F346" s="6" t="s">
        <v>290</v>
      </c>
      <c r="G346" s="6" t="s">
        <v>292</v>
      </c>
      <c r="H346" s="6" t="s">
        <v>322</v>
      </c>
      <c r="I346" s="6" t="str">
        <f t="shared" si="49"/>
        <v>outlook.com</v>
      </c>
      <c r="J346" s="6" t="s">
        <v>422</v>
      </c>
      <c r="K346" s="6" t="s">
        <v>843</v>
      </c>
      <c r="L346" s="7">
        <v>45303</v>
      </c>
      <c r="M346" s="6" t="s">
        <v>1343</v>
      </c>
      <c r="N346" s="6" t="s">
        <v>1512</v>
      </c>
      <c r="O346" s="6">
        <v>104.18</v>
      </c>
      <c r="P346" s="6">
        <v>4</v>
      </c>
      <c r="Q346" s="6">
        <f t="shared" si="50"/>
        <v>416.72</v>
      </c>
      <c r="R346" s="6" t="s">
        <v>1547</v>
      </c>
      <c r="S346" s="8">
        <f t="shared" si="51"/>
        <v>0</v>
      </c>
      <c r="T346" s="6">
        <v>3</v>
      </c>
      <c r="U346" s="6">
        <v>40</v>
      </c>
      <c r="V346" s="6">
        <f t="shared" si="45"/>
        <v>416.72</v>
      </c>
      <c r="W346" s="6">
        <f t="shared" si="52"/>
        <v>0</v>
      </c>
      <c r="X346" s="6">
        <f t="shared" si="46"/>
        <v>416.72</v>
      </c>
      <c r="Y346" s="7">
        <v>45308</v>
      </c>
      <c r="Z346" s="6" t="s">
        <v>1894</v>
      </c>
      <c r="AA346" s="6">
        <f t="shared" si="47"/>
        <v>5</v>
      </c>
      <c r="AB346" s="6" t="str">
        <f t="shared" si="53"/>
        <v>Late</v>
      </c>
    </row>
    <row r="347" spans="1:28" x14ac:dyDescent="0.25">
      <c r="A347" s="6" t="s">
        <v>71</v>
      </c>
      <c r="B347" s="6" t="s">
        <v>165</v>
      </c>
      <c r="C347" s="6" t="s">
        <v>249</v>
      </c>
      <c r="D347" s="6" t="str">
        <f t="shared" si="48"/>
        <v>Katherine Weber</v>
      </c>
      <c r="E347" s="6">
        <v>42</v>
      </c>
      <c r="F347" s="6" t="s">
        <v>290</v>
      </c>
      <c r="G347" s="6" t="s">
        <v>295</v>
      </c>
      <c r="H347" s="6" t="s">
        <v>352</v>
      </c>
      <c r="I347" s="6" t="str">
        <f t="shared" si="49"/>
        <v>outlook.com</v>
      </c>
      <c r="J347" s="6" t="s">
        <v>452</v>
      </c>
      <c r="K347" s="6" t="s">
        <v>844</v>
      </c>
      <c r="L347" s="7">
        <v>45666</v>
      </c>
      <c r="M347" s="6" t="s">
        <v>1344</v>
      </c>
      <c r="N347" s="6" t="s">
        <v>1546</v>
      </c>
      <c r="O347" s="6">
        <v>33.49</v>
      </c>
      <c r="P347" s="6">
        <v>1</v>
      </c>
      <c r="Q347" s="6">
        <f t="shared" si="50"/>
        <v>33.49</v>
      </c>
      <c r="R347" s="6" t="s">
        <v>1550</v>
      </c>
      <c r="S347" s="8">
        <f t="shared" si="51"/>
        <v>0.2</v>
      </c>
      <c r="T347" s="6">
        <v>4</v>
      </c>
      <c r="U347" s="6">
        <v>61</v>
      </c>
      <c r="V347" s="6">
        <f t="shared" si="45"/>
        <v>94.490000000000009</v>
      </c>
      <c r="W347" s="6">
        <f t="shared" si="52"/>
        <v>18.898000000000003</v>
      </c>
      <c r="X347" s="6">
        <f t="shared" si="46"/>
        <v>75.592000000000013</v>
      </c>
      <c r="Y347" s="7">
        <v>45668</v>
      </c>
      <c r="Z347" s="6" t="s">
        <v>1895</v>
      </c>
      <c r="AA347" s="6">
        <f t="shared" si="47"/>
        <v>2</v>
      </c>
      <c r="AB347" s="6" t="str">
        <f t="shared" si="53"/>
        <v>BeforeTime</v>
      </c>
    </row>
    <row r="348" spans="1:28" x14ac:dyDescent="0.25">
      <c r="A348" s="6" t="s">
        <v>72</v>
      </c>
      <c r="B348" s="6" t="s">
        <v>144</v>
      </c>
      <c r="C348" s="6" t="s">
        <v>250</v>
      </c>
      <c r="D348" s="6" t="str">
        <f t="shared" si="48"/>
        <v>Lauren Lane</v>
      </c>
      <c r="E348" s="6">
        <v>30</v>
      </c>
      <c r="F348" s="6" t="s">
        <v>288</v>
      </c>
      <c r="G348" s="6" t="s">
        <v>298</v>
      </c>
      <c r="H348" s="6" t="s">
        <v>353</v>
      </c>
      <c r="I348" s="6" t="str">
        <f t="shared" si="49"/>
        <v>gmail.com</v>
      </c>
      <c r="J348" s="6" t="s">
        <v>453</v>
      </c>
      <c r="K348" s="6" t="s">
        <v>799</v>
      </c>
      <c r="L348" s="7">
        <v>45386</v>
      </c>
      <c r="M348" s="6" t="s">
        <v>1299</v>
      </c>
      <c r="N348" s="6" t="s">
        <v>1538</v>
      </c>
      <c r="O348" s="6">
        <v>433.62</v>
      </c>
      <c r="P348" s="6">
        <v>4</v>
      </c>
      <c r="Q348" s="6">
        <f t="shared" si="50"/>
        <v>1734.48</v>
      </c>
      <c r="R348" s="6" t="s">
        <v>1547</v>
      </c>
      <c r="S348" s="8">
        <f t="shared" si="51"/>
        <v>0</v>
      </c>
      <c r="T348" s="6">
        <v>1</v>
      </c>
      <c r="U348" s="6">
        <v>56</v>
      </c>
      <c r="V348" s="6">
        <f t="shared" si="45"/>
        <v>1734.48</v>
      </c>
      <c r="W348" s="6">
        <f t="shared" si="52"/>
        <v>0</v>
      </c>
      <c r="X348" s="6">
        <f t="shared" si="46"/>
        <v>1734.48</v>
      </c>
      <c r="Y348" s="7">
        <v>45392</v>
      </c>
      <c r="Z348" s="6" t="s">
        <v>1850</v>
      </c>
      <c r="AA348" s="6">
        <f t="shared" si="47"/>
        <v>6</v>
      </c>
      <c r="AB348" s="6" t="str">
        <f t="shared" si="53"/>
        <v>Late</v>
      </c>
    </row>
    <row r="349" spans="1:28" x14ac:dyDescent="0.25">
      <c r="A349" s="6" t="s">
        <v>106</v>
      </c>
      <c r="B349" s="6" t="s">
        <v>154</v>
      </c>
      <c r="C349" s="6" t="s">
        <v>280</v>
      </c>
      <c r="D349" s="6" t="str">
        <f t="shared" si="48"/>
        <v>Thomas Owens</v>
      </c>
      <c r="E349" s="6">
        <v>34</v>
      </c>
      <c r="F349" s="6" t="s">
        <v>290</v>
      </c>
      <c r="G349" s="6" t="s">
        <v>298</v>
      </c>
      <c r="H349" s="6" t="s">
        <v>387</v>
      </c>
      <c r="I349" s="6" t="str">
        <f t="shared" si="49"/>
        <v>outlook.com</v>
      </c>
      <c r="J349" s="6" t="s">
        <v>487</v>
      </c>
      <c r="K349" s="6" t="s">
        <v>846</v>
      </c>
      <c r="L349" s="7">
        <v>45085</v>
      </c>
      <c r="M349" s="6" t="s">
        <v>1346</v>
      </c>
      <c r="N349" s="6" t="s">
        <v>1513</v>
      </c>
      <c r="O349" s="6">
        <v>20.7</v>
      </c>
      <c r="P349" s="6">
        <v>1</v>
      </c>
      <c r="Q349" s="6">
        <f t="shared" si="50"/>
        <v>20.7</v>
      </c>
      <c r="R349" s="6" t="s">
        <v>1547</v>
      </c>
      <c r="S349" s="8">
        <f t="shared" si="51"/>
        <v>0</v>
      </c>
      <c r="T349" s="6">
        <v>5</v>
      </c>
      <c r="U349" s="6">
        <v>51</v>
      </c>
      <c r="V349" s="6">
        <f t="shared" si="45"/>
        <v>20.7</v>
      </c>
      <c r="W349" s="6">
        <f t="shared" si="52"/>
        <v>0</v>
      </c>
      <c r="X349" s="6">
        <f t="shared" si="46"/>
        <v>20.7</v>
      </c>
      <c r="Y349" s="7">
        <v>45086</v>
      </c>
      <c r="Z349" s="6" t="s">
        <v>1897</v>
      </c>
      <c r="AA349" s="6">
        <f t="shared" si="47"/>
        <v>1</v>
      </c>
      <c r="AB349" s="6" t="str">
        <f t="shared" si="53"/>
        <v>BeforeTime</v>
      </c>
    </row>
    <row r="350" spans="1:28" x14ac:dyDescent="0.25">
      <c r="A350" s="6" t="s">
        <v>62</v>
      </c>
      <c r="B350" s="6" t="s">
        <v>126</v>
      </c>
      <c r="C350" s="6" t="s">
        <v>243</v>
      </c>
      <c r="D350" s="6" t="str">
        <f t="shared" si="48"/>
        <v>Marcus Rogers</v>
      </c>
      <c r="E350" s="6">
        <v>36</v>
      </c>
      <c r="F350" s="6" t="s">
        <v>289</v>
      </c>
      <c r="G350" s="6" t="s">
        <v>291</v>
      </c>
      <c r="H350" s="6" t="s">
        <v>343</v>
      </c>
      <c r="I350" s="6" t="str">
        <f t="shared" si="49"/>
        <v>outlook.com</v>
      </c>
      <c r="J350" s="6" t="s">
        <v>443</v>
      </c>
      <c r="K350" s="6" t="s">
        <v>847</v>
      </c>
      <c r="L350" s="7">
        <v>45028</v>
      </c>
      <c r="M350" s="6" t="s">
        <v>1347</v>
      </c>
      <c r="N350" s="6" t="s">
        <v>1499</v>
      </c>
      <c r="O350" s="6">
        <v>441.03</v>
      </c>
      <c r="P350" s="6">
        <v>2</v>
      </c>
      <c r="Q350" s="6">
        <f t="shared" si="50"/>
        <v>882.06</v>
      </c>
      <c r="R350" s="6" t="s">
        <v>1549</v>
      </c>
      <c r="S350" s="8">
        <f t="shared" si="51"/>
        <v>0.1</v>
      </c>
      <c r="T350" s="6">
        <v>4</v>
      </c>
      <c r="U350" s="6">
        <v>60</v>
      </c>
      <c r="V350" s="6">
        <f t="shared" si="45"/>
        <v>942.06</v>
      </c>
      <c r="W350" s="6">
        <f t="shared" si="52"/>
        <v>94.206000000000003</v>
      </c>
      <c r="X350" s="6">
        <f t="shared" si="46"/>
        <v>847.85399999999993</v>
      </c>
      <c r="Y350" s="7">
        <v>45033</v>
      </c>
      <c r="Z350" s="6" t="s">
        <v>1898</v>
      </c>
      <c r="AA350" s="6">
        <f t="shared" si="47"/>
        <v>5</v>
      </c>
      <c r="AB350" s="6" t="str">
        <f t="shared" si="53"/>
        <v>Late</v>
      </c>
    </row>
    <row r="351" spans="1:28" x14ac:dyDescent="0.25">
      <c r="A351" s="6" t="s">
        <v>110</v>
      </c>
      <c r="B351" s="6" t="s">
        <v>195</v>
      </c>
      <c r="C351" s="6" t="s">
        <v>200</v>
      </c>
      <c r="D351" s="6" t="str">
        <f t="shared" si="48"/>
        <v>Brendan Kelly</v>
      </c>
      <c r="E351" s="6">
        <v>50</v>
      </c>
      <c r="F351" s="6" t="s">
        <v>290</v>
      </c>
      <c r="G351" s="6" t="s">
        <v>297</v>
      </c>
      <c r="H351" s="6" t="s">
        <v>391</v>
      </c>
      <c r="I351" s="6" t="str">
        <f t="shared" si="49"/>
        <v>rediffmail.com</v>
      </c>
      <c r="J351" s="6" t="s">
        <v>491</v>
      </c>
      <c r="K351" s="6" t="s">
        <v>968</v>
      </c>
      <c r="L351" s="7">
        <v>45183</v>
      </c>
      <c r="M351" s="6" t="s">
        <v>1467</v>
      </c>
      <c r="N351" s="6" t="s">
        <v>1538</v>
      </c>
      <c r="O351" s="6">
        <v>433.62</v>
      </c>
      <c r="P351" s="6">
        <v>2</v>
      </c>
      <c r="Q351" s="6">
        <f t="shared" si="50"/>
        <v>867.24</v>
      </c>
      <c r="R351" s="6" t="s">
        <v>1547</v>
      </c>
      <c r="S351" s="8">
        <f t="shared" si="51"/>
        <v>0</v>
      </c>
      <c r="T351" s="6">
        <v>1</v>
      </c>
      <c r="U351" s="6">
        <v>46</v>
      </c>
      <c r="V351" s="6">
        <f t="shared" si="45"/>
        <v>867.24</v>
      </c>
      <c r="W351" s="6">
        <f t="shared" si="52"/>
        <v>0</v>
      </c>
      <c r="X351" s="6">
        <f t="shared" si="46"/>
        <v>867.24</v>
      </c>
      <c r="Y351" s="7">
        <v>45186</v>
      </c>
      <c r="Z351" s="6" t="s">
        <v>2016</v>
      </c>
      <c r="AA351" s="6">
        <f t="shared" si="47"/>
        <v>3</v>
      </c>
      <c r="AB351" s="6" t="str">
        <f t="shared" si="53"/>
        <v>Late</v>
      </c>
    </row>
    <row r="352" spans="1:28" x14ac:dyDescent="0.25">
      <c r="A352" s="6" t="s">
        <v>38</v>
      </c>
      <c r="B352" s="6" t="s">
        <v>138</v>
      </c>
      <c r="C352" s="6" t="s">
        <v>219</v>
      </c>
      <c r="D352" s="6" t="str">
        <f t="shared" si="48"/>
        <v>Christian Clayton</v>
      </c>
      <c r="E352" s="6">
        <v>39</v>
      </c>
      <c r="F352" s="6" t="s">
        <v>289</v>
      </c>
      <c r="G352" s="6" t="s">
        <v>293</v>
      </c>
      <c r="H352" s="6" t="s">
        <v>319</v>
      </c>
      <c r="I352" s="6" t="str">
        <f t="shared" si="49"/>
        <v>yahoo.com</v>
      </c>
      <c r="J352" s="6" t="s">
        <v>419</v>
      </c>
      <c r="K352" s="6" t="s">
        <v>849</v>
      </c>
      <c r="L352" s="7">
        <v>45387</v>
      </c>
      <c r="M352" s="6" t="s">
        <v>1349</v>
      </c>
      <c r="N352" s="6" t="s">
        <v>1540</v>
      </c>
      <c r="O352" s="6">
        <v>424.82</v>
      </c>
      <c r="P352" s="6">
        <v>5</v>
      </c>
      <c r="Q352" s="6">
        <f t="shared" si="50"/>
        <v>2124.1</v>
      </c>
      <c r="R352" s="6" t="s">
        <v>1549</v>
      </c>
      <c r="S352" s="8">
        <f t="shared" si="51"/>
        <v>0.1</v>
      </c>
      <c r="T352" s="6">
        <v>7</v>
      </c>
      <c r="U352" s="6">
        <v>37</v>
      </c>
      <c r="V352" s="6">
        <f t="shared" si="45"/>
        <v>2161.1</v>
      </c>
      <c r="W352" s="6">
        <f t="shared" si="52"/>
        <v>216.11</v>
      </c>
      <c r="X352" s="6">
        <f t="shared" si="46"/>
        <v>1944.9899999999998</v>
      </c>
      <c r="Y352" s="7">
        <v>45393</v>
      </c>
      <c r="Z352" s="6" t="s">
        <v>1900</v>
      </c>
      <c r="AA352" s="6">
        <f t="shared" si="47"/>
        <v>6</v>
      </c>
      <c r="AB352" s="6" t="str">
        <f t="shared" si="53"/>
        <v>BeforeTime</v>
      </c>
    </row>
    <row r="353" spans="1:28" x14ac:dyDescent="0.25">
      <c r="A353" s="6" t="s">
        <v>82</v>
      </c>
      <c r="B353" s="6" t="s">
        <v>172</v>
      </c>
      <c r="C353" s="6" t="s">
        <v>259</v>
      </c>
      <c r="D353" s="6" t="str">
        <f t="shared" si="48"/>
        <v>Christy Chang</v>
      </c>
      <c r="E353" s="6">
        <v>38</v>
      </c>
      <c r="F353" s="6" t="s">
        <v>289</v>
      </c>
      <c r="G353" s="6" t="s">
        <v>298</v>
      </c>
      <c r="H353" s="6" t="s">
        <v>363</v>
      </c>
      <c r="I353" s="6" t="str">
        <f t="shared" si="49"/>
        <v>outlook.com</v>
      </c>
      <c r="J353" s="6" t="s">
        <v>463</v>
      </c>
      <c r="K353" s="6" t="s">
        <v>850</v>
      </c>
      <c r="L353" s="7">
        <v>45496</v>
      </c>
      <c r="M353" s="6" t="s">
        <v>1350</v>
      </c>
      <c r="N353" s="6" t="s">
        <v>1538</v>
      </c>
      <c r="O353" s="6">
        <v>433.62</v>
      </c>
      <c r="P353" s="6">
        <v>3</v>
      </c>
      <c r="Q353" s="6">
        <f t="shared" si="50"/>
        <v>1300.8600000000001</v>
      </c>
      <c r="R353" s="6" t="s">
        <v>1549</v>
      </c>
      <c r="S353" s="8">
        <f t="shared" si="51"/>
        <v>0.1</v>
      </c>
      <c r="T353" s="6">
        <v>2</v>
      </c>
      <c r="U353" s="6">
        <v>39</v>
      </c>
      <c r="V353" s="6">
        <f t="shared" si="45"/>
        <v>1339.8600000000001</v>
      </c>
      <c r="W353" s="6">
        <f t="shared" si="52"/>
        <v>133.98600000000002</v>
      </c>
      <c r="X353" s="6">
        <f t="shared" si="46"/>
        <v>1205.874</v>
      </c>
      <c r="Y353" s="7">
        <v>45499</v>
      </c>
      <c r="Z353" s="6" t="s">
        <v>1901</v>
      </c>
      <c r="AA353" s="6">
        <f t="shared" si="47"/>
        <v>3</v>
      </c>
      <c r="AB353" s="6" t="str">
        <f t="shared" si="53"/>
        <v>Late</v>
      </c>
    </row>
    <row r="354" spans="1:28" x14ac:dyDescent="0.25">
      <c r="A354" s="6" t="s">
        <v>97</v>
      </c>
      <c r="B354" s="6" t="s">
        <v>186</v>
      </c>
      <c r="C354" s="6" t="s">
        <v>238</v>
      </c>
      <c r="D354" s="6" t="str">
        <f t="shared" si="48"/>
        <v>Susan Thompson</v>
      </c>
      <c r="E354" s="6">
        <v>37</v>
      </c>
      <c r="F354" s="6" t="s">
        <v>290</v>
      </c>
      <c r="G354" s="6" t="s">
        <v>298</v>
      </c>
      <c r="H354" s="6" t="s">
        <v>378</v>
      </c>
      <c r="I354" s="6" t="str">
        <f t="shared" si="49"/>
        <v>outlook.com</v>
      </c>
      <c r="J354" s="6" t="s">
        <v>478</v>
      </c>
      <c r="K354" s="6" t="s">
        <v>851</v>
      </c>
      <c r="L354" s="7">
        <v>45187</v>
      </c>
      <c r="M354" s="6" t="s">
        <v>1351</v>
      </c>
      <c r="N354" s="6" t="s">
        <v>1539</v>
      </c>
      <c r="O354" s="6">
        <v>235.63</v>
      </c>
      <c r="P354" s="6">
        <v>1</v>
      </c>
      <c r="Q354" s="6">
        <f t="shared" si="50"/>
        <v>235.63</v>
      </c>
      <c r="R354" s="6" t="s">
        <v>1550</v>
      </c>
      <c r="S354" s="8">
        <f t="shared" si="51"/>
        <v>0.2</v>
      </c>
      <c r="T354" s="6">
        <v>5</v>
      </c>
      <c r="U354" s="6">
        <v>59</v>
      </c>
      <c r="V354" s="6">
        <f t="shared" si="45"/>
        <v>294.63</v>
      </c>
      <c r="W354" s="6">
        <f t="shared" si="52"/>
        <v>58.926000000000002</v>
      </c>
      <c r="X354" s="6">
        <f t="shared" si="46"/>
        <v>235.70400000000001</v>
      </c>
      <c r="Y354" s="7">
        <v>45192</v>
      </c>
      <c r="Z354" s="6" t="s">
        <v>1902</v>
      </c>
      <c r="AA354" s="6">
        <f t="shared" si="47"/>
        <v>5</v>
      </c>
      <c r="AB354" s="6" t="str">
        <f t="shared" si="53"/>
        <v>InTime</v>
      </c>
    </row>
    <row r="355" spans="1:28" x14ac:dyDescent="0.25">
      <c r="A355" s="6" t="s">
        <v>112</v>
      </c>
      <c r="B355" s="6" t="s">
        <v>164</v>
      </c>
      <c r="C355" s="6" t="s">
        <v>284</v>
      </c>
      <c r="D355" s="6" t="str">
        <f t="shared" si="48"/>
        <v>Sarah Benson</v>
      </c>
      <c r="E355" s="6">
        <v>40</v>
      </c>
      <c r="F355" s="6" t="s">
        <v>290</v>
      </c>
      <c r="G355" s="6" t="s">
        <v>298</v>
      </c>
      <c r="H355" s="6" t="s">
        <v>393</v>
      </c>
      <c r="I355" s="6" t="str">
        <f t="shared" si="49"/>
        <v>outlook.com</v>
      </c>
      <c r="J355" s="6" t="s">
        <v>493</v>
      </c>
      <c r="K355" s="6" t="s">
        <v>852</v>
      </c>
      <c r="L355" s="7">
        <v>45190</v>
      </c>
      <c r="M355" s="6" t="s">
        <v>1352</v>
      </c>
      <c r="N355" s="6" t="s">
        <v>1519</v>
      </c>
      <c r="O355" s="6">
        <v>421.7</v>
      </c>
      <c r="P355" s="6">
        <v>5</v>
      </c>
      <c r="Q355" s="6">
        <f t="shared" si="50"/>
        <v>2108.5</v>
      </c>
      <c r="R355" s="6" t="s">
        <v>1548</v>
      </c>
      <c r="S355" s="8">
        <f t="shared" si="51"/>
        <v>0.15</v>
      </c>
      <c r="T355" s="6">
        <v>6</v>
      </c>
      <c r="U355" s="6">
        <v>58</v>
      </c>
      <c r="V355" s="6">
        <f t="shared" si="45"/>
        <v>2166.5</v>
      </c>
      <c r="W355" s="6">
        <f t="shared" si="52"/>
        <v>324.97499999999997</v>
      </c>
      <c r="X355" s="6">
        <f t="shared" si="46"/>
        <v>1841.5250000000001</v>
      </c>
      <c r="Y355" s="7">
        <v>45197</v>
      </c>
      <c r="Z355" s="6" t="s">
        <v>1903</v>
      </c>
      <c r="AA355" s="6">
        <f t="shared" si="47"/>
        <v>7</v>
      </c>
      <c r="AB355" s="6" t="str">
        <f t="shared" si="53"/>
        <v>Late</v>
      </c>
    </row>
    <row r="356" spans="1:28" x14ac:dyDescent="0.25">
      <c r="A356" s="6" t="s">
        <v>69</v>
      </c>
      <c r="B356" s="6" t="s">
        <v>163</v>
      </c>
      <c r="C356" s="6" t="s">
        <v>238</v>
      </c>
      <c r="D356" s="6" t="str">
        <f t="shared" si="48"/>
        <v>Sharon Thompson</v>
      </c>
      <c r="E356" s="6">
        <v>57</v>
      </c>
      <c r="F356" s="6" t="s">
        <v>289</v>
      </c>
      <c r="G356" s="6" t="s">
        <v>298</v>
      </c>
      <c r="H356" s="6" t="s">
        <v>350</v>
      </c>
      <c r="I356" s="6" t="str">
        <f t="shared" si="49"/>
        <v>yahoo.com</v>
      </c>
      <c r="J356" s="6" t="s">
        <v>450</v>
      </c>
      <c r="K356" s="6" t="s">
        <v>853</v>
      </c>
      <c r="L356" s="7">
        <v>45479</v>
      </c>
      <c r="M356" s="6" t="s">
        <v>1353</v>
      </c>
      <c r="N356" s="6" t="s">
        <v>1527</v>
      </c>
      <c r="O356" s="6">
        <v>77.84</v>
      </c>
      <c r="P356" s="6">
        <v>4</v>
      </c>
      <c r="Q356" s="6">
        <f t="shared" si="50"/>
        <v>311.36</v>
      </c>
      <c r="R356" s="6" t="s">
        <v>1550</v>
      </c>
      <c r="S356" s="8">
        <f t="shared" si="51"/>
        <v>0.2</v>
      </c>
      <c r="T356" s="6">
        <v>2</v>
      </c>
      <c r="U356" s="6">
        <v>59</v>
      </c>
      <c r="V356" s="6">
        <f t="shared" si="45"/>
        <v>370.36</v>
      </c>
      <c r="W356" s="6">
        <f t="shared" si="52"/>
        <v>74.072000000000003</v>
      </c>
      <c r="X356" s="6">
        <f t="shared" si="46"/>
        <v>296.28800000000001</v>
      </c>
      <c r="Y356" s="7">
        <v>45485</v>
      </c>
      <c r="Z356" s="6" t="s">
        <v>1904</v>
      </c>
      <c r="AA356" s="6">
        <f t="shared" si="47"/>
        <v>6</v>
      </c>
      <c r="AB356" s="6" t="str">
        <f t="shared" si="53"/>
        <v>Late</v>
      </c>
    </row>
    <row r="357" spans="1:28" x14ac:dyDescent="0.25">
      <c r="A357" s="6" t="s">
        <v>20</v>
      </c>
      <c r="B357" s="6" t="s">
        <v>120</v>
      </c>
      <c r="C357" s="6" t="s">
        <v>202</v>
      </c>
      <c r="D357" s="6" t="str">
        <f t="shared" si="48"/>
        <v>Hannah Gutierrez</v>
      </c>
      <c r="E357" s="6">
        <v>55</v>
      </c>
      <c r="F357" s="6" t="s">
        <v>289</v>
      </c>
      <c r="G357" s="6" t="s">
        <v>293</v>
      </c>
      <c r="H357" s="6" t="s">
        <v>301</v>
      </c>
      <c r="I357" s="6" t="str">
        <f t="shared" si="49"/>
        <v>yahoo.com</v>
      </c>
      <c r="J357" s="6" t="s">
        <v>401</v>
      </c>
      <c r="K357" s="6" t="s">
        <v>747</v>
      </c>
      <c r="L357" s="7">
        <v>44982</v>
      </c>
      <c r="M357" s="6" t="s">
        <v>1247</v>
      </c>
      <c r="N357" s="6" t="s">
        <v>1532</v>
      </c>
      <c r="O357" s="6">
        <v>87.09</v>
      </c>
      <c r="P357" s="6">
        <v>2</v>
      </c>
      <c r="Q357" s="6">
        <f t="shared" si="50"/>
        <v>174.18</v>
      </c>
      <c r="R357" s="6" t="s">
        <v>1548</v>
      </c>
      <c r="S357" s="8">
        <f t="shared" si="51"/>
        <v>0.15</v>
      </c>
      <c r="T357" s="6">
        <v>3</v>
      </c>
      <c r="U357" s="6">
        <v>62</v>
      </c>
      <c r="V357" s="6">
        <f t="shared" si="45"/>
        <v>236.18</v>
      </c>
      <c r="W357" s="6">
        <f t="shared" si="52"/>
        <v>35.427</v>
      </c>
      <c r="X357" s="6">
        <f t="shared" si="46"/>
        <v>200.75300000000001</v>
      </c>
      <c r="Y357" s="7">
        <v>44987</v>
      </c>
      <c r="Z357" s="6" t="s">
        <v>1798</v>
      </c>
      <c r="AA357" s="6">
        <f t="shared" si="47"/>
        <v>5</v>
      </c>
      <c r="AB357" s="6" t="str">
        <f t="shared" si="53"/>
        <v>Late</v>
      </c>
    </row>
    <row r="358" spans="1:28" x14ac:dyDescent="0.25">
      <c r="A358" s="6" t="s">
        <v>109</v>
      </c>
      <c r="B358" s="6" t="s">
        <v>194</v>
      </c>
      <c r="C358" s="6" t="s">
        <v>283</v>
      </c>
      <c r="D358" s="6" t="str">
        <f t="shared" si="48"/>
        <v>Jared Horn</v>
      </c>
      <c r="E358" s="6">
        <v>43</v>
      </c>
      <c r="F358" s="6" t="s">
        <v>288</v>
      </c>
      <c r="G358" s="6" t="s">
        <v>294</v>
      </c>
      <c r="H358" s="6" t="s">
        <v>390</v>
      </c>
      <c r="I358" s="6" t="str">
        <f t="shared" si="49"/>
        <v>outlook.com</v>
      </c>
      <c r="J358" s="6" t="s">
        <v>490</v>
      </c>
      <c r="K358" s="6" t="s">
        <v>855</v>
      </c>
      <c r="L358" s="7">
        <v>45397</v>
      </c>
      <c r="M358" s="6" t="s">
        <v>1355</v>
      </c>
      <c r="N358" s="6" t="s">
        <v>1512</v>
      </c>
      <c r="O358" s="6">
        <v>104.18</v>
      </c>
      <c r="P358" s="6">
        <v>3</v>
      </c>
      <c r="Q358" s="6">
        <f t="shared" si="50"/>
        <v>312.54000000000002</v>
      </c>
      <c r="R358" s="6" t="s">
        <v>1549</v>
      </c>
      <c r="S358" s="8">
        <f t="shared" si="51"/>
        <v>0.1</v>
      </c>
      <c r="T358" s="6">
        <v>6</v>
      </c>
      <c r="U358" s="6">
        <v>60</v>
      </c>
      <c r="V358" s="6">
        <f t="shared" si="45"/>
        <v>372.54</v>
      </c>
      <c r="W358" s="6">
        <f t="shared" si="52"/>
        <v>37.254000000000005</v>
      </c>
      <c r="X358" s="6">
        <f t="shared" si="46"/>
        <v>335.286</v>
      </c>
      <c r="Y358" s="7">
        <v>45398</v>
      </c>
      <c r="Z358" s="6" t="s">
        <v>1906</v>
      </c>
      <c r="AA358" s="6">
        <f t="shared" si="47"/>
        <v>1</v>
      </c>
      <c r="AB358" s="6" t="str">
        <f t="shared" si="53"/>
        <v>BeforeTime</v>
      </c>
    </row>
    <row r="359" spans="1:28" x14ac:dyDescent="0.25">
      <c r="A359" s="6" t="s">
        <v>94</v>
      </c>
      <c r="B359" s="6" t="s">
        <v>183</v>
      </c>
      <c r="C359" s="6" t="s">
        <v>270</v>
      </c>
      <c r="D359" s="6" t="str">
        <f t="shared" si="48"/>
        <v>Edward Black</v>
      </c>
      <c r="E359" s="6">
        <v>42</v>
      </c>
      <c r="F359" s="6" t="s">
        <v>288</v>
      </c>
      <c r="G359" s="6" t="s">
        <v>295</v>
      </c>
      <c r="H359" s="6" t="s">
        <v>375</v>
      </c>
      <c r="I359" s="6" t="str">
        <f t="shared" si="49"/>
        <v>gmail.com</v>
      </c>
      <c r="J359" s="6" t="s">
        <v>475</v>
      </c>
      <c r="K359" s="6" t="s">
        <v>856</v>
      </c>
      <c r="L359" s="7">
        <v>45474</v>
      </c>
      <c r="M359" s="6" t="s">
        <v>1356</v>
      </c>
      <c r="N359" s="6" t="s">
        <v>1544</v>
      </c>
      <c r="O359" s="6">
        <v>107.47</v>
      </c>
      <c r="P359" s="6">
        <v>3</v>
      </c>
      <c r="Q359" s="6">
        <f t="shared" si="50"/>
        <v>322.40999999999997</v>
      </c>
      <c r="R359" s="6" t="s">
        <v>1547</v>
      </c>
      <c r="S359" s="8">
        <f t="shared" si="51"/>
        <v>0</v>
      </c>
      <c r="T359" s="6">
        <v>4</v>
      </c>
      <c r="U359" s="6">
        <v>63</v>
      </c>
      <c r="V359" s="6">
        <f t="shared" si="45"/>
        <v>322.40999999999997</v>
      </c>
      <c r="W359" s="6">
        <f t="shared" si="52"/>
        <v>0</v>
      </c>
      <c r="X359" s="6">
        <f t="shared" si="46"/>
        <v>322.40999999999997</v>
      </c>
      <c r="Y359" s="7">
        <v>45481</v>
      </c>
      <c r="Z359" s="6" t="s">
        <v>1907</v>
      </c>
      <c r="AA359" s="6">
        <f t="shared" si="47"/>
        <v>7</v>
      </c>
      <c r="AB359" s="6" t="str">
        <f t="shared" si="53"/>
        <v>Late</v>
      </c>
    </row>
    <row r="360" spans="1:28" x14ac:dyDescent="0.25">
      <c r="A360" s="6" t="s">
        <v>90</v>
      </c>
      <c r="B360" s="6" t="s">
        <v>139</v>
      </c>
      <c r="C360" s="6" t="s">
        <v>266</v>
      </c>
      <c r="D360" s="6" t="str">
        <f t="shared" si="48"/>
        <v>Mark Summers</v>
      </c>
      <c r="E360" s="6">
        <v>55</v>
      </c>
      <c r="F360" s="6" t="s">
        <v>289</v>
      </c>
      <c r="G360" s="6" t="s">
        <v>293</v>
      </c>
      <c r="H360" s="6" t="s">
        <v>371</v>
      </c>
      <c r="I360" s="6" t="str">
        <f t="shared" si="49"/>
        <v>outlook.com</v>
      </c>
      <c r="J360" s="6" t="s">
        <v>471</v>
      </c>
      <c r="K360" s="6" t="s">
        <v>957</v>
      </c>
      <c r="L360" s="7">
        <v>45045</v>
      </c>
      <c r="M360" s="6" t="s">
        <v>1456</v>
      </c>
      <c r="N360" s="6" t="s">
        <v>1505</v>
      </c>
      <c r="O360" s="6">
        <v>48.45</v>
      </c>
      <c r="P360" s="6">
        <v>3</v>
      </c>
      <c r="Q360" s="6">
        <f t="shared" si="50"/>
        <v>145.35000000000002</v>
      </c>
      <c r="R360" s="6" t="s">
        <v>1547</v>
      </c>
      <c r="S360" s="8">
        <f t="shared" si="51"/>
        <v>0</v>
      </c>
      <c r="T360" s="6">
        <v>6</v>
      </c>
      <c r="U360" s="6">
        <v>58</v>
      </c>
      <c r="V360" s="6">
        <f t="shared" si="45"/>
        <v>145.35000000000002</v>
      </c>
      <c r="W360" s="6">
        <f t="shared" si="52"/>
        <v>0</v>
      </c>
      <c r="X360" s="6">
        <f t="shared" si="46"/>
        <v>145.35000000000002</v>
      </c>
      <c r="Y360" s="7">
        <v>45046</v>
      </c>
      <c r="Z360" s="6" t="s">
        <v>2005</v>
      </c>
      <c r="AA360" s="6">
        <f t="shared" si="47"/>
        <v>1</v>
      </c>
      <c r="AB360" s="6" t="str">
        <f t="shared" si="53"/>
        <v>BeforeTime</v>
      </c>
    </row>
    <row r="361" spans="1:28" x14ac:dyDescent="0.25">
      <c r="A361" s="6" t="s">
        <v>61</v>
      </c>
      <c r="B361" s="6" t="s">
        <v>158</v>
      </c>
      <c r="C361" s="6" t="s">
        <v>242</v>
      </c>
      <c r="D361" s="6" t="str">
        <f t="shared" si="48"/>
        <v>Mary Knight</v>
      </c>
      <c r="E361" s="6">
        <v>28</v>
      </c>
      <c r="F361" s="6" t="s">
        <v>290</v>
      </c>
      <c r="G361" s="6" t="s">
        <v>295</v>
      </c>
      <c r="H361" s="6" t="s">
        <v>342</v>
      </c>
      <c r="I361" s="6" t="str">
        <f t="shared" si="49"/>
        <v>yahoo.com</v>
      </c>
      <c r="J361" s="6" t="s">
        <v>442</v>
      </c>
      <c r="K361" s="6" t="s">
        <v>858</v>
      </c>
      <c r="L361" s="7">
        <v>45600</v>
      </c>
      <c r="M361" s="6" t="s">
        <v>1358</v>
      </c>
      <c r="N361" s="6" t="s">
        <v>1507</v>
      </c>
      <c r="O361" s="6">
        <v>257.06</v>
      </c>
      <c r="P361" s="6">
        <v>4</v>
      </c>
      <c r="Q361" s="6">
        <f t="shared" si="50"/>
        <v>1028.24</v>
      </c>
      <c r="R361" s="6" t="s">
        <v>1549</v>
      </c>
      <c r="S361" s="8">
        <f t="shared" si="51"/>
        <v>0.1</v>
      </c>
      <c r="T361" s="6">
        <v>6</v>
      </c>
      <c r="U361" s="6">
        <v>69</v>
      </c>
      <c r="V361" s="6">
        <f t="shared" si="45"/>
        <v>1097.24</v>
      </c>
      <c r="W361" s="6">
        <f t="shared" si="52"/>
        <v>109.724</v>
      </c>
      <c r="X361" s="6">
        <f t="shared" si="46"/>
        <v>987.51599999999996</v>
      </c>
      <c r="Y361" s="7">
        <v>45603</v>
      </c>
      <c r="Z361" s="6" t="s">
        <v>1909</v>
      </c>
      <c r="AA361" s="6">
        <f t="shared" si="47"/>
        <v>3</v>
      </c>
      <c r="AB361" s="6" t="str">
        <f t="shared" si="53"/>
        <v>BeforeTime</v>
      </c>
    </row>
    <row r="362" spans="1:28" x14ac:dyDescent="0.25">
      <c r="A362" s="6" t="s">
        <v>74</v>
      </c>
      <c r="B362" s="6" t="s">
        <v>167</v>
      </c>
      <c r="C362" s="6" t="s">
        <v>252</v>
      </c>
      <c r="D362" s="6" t="str">
        <f t="shared" si="48"/>
        <v>Jodi Whitney</v>
      </c>
      <c r="E362" s="6">
        <v>33</v>
      </c>
      <c r="F362" s="6" t="s">
        <v>290</v>
      </c>
      <c r="G362" s="6" t="s">
        <v>297</v>
      </c>
      <c r="H362" s="6" t="s">
        <v>355</v>
      </c>
      <c r="I362" s="6" t="str">
        <f t="shared" si="49"/>
        <v>yahoo.com</v>
      </c>
      <c r="J362" s="6" t="s">
        <v>455</v>
      </c>
      <c r="K362" s="6" t="s">
        <v>859</v>
      </c>
      <c r="L362" s="7">
        <v>45553</v>
      </c>
      <c r="M362" s="6" t="s">
        <v>1359</v>
      </c>
      <c r="N362" s="6" t="s">
        <v>1536</v>
      </c>
      <c r="O362" s="6">
        <v>403.03</v>
      </c>
      <c r="P362" s="6">
        <v>4</v>
      </c>
      <c r="Q362" s="6">
        <f t="shared" si="50"/>
        <v>1612.12</v>
      </c>
      <c r="R362" s="6" t="s">
        <v>1549</v>
      </c>
      <c r="S362" s="8">
        <f t="shared" si="51"/>
        <v>0.1</v>
      </c>
      <c r="T362" s="6">
        <v>7</v>
      </c>
      <c r="U362" s="6">
        <v>65</v>
      </c>
      <c r="V362" s="6">
        <f t="shared" si="45"/>
        <v>1677.12</v>
      </c>
      <c r="W362" s="6">
        <f t="shared" si="52"/>
        <v>167.71199999999999</v>
      </c>
      <c r="X362" s="6">
        <f t="shared" si="46"/>
        <v>1509.4079999999999</v>
      </c>
      <c r="Y362" s="7">
        <v>45556</v>
      </c>
      <c r="Z362" s="6" t="s">
        <v>1910</v>
      </c>
      <c r="AA362" s="6">
        <f t="shared" si="47"/>
        <v>3</v>
      </c>
      <c r="AB362" s="6" t="str">
        <f t="shared" si="53"/>
        <v>BeforeTime</v>
      </c>
    </row>
    <row r="363" spans="1:28" x14ac:dyDescent="0.25">
      <c r="A363" s="6" t="s">
        <v>82</v>
      </c>
      <c r="B363" s="6" t="s">
        <v>172</v>
      </c>
      <c r="C363" s="6" t="s">
        <v>259</v>
      </c>
      <c r="D363" s="6" t="str">
        <f t="shared" si="48"/>
        <v>Christy Chang</v>
      </c>
      <c r="E363" s="6">
        <v>38</v>
      </c>
      <c r="F363" s="6" t="s">
        <v>289</v>
      </c>
      <c r="G363" s="6" t="s">
        <v>298</v>
      </c>
      <c r="H363" s="6" t="s">
        <v>363</v>
      </c>
      <c r="I363" s="6" t="str">
        <f t="shared" si="49"/>
        <v>outlook.com</v>
      </c>
      <c r="J363" s="6" t="s">
        <v>463</v>
      </c>
      <c r="K363" s="6" t="s">
        <v>860</v>
      </c>
      <c r="L363" s="7">
        <v>45059</v>
      </c>
      <c r="M363" s="6" t="s">
        <v>1360</v>
      </c>
      <c r="N363" s="6" t="s">
        <v>1505</v>
      </c>
      <c r="O363" s="6">
        <v>48.45</v>
      </c>
      <c r="P363" s="6">
        <v>1</v>
      </c>
      <c r="Q363" s="6">
        <f t="shared" si="50"/>
        <v>48.45</v>
      </c>
      <c r="R363" s="6" t="s">
        <v>1549</v>
      </c>
      <c r="S363" s="8">
        <f t="shared" si="51"/>
        <v>0.1</v>
      </c>
      <c r="T363" s="6">
        <v>2</v>
      </c>
      <c r="U363" s="6">
        <v>41</v>
      </c>
      <c r="V363" s="6">
        <f t="shared" si="45"/>
        <v>89.45</v>
      </c>
      <c r="W363" s="6">
        <f t="shared" si="52"/>
        <v>8.9450000000000003</v>
      </c>
      <c r="X363" s="6">
        <f t="shared" si="46"/>
        <v>80.504999999999995</v>
      </c>
      <c r="Y363" s="7">
        <v>45062</v>
      </c>
      <c r="Z363" s="6" t="s">
        <v>1911</v>
      </c>
      <c r="AA363" s="6">
        <f t="shared" si="47"/>
        <v>3</v>
      </c>
      <c r="AB363" s="6" t="str">
        <f t="shared" si="53"/>
        <v>Late</v>
      </c>
    </row>
    <row r="364" spans="1:28" x14ac:dyDescent="0.25">
      <c r="A364" s="6" t="s">
        <v>83</v>
      </c>
      <c r="B364" s="6" t="s">
        <v>173</v>
      </c>
      <c r="C364" s="6" t="s">
        <v>260</v>
      </c>
      <c r="D364" s="6" t="str">
        <f t="shared" si="48"/>
        <v>Troy Gomez</v>
      </c>
      <c r="E364" s="6">
        <v>68</v>
      </c>
      <c r="F364" s="6" t="s">
        <v>288</v>
      </c>
      <c r="G364" s="6" t="s">
        <v>298</v>
      </c>
      <c r="H364" s="6" t="s">
        <v>364</v>
      </c>
      <c r="I364" s="6" t="str">
        <f t="shared" si="49"/>
        <v>outlook.com</v>
      </c>
      <c r="J364" s="6" t="s">
        <v>464</v>
      </c>
      <c r="K364" s="6" t="s">
        <v>861</v>
      </c>
      <c r="L364" s="7">
        <v>45007</v>
      </c>
      <c r="M364" s="6" t="s">
        <v>1361</v>
      </c>
      <c r="N364" s="6" t="s">
        <v>1500</v>
      </c>
      <c r="O364" s="6">
        <v>44.5</v>
      </c>
      <c r="P364" s="6">
        <v>5</v>
      </c>
      <c r="Q364" s="6">
        <f t="shared" si="50"/>
        <v>222.5</v>
      </c>
      <c r="R364" s="6" t="s">
        <v>1549</v>
      </c>
      <c r="S364" s="8">
        <f t="shared" si="51"/>
        <v>0.1</v>
      </c>
      <c r="T364" s="6">
        <v>4</v>
      </c>
      <c r="U364" s="6">
        <v>55</v>
      </c>
      <c r="V364" s="6">
        <f t="shared" si="45"/>
        <v>277.5</v>
      </c>
      <c r="W364" s="6">
        <f t="shared" si="52"/>
        <v>27.75</v>
      </c>
      <c r="X364" s="6">
        <f t="shared" si="46"/>
        <v>249.75</v>
      </c>
      <c r="Y364" s="7">
        <v>45012</v>
      </c>
      <c r="Z364" s="6" t="s">
        <v>1912</v>
      </c>
      <c r="AA364" s="6">
        <f t="shared" si="47"/>
        <v>5</v>
      </c>
      <c r="AB364" s="6" t="str">
        <f t="shared" si="53"/>
        <v>Late</v>
      </c>
    </row>
    <row r="365" spans="1:28" x14ac:dyDescent="0.25">
      <c r="A365" s="6" t="s">
        <v>63</v>
      </c>
      <c r="B365" s="6" t="s">
        <v>144</v>
      </c>
      <c r="C365" s="6" t="s">
        <v>244</v>
      </c>
      <c r="D365" s="6" t="str">
        <f t="shared" si="48"/>
        <v>Lauren Crane</v>
      </c>
      <c r="E365" s="6">
        <v>62</v>
      </c>
      <c r="F365" s="6" t="s">
        <v>289</v>
      </c>
      <c r="G365" s="6" t="s">
        <v>292</v>
      </c>
      <c r="H365" s="6" t="s">
        <v>344</v>
      </c>
      <c r="I365" s="6" t="str">
        <f t="shared" si="49"/>
        <v>yahoo.com</v>
      </c>
      <c r="J365" s="6" t="s">
        <v>444</v>
      </c>
      <c r="K365" s="6" t="s">
        <v>556</v>
      </c>
      <c r="L365" s="7">
        <v>45678</v>
      </c>
      <c r="M365" s="6" t="s">
        <v>1056</v>
      </c>
      <c r="N365" s="6" t="s">
        <v>1529</v>
      </c>
      <c r="O365" s="6">
        <v>128.13999999999999</v>
      </c>
      <c r="P365" s="6">
        <v>5</v>
      </c>
      <c r="Q365" s="6">
        <f t="shared" si="50"/>
        <v>640.69999999999993</v>
      </c>
      <c r="R365" s="6" t="s">
        <v>1550</v>
      </c>
      <c r="S365" s="8">
        <f t="shared" si="51"/>
        <v>0.2</v>
      </c>
      <c r="T365" s="6">
        <v>7</v>
      </c>
      <c r="U365" s="6">
        <v>68</v>
      </c>
      <c r="V365" s="6">
        <f t="shared" si="45"/>
        <v>708.69999999999993</v>
      </c>
      <c r="W365" s="6">
        <f t="shared" si="52"/>
        <v>141.73999999999998</v>
      </c>
      <c r="X365" s="6">
        <f t="shared" si="46"/>
        <v>566.95999999999992</v>
      </c>
      <c r="Y365" s="7">
        <v>45685</v>
      </c>
      <c r="Z365" s="6" t="s">
        <v>1608</v>
      </c>
      <c r="AA365" s="6">
        <f t="shared" si="47"/>
        <v>7</v>
      </c>
      <c r="AB365" s="6" t="str">
        <f t="shared" si="53"/>
        <v>InTime</v>
      </c>
    </row>
    <row r="366" spans="1:28" x14ac:dyDescent="0.25">
      <c r="A366" s="6" t="s">
        <v>91</v>
      </c>
      <c r="B366" s="6" t="s">
        <v>180</v>
      </c>
      <c r="C366" s="6" t="s">
        <v>267</v>
      </c>
      <c r="D366" s="6" t="str">
        <f t="shared" si="48"/>
        <v>Barbara Fuller</v>
      </c>
      <c r="E366" s="6">
        <v>43</v>
      </c>
      <c r="F366" s="6" t="s">
        <v>290</v>
      </c>
      <c r="G366" s="6" t="s">
        <v>293</v>
      </c>
      <c r="H366" s="6" t="s">
        <v>372</v>
      </c>
      <c r="I366" s="6" t="str">
        <f t="shared" si="49"/>
        <v>rediffmail.com</v>
      </c>
      <c r="J366" s="6" t="s">
        <v>472</v>
      </c>
      <c r="K366" s="6" t="s">
        <v>863</v>
      </c>
      <c r="L366" s="7">
        <v>44978</v>
      </c>
      <c r="M366" s="6" t="s">
        <v>1363</v>
      </c>
      <c r="N366" s="6" t="s">
        <v>1530</v>
      </c>
      <c r="O366" s="6">
        <v>369.03</v>
      </c>
      <c r="P366" s="6">
        <v>2</v>
      </c>
      <c r="Q366" s="6">
        <f t="shared" si="50"/>
        <v>738.06</v>
      </c>
      <c r="R366" s="6" t="s">
        <v>1549</v>
      </c>
      <c r="S366" s="8">
        <f t="shared" si="51"/>
        <v>0.1</v>
      </c>
      <c r="T366" s="6">
        <v>6</v>
      </c>
      <c r="U366" s="6">
        <v>55</v>
      </c>
      <c r="V366" s="6">
        <f t="shared" si="45"/>
        <v>793.06</v>
      </c>
      <c r="W366" s="6">
        <f t="shared" si="52"/>
        <v>79.305999999999997</v>
      </c>
      <c r="X366" s="6">
        <f t="shared" si="46"/>
        <v>713.75399999999991</v>
      </c>
      <c r="Y366" s="7">
        <v>44981</v>
      </c>
      <c r="Z366" s="6" t="s">
        <v>1914</v>
      </c>
      <c r="AA366" s="6">
        <f t="shared" si="47"/>
        <v>3</v>
      </c>
      <c r="AB366" s="6" t="str">
        <f t="shared" si="53"/>
        <v>BeforeTime</v>
      </c>
    </row>
    <row r="367" spans="1:28" x14ac:dyDescent="0.25">
      <c r="A367" s="6" t="s">
        <v>20</v>
      </c>
      <c r="B367" s="6" t="s">
        <v>120</v>
      </c>
      <c r="C367" s="6" t="s">
        <v>202</v>
      </c>
      <c r="D367" s="6" t="str">
        <f t="shared" si="48"/>
        <v>Hannah Gutierrez</v>
      </c>
      <c r="E367" s="6">
        <v>55</v>
      </c>
      <c r="F367" s="6" t="s">
        <v>289</v>
      </c>
      <c r="G367" s="6" t="s">
        <v>293</v>
      </c>
      <c r="H367" s="6" t="s">
        <v>301</v>
      </c>
      <c r="I367" s="6" t="str">
        <f t="shared" si="49"/>
        <v>yahoo.com</v>
      </c>
      <c r="J367" s="6" t="s">
        <v>401</v>
      </c>
      <c r="K367" s="6" t="s">
        <v>796</v>
      </c>
      <c r="L367" s="7">
        <v>45421</v>
      </c>
      <c r="M367" s="6" t="s">
        <v>1296</v>
      </c>
      <c r="N367" s="6" t="s">
        <v>1507</v>
      </c>
      <c r="O367" s="6">
        <v>257.06</v>
      </c>
      <c r="P367" s="6">
        <v>1</v>
      </c>
      <c r="Q367" s="6">
        <f t="shared" si="50"/>
        <v>257.06</v>
      </c>
      <c r="R367" s="6" t="s">
        <v>1550</v>
      </c>
      <c r="S367" s="8">
        <f t="shared" si="51"/>
        <v>0.2</v>
      </c>
      <c r="T367" s="6">
        <v>4</v>
      </c>
      <c r="U367" s="6">
        <v>42</v>
      </c>
      <c r="V367" s="6">
        <f t="shared" si="45"/>
        <v>299.06</v>
      </c>
      <c r="W367" s="6">
        <f t="shared" si="52"/>
        <v>59.812000000000005</v>
      </c>
      <c r="X367" s="6">
        <f t="shared" si="46"/>
        <v>239.24799999999999</v>
      </c>
      <c r="Y367" s="7">
        <v>45423</v>
      </c>
      <c r="Z367" s="6" t="s">
        <v>1847</v>
      </c>
      <c r="AA367" s="6">
        <f t="shared" si="47"/>
        <v>2</v>
      </c>
      <c r="AB367" s="6" t="str">
        <f t="shared" si="53"/>
        <v>BeforeTime</v>
      </c>
    </row>
    <row r="368" spans="1:28" x14ac:dyDescent="0.25">
      <c r="A368" s="6" t="s">
        <v>37</v>
      </c>
      <c r="B368" s="6" t="s">
        <v>137</v>
      </c>
      <c r="C368" s="6" t="s">
        <v>218</v>
      </c>
      <c r="D368" s="6" t="str">
        <f t="shared" si="48"/>
        <v>Deborah Bates</v>
      </c>
      <c r="E368" s="6">
        <v>23</v>
      </c>
      <c r="F368" s="6" t="s">
        <v>288</v>
      </c>
      <c r="G368" s="6" t="s">
        <v>296</v>
      </c>
      <c r="H368" s="6" t="s">
        <v>318</v>
      </c>
      <c r="I368" s="6" t="str">
        <f t="shared" si="49"/>
        <v>yahoo.com</v>
      </c>
      <c r="J368" s="6" t="s">
        <v>418</v>
      </c>
      <c r="K368" s="6" t="s">
        <v>865</v>
      </c>
      <c r="L368" s="7">
        <v>45225</v>
      </c>
      <c r="M368" s="6" t="s">
        <v>1365</v>
      </c>
      <c r="N368" s="6" t="s">
        <v>1545</v>
      </c>
      <c r="O368" s="6">
        <v>292.14999999999998</v>
      </c>
      <c r="P368" s="6">
        <v>3</v>
      </c>
      <c r="Q368" s="6">
        <f t="shared" si="50"/>
        <v>876.44999999999993</v>
      </c>
      <c r="R368" s="6" t="s">
        <v>1547</v>
      </c>
      <c r="S368" s="8">
        <f t="shared" si="51"/>
        <v>0</v>
      </c>
      <c r="T368" s="6">
        <v>3</v>
      </c>
      <c r="U368" s="6">
        <v>51</v>
      </c>
      <c r="V368" s="6">
        <f t="shared" si="45"/>
        <v>876.44999999999993</v>
      </c>
      <c r="W368" s="6">
        <f t="shared" si="52"/>
        <v>0</v>
      </c>
      <c r="X368" s="6">
        <f t="shared" si="46"/>
        <v>876.44999999999993</v>
      </c>
      <c r="Y368" s="7">
        <v>45227</v>
      </c>
      <c r="Z368" s="6" t="s">
        <v>1916</v>
      </c>
      <c r="AA368" s="6">
        <f t="shared" si="47"/>
        <v>2</v>
      </c>
      <c r="AB368" s="6" t="str">
        <f t="shared" si="53"/>
        <v>BeforeTime</v>
      </c>
    </row>
    <row r="369" spans="1:28" x14ac:dyDescent="0.25">
      <c r="A369" s="6" t="s">
        <v>107</v>
      </c>
      <c r="B369" s="6" t="s">
        <v>122</v>
      </c>
      <c r="C369" s="6" t="s">
        <v>281</v>
      </c>
      <c r="D369" s="6" t="str">
        <f t="shared" si="48"/>
        <v>Angela Casey</v>
      </c>
      <c r="E369" s="6">
        <v>40</v>
      </c>
      <c r="F369" s="6" t="s">
        <v>288</v>
      </c>
      <c r="G369" s="6" t="s">
        <v>295</v>
      </c>
      <c r="H369" s="6" t="s">
        <v>388</v>
      </c>
      <c r="I369" s="6" t="str">
        <f t="shared" si="49"/>
        <v>gmail.com</v>
      </c>
      <c r="J369" s="6" t="s">
        <v>488</v>
      </c>
      <c r="K369" s="6" t="s">
        <v>866</v>
      </c>
      <c r="L369" s="7">
        <v>45193</v>
      </c>
      <c r="M369" s="6" t="s">
        <v>1366</v>
      </c>
      <c r="N369" s="6" t="s">
        <v>1517</v>
      </c>
      <c r="O369" s="6">
        <v>282.63</v>
      </c>
      <c r="P369" s="6">
        <v>2</v>
      </c>
      <c r="Q369" s="6">
        <f t="shared" si="50"/>
        <v>565.26</v>
      </c>
      <c r="R369" s="6" t="s">
        <v>1548</v>
      </c>
      <c r="S369" s="8">
        <f t="shared" si="51"/>
        <v>0.15</v>
      </c>
      <c r="T369" s="6">
        <v>6</v>
      </c>
      <c r="U369" s="6">
        <v>62</v>
      </c>
      <c r="V369" s="6">
        <f t="shared" si="45"/>
        <v>627.26</v>
      </c>
      <c r="W369" s="6">
        <f t="shared" si="52"/>
        <v>94.088999999999999</v>
      </c>
      <c r="X369" s="6">
        <f t="shared" si="46"/>
        <v>533.17100000000005</v>
      </c>
      <c r="Y369" s="7">
        <v>45194</v>
      </c>
      <c r="Z369" s="6" t="s">
        <v>1917</v>
      </c>
      <c r="AA369" s="6">
        <f t="shared" si="47"/>
        <v>1</v>
      </c>
      <c r="AB369" s="6" t="str">
        <f t="shared" si="53"/>
        <v>BeforeTime</v>
      </c>
    </row>
    <row r="370" spans="1:28" x14ac:dyDescent="0.25">
      <c r="A370" s="6" t="s">
        <v>33</v>
      </c>
      <c r="B370" s="6" t="s">
        <v>133</v>
      </c>
      <c r="C370" s="6" t="s">
        <v>215</v>
      </c>
      <c r="D370" s="6" t="str">
        <f t="shared" si="48"/>
        <v>Erin Miller</v>
      </c>
      <c r="E370" s="6">
        <v>46</v>
      </c>
      <c r="F370" s="6" t="s">
        <v>288</v>
      </c>
      <c r="G370" s="6" t="s">
        <v>297</v>
      </c>
      <c r="H370" s="6" t="s">
        <v>314</v>
      </c>
      <c r="I370" s="6" t="str">
        <f t="shared" si="49"/>
        <v>gmail.com</v>
      </c>
      <c r="J370" s="6" t="s">
        <v>414</v>
      </c>
      <c r="K370" s="6" t="s">
        <v>867</v>
      </c>
      <c r="L370" s="7">
        <v>45473</v>
      </c>
      <c r="M370" s="6" t="s">
        <v>1367</v>
      </c>
      <c r="N370" s="6" t="s">
        <v>1511</v>
      </c>
      <c r="O370" s="6">
        <v>272.51</v>
      </c>
      <c r="P370" s="6">
        <v>3</v>
      </c>
      <c r="Q370" s="6">
        <f t="shared" si="50"/>
        <v>817.53</v>
      </c>
      <c r="R370" s="6" t="s">
        <v>2047</v>
      </c>
      <c r="S370" s="8">
        <f t="shared" si="51"/>
        <v>0.08</v>
      </c>
      <c r="T370" s="6">
        <v>5</v>
      </c>
      <c r="U370" s="6">
        <v>66</v>
      </c>
      <c r="V370" s="6">
        <f t="shared" si="45"/>
        <v>883.53</v>
      </c>
      <c r="W370" s="6">
        <f t="shared" si="52"/>
        <v>70.682400000000001</v>
      </c>
      <c r="X370" s="6">
        <f t="shared" si="46"/>
        <v>812.84759999999994</v>
      </c>
      <c r="Y370" s="7">
        <v>45479</v>
      </c>
      <c r="Z370" s="6" t="s">
        <v>1918</v>
      </c>
      <c r="AA370" s="6">
        <f t="shared" si="47"/>
        <v>6</v>
      </c>
      <c r="AB370" s="6" t="str">
        <f t="shared" si="53"/>
        <v>Late</v>
      </c>
    </row>
    <row r="371" spans="1:28" x14ac:dyDescent="0.25">
      <c r="A371" s="6" t="s">
        <v>60</v>
      </c>
      <c r="B371" s="6" t="s">
        <v>157</v>
      </c>
      <c r="C371" s="6" t="s">
        <v>241</v>
      </c>
      <c r="D371" s="6" t="str">
        <f t="shared" si="48"/>
        <v>Amanda Howard</v>
      </c>
      <c r="E371" s="6">
        <v>52</v>
      </c>
      <c r="F371" s="6" t="s">
        <v>290</v>
      </c>
      <c r="G371" s="6" t="s">
        <v>298</v>
      </c>
      <c r="H371" s="6" t="s">
        <v>341</v>
      </c>
      <c r="I371" s="6" t="str">
        <f t="shared" si="49"/>
        <v>outlook.com</v>
      </c>
      <c r="J371" s="6" t="s">
        <v>441</v>
      </c>
      <c r="K371" s="6" t="s">
        <v>868</v>
      </c>
      <c r="L371" s="7">
        <v>44975</v>
      </c>
      <c r="M371" s="6" t="s">
        <v>1368</v>
      </c>
      <c r="N371" s="6" t="s">
        <v>1501</v>
      </c>
      <c r="O371" s="6">
        <v>330.11</v>
      </c>
      <c r="P371" s="6">
        <v>2</v>
      </c>
      <c r="Q371" s="6">
        <f t="shared" si="50"/>
        <v>660.22</v>
      </c>
      <c r="R371" s="6" t="s">
        <v>1547</v>
      </c>
      <c r="S371" s="8">
        <f t="shared" si="51"/>
        <v>0</v>
      </c>
      <c r="T371" s="6">
        <v>3</v>
      </c>
      <c r="U371" s="6">
        <v>55</v>
      </c>
      <c r="V371" s="6">
        <f t="shared" si="45"/>
        <v>660.22</v>
      </c>
      <c r="W371" s="6">
        <f t="shared" si="52"/>
        <v>0</v>
      </c>
      <c r="X371" s="6">
        <f t="shared" si="46"/>
        <v>660.22</v>
      </c>
      <c r="Y371" s="7">
        <v>44976</v>
      </c>
      <c r="Z371" s="6" t="s">
        <v>1919</v>
      </c>
      <c r="AA371" s="6">
        <f t="shared" si="47"/>
        <v>1</v>
      </c>
      <c r="AB371" s="6" t="str">
        <f t="shared" si="53"/>
        <v>BeforeTime</v>
      </c>
    </row>
    <row r="372" spans="1:28" x14ac:dyDescent="0.25">
      <c r="A372" s="6" t="s">
        <v>32</v>
      </c>
      <c r="B372" s="6" t="s">
        <v>132</v>
      </c>
      <c r="C372" s="6" t="s">
        <v>214</v>
      </c>
      <c r="D372" s="6" t="str">
        <f t="shared" si="48"/>
        <v>Joshua Campbell</v>
      </c>
      <c r="E372" s="6">
        <v>24</v>
      </c>
      <c r="F372" s="6" t="s">
        <v>288</v>
      </c>
      <c r="G372" s="6" t="s">
        <v>293</v>
      </c>
      <c r="H372" s="6" t="s">
        <v>313</v>
      </c>
      <c r="I372" s="6" t="str">
        <f t="shared" si="49"/>
        <v>gmail.com</v>
      </c>
      <c r="J372" s="6" t="s">
        <v>413</v>
      </c>
      <c r="K372" s="6" t="s">
        <v>869</v>
      </c>
      <c r="L372" s="7">
        <v>45485</v>
      </c>
      <c r="M372" s="6" t="s">
        <v>1369</v>
      </c>
      <c r="N372" s="6" t="s">
        <v>1515</v>
      </c>
      <c r="O372" s="6">
        <v>132.97</v>
      </c>
      <c r="P372" s="6">
        <v>2</v>
      </c>
      <c r="Q372" s="6">
        <f t="shared" si="50"/>
        <v>265.94</v>
      </c>
      <c r="R372" s="6" t="s">
        <v>1548</v>
      </c>
      <c r="S372" s="8">
        <f t="shared" si="51"/>
        <v>0.15</v>
      </c>
      <c r="T372" s="6">
        <v>4</v>
      </c>
      <c r="U372" s="6">
        <v>40</v>
      </c>
      <c r="V372" s="6">
        <f t="shared" si="45"/>
        <v>305.94</v>
      </c>
      <c r="W372" s="6">
        <f t="shared" si="52"/>
        <v>45.890999999999998</v>
      </c>
      <c r="X372" s="6">
        <f t="shared" si="46"/>
        <v>260.04899999999998</v>
      </c>
      <c r="Y372" s="7">
        <v>45487</v>
      </c>
      <c r="Z372" s="6" t="s">
        <v>1920</v>
      </c>
      <c r="AA372" s="6">
        <f t="shared" si="47"/>
        <v>2</v>
      </c>
      <c r="AB372" s="6" t="str">
        <f t="shared" si="53"/>
        <v>BeforeTime</v>
      </c>
    </row>
    <row r="373" spans="1:28" x14ac:dyDescent="0.25">
      <c r="A373" s="6" t="s">
        <v>73</v>
      </c>
      <c r="B373" s="6" t="s">
        <v>166</v>
      </c>
      <c r="C373" s="6" t="s">
        <v>251</v>
      </c>
      <c r="D373" s="6" t="str">
        <f t="shared" si="48"/>
        <v>Brandon Cruz</v>
      </c>
      <c r="E373" s="6">
        <v>32</v>
      </c>
      <c r="F373" s="6" t="s">
        <v>290</v>
      </c>
      <c r="G373" s="6" t="s">
        <v>296</v>
      </c>
      <c r="H373" s="6" t="s">
        <v>354</v>
      </c>
      <c r="I373" s="6" t="str">
        <f t="shared" si="49"/>
        <v>gmail.com</v>
      </c>
      <c r="J373" s="6" t="s">
        <v>454</v>
      </c>
      <c r="K373" s="6" t="s">
        <v>870</v>
      </c>
      <c r="L373" s="7">
        <v>45006</v>
      </c>
      <c r="M373" s="6" t="s">
        <v>1370</v>
      </c>
      <c r="N373" s="6" t="s">
        <v>1532</v>
      </c>
      <c r="O373" s="6">
        <v>87.09</v>
      </c>
      <c r="P373" s="6">
        <v>2</v>
      </c>
      <c r="Q373" s="6">
        <f t="shared" si="50"/>
        <v>174.18</v>
      </c>
      <c r="R373" s="6" t="s">
        <v>1547</v>
      </c>
      <c r="S373" s="8">
        <f t="shared" si="51"/>
        <v>0</v>
      </c>
      <c r="T373" s="6">
        <v>4</v>
      </c>
      <c r="U373" s="6">
        <v>67</v>
      </c>
      <c r="V373" s="6">
        <f t="shared" si="45"/>
        <v>174.18</v>
      </c>
      <c r="W373" s="6">
        <f t="shared" si="52"/>
        <v>0</v>
      </c>
      <c r="X373" s="6">
        <f t="shared" si="46"/>
        <v>174.18</v>
      </c>
      <c r="Y373" s="7">
        <v>45010</v>
      </c>
      <c r="Z373" s="6" t="s">
        <v>1921</v>
      </c>
      <c r="AA373" s="6">
        <f t="shared" si="47"/>
        <v>4</v>
      </c>
      <c r="AB373" s="6" t="str">
        <f t="shared" si="53"/>
        <v>InTime</v>
      </c>
    </row>
    <row r="374" spans="1:28" x14ac:dyDescent="0.25">
      <c r="A374" s="6" t="s">
        <v>52</v>
      </c>
      <c r="B374" s="6" t="s">
        <v>150</v>
      </c>
      <c r="C374" s="6" t="s">
        <v>233</v>
      </c>
      <c r="D374" s="6" t="str">
        <f t="shared" si="48"/>
        <v>Julie Meyer</v>
      </c>
      <c r="E374" s="6">
        <v>23</v>
      </c>
      <c r="F374" s="6" t="s">
        <v>288</v>
      </c>
      <c r="G374" s="6" t="s">
        <v>291</v>
      </c>
      <c r="H374" s="6" t="s">
        <v>333</v>
      </c>
      <c r="I374" s="6" t="str">
        <f t="shared" si="49"/>
        <v>yahoo.com</v>
      </c>
      <c r="J374" s="6" t="s">
        <v>433</v>
      </c>
      <c r="K374" s="6" t="s">
        <v>871</v>
      </c>
      <c r="L374" s="7">
        <v>45622</v>
      </c>
      <c r="M374" s="6" t="s">
        <v>1371</v>
      </c>
      <c r="N374" s="6" t="s">
        <v>1544</v>
      </c>
      <c r="O374" s="6">
        <v>107.47</v>
      </c>
      <c r="P374" s="6">
        <v>5</v>
      </c>
      <c r="Q374" s="6">
        <f t="shared" si="50"/>
        <v>537.35</v>
      </c>
      <c r="R374" s="6" t="s">
        <v>2047</v>
      </c>
      <c r="S374" s="8">
        <f t="shared" si="51"/>
        <v>0.08</v>
      </c>
      <c r="T374" s="6">
        <v>4</v>
      </c>
      <c r="U374" s="6">
        <v>37</v>
      </c>
      <c r="V374" s="6">
        <f t="shared" si="45"/>
        <v>574.35</v>
      </c>
      <c r="W374" s="6">
        <f t="shared" si="52"/>
        <v>45.948</v>
      </c>
      <c r="X374" s="6">
        <f t="shared" si="46"/>
        <v>528.40200000000004</v>
      </c>
      <c r="Y374" s="7">
        <v>45628</v>
      </c>
      <c r="Z374" s="6" t="s">
        <v>1922</v>
      </c>
      <c r="AA374" s="6">
        <f t="shared" si="47"/>
        <v>6</v>
      </c>
      <c r="AB374" s="6" t="str">
        <f t="shared" si="53"/>
        <v>Late</v>
      </c>
    </row>
    <row r="375" spans="1:28" x14ac:dyDescent="0.25">
      <c r="A375" s="6" t="s">
        <v>89</v>
      </c>
      <c r="B375" s="6" t="s">
        <v>179</v>
      </c>
      <c r="C375" s="6" t="s">
        <v>265</v>
      </c>
      <c r="D375" s="6" t="str">
        <f t="shared" si="48"/>
        <v>Melissa Levy</v>
      </c>
      <c r="E375" s="6">
        <v>30</v>
      </c>
      <c r="F375" s="6" t="s">
        <v>288</v>
      </c>
      <c r="G375" s="6" t="s">
        <v>293</v>
      </c>
      <c r="H375" s="6" t="s">
        <v>370</v>
      </c>
      <c r="I375" s="6" t="str">
        <f t="shared" si="49"/>
        <v>rediffmail.com</v>
      </c>
      <c r="J375" s="6" t="s">
        <v>470</v>
      </c>
      <c r="K375" s="6" t="s">
        <v>872</v>
      </c>
      <c r="L375" s="7">
        <v>45417</v>
      </c>
      <c r="M375" s="6" t="s">
        <v>1372</v>
      </c>
      <c r="N375" s="6" t="s">
        <v>1544</v>
      </c>
      <c r="O375" s="6">
        <v>107.47</v>
      </c>
      <c r="P375" s="6">
        <v>5</v>
      </c>
      <c r="Q375" s="6">
        <f t="shared" si="50"/>
        <v>537.35</v>
      </c>
      <c r="R375" s="6" t="s">
        <v>1549</v>
      </c>
      <c r="S375" s="8">
        <f t="shared" si="51"/>
        <v>0.1</v>
      </c>
      <c r="T375" s="6">
        <v>4</v>
      </c>
      <c r="U375" s="6">
        <v>47</v>
      </c>
      <c r="V375" s="6">
        <f t="shared" si="45"/>
        <v>584.35</v>
      </c>
      <c r="W375" s="6">
        <f t="shared" si="52"/>
        <v>58.435000000000002</v>
      </c>
      <c r="X375" s="6">
        <f t="shared" si="46"/>
        <v>525.91499999999996</v>
      </c>
      <c r="Y375" s="7">
        <v>45424</v>
      </c>
      <c r="Z375" s="6" t="s">
        <v>1923</v>
      </c>
      <c r="AA375" s="6">
        <f t="shared" si="47"/>
        <v>7</v>
      </c>
      <c r="AB375" s="6" t="str">
        <f t="shared" si="53"/>
        <v>Late</v>
      </c>
    </row>
    <row r="376" spans="1:28" x14ac:dyDescent="0.25">
      <c r="A376" s="6" t="s">
        <v>81</v>
      </c>
      <c r="B376" s="6" t="s">
        <v>171</v>
      </c>
      <c r="C376" s="6" t="s">
        <v>258</v>
      </c>
      <c r="D376" s="6" t="str">
        <f t="shared" si="48"/>
        <v>Beth Mason</v>
      </c>
      <c r="E376" s="6">
        <v>45</v>
      </c>
      <c r="F376" s="6" t="s">
        <v>290</v>
      </c>
      <c r="G376" s="6" t="s">
        <v>296</v>
      </c>
      <c r="H376" s="6" t="s">
        <v>362</v>
      </c>
      <c r="I376" s="6" t="str">
        <f t="shared" si="49"/>
        <v>outlook.com</v>
      </c>
      <c r="J376" s="6" t="s">
        <v>462</v>
      </c>
      <c r="K376" s="6" t="s">
        <v>873</v>
      </c>
      <c r="L376" s="7">
        <v>45446</v>
      </c>
      <c r="M376" s="6" t="s">
        <v>1373</v>
      </c>
      <c r="N376" s="6" t="s">
        <v>1541</v>
      </c>
      <c r="O376" s="6">
        <v>133.62</v>
      </c>
      <c r="P376" s="6">
        <v>1</v>
      </c>
      <c r="Q376" s="6">
        <f t="shared" si="50"/>
        <v>133.62</v>
      </c>
      <c r="R376" s="6" t="s">
        <v>1548</v>
      </c>
      <c r="S376" s="8">
        <f t="shared" si="51"/>
        <v>0.15</v>
      </c>
      <c r="T376" s="6">
        <v>5</v>
      </c>
      <c r="U376" s="6">
        <v>39</v>
      </c>
      <c r="V376" s="6">
        <f t="shared" si="45"/>
        <v>172.62</v>
      </c>
      <c r="W376" s="6">
        <f t="shared" si="52"/>
        <v>25.893000000000001</v>
      </c>
      <c r="X376" s="6">
        <f t="shared" si="46"/>
        <v>146.727</v>
      </c>
      <c r="Y376" s="7">
        <v>45451</v>
      </c>
      <c r="Z376" s="6" t="s">
        <v>1924</v>
      </c>
      <c r="AA376" s="6">
        <f t="shared" si="47"/>
        <v>5</v>
      </c>
      <c r="AB376" s="6" t="str">
        <f t="shared" si="53"/>
        <v>InTime</v>
      </c>
    </row>
    <row r="377" spans="1:28" x14ac:dyDescent="0.25">
      <c r="A377" s="6" t="s">
        <v>61</v>
      </c>
      <c r="B377" s="6" t="s">
        <v>158</v>
      </c>
      <c r="C377" s="6" t="s">
        <v>242</v>
      </c>
      <c r="D377" s="6" t="str">
        <f t="shared" si="48"/>
        <v>Mary Knight</v>
      </c>
      <c r="E377" s="6">
        <v>28</v>
      </c>
      <c r="F377" s="6" t="s">
        <v>290</v>
      </c>
      <c r="G377" s="6" t="s">
        <v>295</v>
      </c>
      <c r="H377" s="6" t="s">
        <v>342</v>
      </c>
      <c r="I377" s="6" t="str">
        <f t="shared" si="49"/>
        <v>yahoo.com</v>
      </c>
      <c r="J377" s="6" t="s">
        <v>442</v>
      </c>
      <c r="K377" s="6" t="s">
        <v>874</v>
      </c>
      <c r="L377" s="7">
        <v>45247</v>
      </c>
      <c r="M377" s="6" t="s">
        <v>1374</v>
      </c>
      <c r="N377" s="6" t="s">
        <v>1504</v>
      </c>
      <c r="O377" s="6">
        <v>275.44</v>
      </c>
      <c r="P377" s="6">
        <v>2</v>
      </c>
      <c r="Q377" s="6">
        <f t="shared" si="50"/>
        <v>550.88</v>
      </c>
      <c r="R377" s="6" t="s">
        <v>1550</v>
      </c>
      <c r="S377" s="8">
        <f t="shared" si="51"/>
        <v>0.2</v>
      </c>
      <c r="T377" s="6">
        <v>3</v>
      </c>
      <c r="U377" s="6">
        <v>43</v>
      </c>
      <c r="V377" s="6">
        <f t="shared" si="45"/>
        <v>593.88</v>
      </c>
      <c r="W377" s="6">
        <f t="shared" si="52"/>
        <v>118.77600000000001</v>
      </c>
      <c r="X377" s="6">
        <f t="shared" si="46"/>
        <v>475.10399999999998</v>
      </c>
      <c r="Y377" s="7">
        <v>45251</v>
      </c>
      <c r="Z377" s="6" t="s">
        <v>1925</v>
      </c>
      <c r="AA377" s="6">
        <f t="shared" si="47"/>
        <v>4</v>
      </c>
      <c r="AB377" s="6" t="str">
        <f t="shared" si="53"/>
        <v>Late</v>
      </c>
    </row>
    <row r="378" spans="1:28" x14ac:dyDescent="0.25">
      <c r="A378" s="6" t="s">
        <v>47</v>
      </c>
      <c r="B378" s="6" t="s">
        <v>145</v>
      </c>
      <c r="C378" s="6" t="s">
        <v>228</v>
      </c>
      <c r="D378" s="6" t="str">
        <f t="shared" si="48"/>
        <v>Rachael Robinson</v>
      </c>
      <c r="E378" s="6">
        <v>24</v>
      </c>
      <c r="F378" s="6" t="s">
        <v>290</v>
      </c>
      <c r="G378" s="6" t="s">
        <v>298</v>
      </c>
      <c r="H378" s="6" t="s">
        <v>328</v>
      </c>
      <c r="I378" s="6" t="str">
        <f t="shared" si="49"/>
        <v>rediffmail.com</v>
      </c>
      <c r="J378" s="6" t="s">
        <v>428</v>
      </c>
      <c r="K378" s="6" t="s">
        <v>905</v>
      </c>
      <c r="L378" s="7">
        <v>45113</v>
      </c>
      <c r="M378" s="6" t="s">
        <v>1405</v>
      </c>
      <c r="N378" s="6" t="s">
        <v>1501</v>
      </c>
      <c r="O378" s="6">
        <v>330.11</v>
      </c>
      <c r="P378" s="6">
        <v>3</v>
      </c>
      <c r="Q378" s="6">
        <f t="shared" si="50"/>
        <v>990.33</v>
      </c>
      <c r="R378" s="6" t="s">
        <v>1548</v>
      </c>
      <c r="S378" s="8">
        <f t="shared" si="51"/>
        <v>0.15</v>
      </c>
      <c r="T378" s="6">
        <v>2</v>
      </c>
      <c r="U378" s="6">
        <v>56</v>
      </c>
      <c r="V378" s="6">
        <f t="shared" si="45"/>
        <v>1046.33</v>
      </c>
      <c r="W378" s="6">
        <f t="shared" si="52"/>
        <v>156.94949999999997</v>
      </c>
      <c r="X378" s="6">
        <f t="shared" si="46"/>
        <v>889.38049999999998</v>
      </c>
      <c r="Y378" s="7">
        <v>45117</v>
      </c>
      <c r="Z378" s="6" t="s">
        <v>1954</v>
      </c>
      <c r="AA378" s="6">
        <f t="shared" si="47"/>
        <v>4</v>
      </c>
      <c r="AB378" s="6" t="str">
        <f t="shared" si="53"/>
        <v>Late</v>
      </c>
    </row>
    <row r="379" spans="1:28" x14ac:dyDescent="0.25">
      <c r="A379" s="6" t="s">
        <v>61</v>
      </c>
      <c r="B379" s="6" t="s">
        <v>158</v>
      </c>
      <c r="C379" s="6" t="s">
        <v>242</v>
      </c>
      <c r="D379" s="6" t="str">
        <f t="shared" si="48"/>
        <v>Mary Knight</v>
      </c>
      <c r="E379" s="6">
        <v>28</v>
      </c>
      <c r="F379" s="6" t="s">
        <v>290</v>
      </c>
      <c r="G379" s="6" t="s">
        <v>295</v>
      </c>
      <c r="H379" s="6" t="s">
        <v>342</v>
      </c>
      <c r="I379" s="6" t="str">
        <f t="shared" si="49"/>
        <v>yahoo.com</v>
      </c>
      <c r="J379" s="6" t="s">
        <v>442</v>
      </c>
      <c r="K379" s="6" t="s">
        <v>876</v>
      </c>
      <c r="L379" s="7">
        <v>45307</v>
      </c>
      <c r="M379" s="6" t="s">
        <v>1376</v>
      </c>
      <c r="N379" s="6" t="s">
        <v>1511</v>
      </c>
      <c r="O379" s="6">
        <v>272.51</v>
      </c>
      <c r="P379" s="6">
        <v>3</v>
      </c>
      <c r="Q379" s="6">
        <f t="shared" si="50"/>
        <v>817.53</v>
      </c>
      <c r="R379" s="6" t="s">
        <v>2047</v>
      </c>
      <c r="S379" s="8">
        <f t="shared" si="51"/>
        <v>0.08</v>
      </c>
      <c r="T379" s="6">
        <v>6</v>
      </c>
      <c r="U379" s="6">
        <v>44</v>
      </c>
      <c r="V379" s="6">
        <f t="shared" si="45"/>
        <v>861.53</v>
      </c>
      <c r="W379" s="6">
        <f t="shared" si="52"/>
        <v>68.922399999999996</v>
      </c>
      <c r="X379" s="6">
        <f t="shared" si="46"/>
        <v>792.60759999999993</v>
      </c>
      <c r="Y379" s="7">
        <v>45310</v>
      </c>
      <c r="Z379" s="6" t="s">
        <v>1927</v>
      </c>
      <c r="AA379" s="6">
        <f t="shared" si="47"/>
        <v>3</v>
      </c>
      <c r="AB379" s="6" t="str">
        <f t="shared" si="53"/>
        <v>BeforeTime</v>
      </c>
    </row>
    <row r="380" spans="1:28" x14ac:dyDescent="0.25">
      <c r="A380" s="6" t="s">
        <v>86</v>
      </c>
      <c r="B380" s="6" t="s">
        <v>176</v>
      </c>
      <c r="C380" s="6" t="s">
        <v>263</v>
      </c>
      <c r="D380" s="6" t="str">
        <f t="shared" si="48"/>
        <v>Gregory Lee</v>
      </c>
      <c r="E380" s="6">
        <v>26</v>
      </c>
      <c r="F380" s="6" t="s">
        <v>290</v>
      </c>
      <c r="G380" s="6" t="s">
        <v>295</v>
      </c>
      <c r="H380" s="6" t="s">
        <v>367</v>
      </c>
      <c r="I380" s="6" t="str">
        <f t="shared" si="49"/>
        <v>rediffmail.com</v>
      </c>
      <c r="J380" s="6" t="s">
        <v>467</v>
      </c>
      <c r="K380" s="6" t="s">
        <v>877</v>
      </c>
      <c r="L380" s="7">
        <v>45238</v>
      </c>
      <c r="M380" s="6" t="s">
        <v>1377</v>
      </c>
      <c r="N380" s="6" t="s">
        <v>1508</v>
      </c>
      <c r="O380" s="6">
        <v>175.93</v>
      </c>
      <c r="P380" s="6">
        <v>4</v>
      </c>
      <c r="Q380" s="6">
        <f t="shared" si="50"/>
        <v>703.72</v>
      </c>
      <c r="R380" s="6" t="s">
        <v>1550</v>
      </c>
      <c r="S380" s="8">
        <f t="shared" si="51"/>
        <v>0.2</v>
      </c>
      <c r="T380" s="6">
        <v>6</v>
      </c>
      <c r="U380" s="6">
        <v>54</v>
      </c>
      <c r="V380" s="6">
        <f t="shared" si="45"/>
        <v>757.72</v>
      </c>
      <c r="W380" s="6">
        <f t="shared" si="52"/>
        <v>151.54400000000001</v>
      </c>
      <c r="X380" s="6">
        <f t="shared" si="46"/>
        <v>606.17600000000004</v>
      </c>
      <c r="Y380" s="7">
        <v>45240</v>
      </c>
      <c r="Z380" s="6" t="s">
        <v>1928</v>
      </c>
      <c r="AA380" s="6">
        <f t="shared" si="47"/>
        <v>2</v>
      </c>
      <c r="AB380" s="6" t="str">
        <f t="shared" si="53"/>
        <v>BeforeTime</v>
      </c>
    </row>
    <row r="381" spans="1:28" x14ac:dyDescent="0.25">
      <c r="A381" s="6" t="s">
        <v>63</v>
      </c>
      <c r="B381" s="6" t="s">
        <v>144</v>
      </c>
      <c r="C381" s="6" t="s">
        <v>244</v>
      </c>
      <c r="D381" s="6" t="str">
        <f t="shared" si="48"/>
        <v>Lauren Crane</v>
      </c>
      <c r="E381" s="6">
        <v>62</v>
      </c>
      <c r="F381" s="6" t="s">
        <v>289</v>
      </c>
      <c r="G381" s="6" t="s">
        <v>292</v>
      </c>
      <c r="H381" s="6" t="s">
        <v>344</v>
      </c>
      <c r="I381" s="6" t="str">
        <f t="shared" si="49"/>
        <v>yahoo.com</v>
      </c>
      <c r="J381" s="6" t="s">
        <v>444</v>
      </c>
      <c r="K381" s="6" t="s">
        <v>618</v>
      </c>
      <c r="L381" s="7">
        <v>45459</v>
      </c>
      <c r="M381" s="6" t="s">
        <v>1118</v>
      </c>
      <c r="N381" s="6" t="s">
        <v>1530</v>
      </c>
      <c r="O381" s="6">
        <v>369.03</v>
      </c>
      <c r="P381" s="6">
        <v>3</v>
      </c>
      <c r="Q381" s="6">
        <f t="shared" si="50"/>
        <v>1107.0899999999999</v>
      </c>
      <c r="R381" s="6" t="s">
        <v>2047</v>
      </c>
      <c r="S381" s="8">
        <f t="shared" si="51"/>
        <v>0.08</v>
      </c>
      <c r="T381" s="6">
        <v>6</v>
      </c>
      <c r="U381" s="6">
        <v>57</v>
      </c>
      <c r="V381" s="6">
        <f t="shared" si="45"/>
        <v>1164.0899999999999</v>
      </c>
      <c r="W381" s="6">
        <f t="shared" si="52"/>
        <v>93.127200000000002</v>
      </c>
      <c r="X381" s="6">
        <f t="shared" si="46"/>
        <v>1070.9628</v>
      </c>
      <c r="Y381" s="7">
        <v>45461</v>
      </c>
      <c r="Z381" s="6" t="s">
        <v>1670</v>
      </c>
      <c r="AA381" s="6">
        <f t="shared" si="47"/>
        <v>2</v>
      </c>
      <c r="AB381" s="6" t="str">
        <f t="shared" si="53"/>
        <v>BeforeTime</v>
      </c>
    </row>
    <row r="382" spans="1:28" x14ac:dyDescent="0.25">
      <c r="A382" s="6" t="s">
        <v>112</v>
      </c>
      <c r="B382" s="6" t="s">
        <v>164</v>
      </c>
      <c r="C382" s="6" t="s">
        <v>284</v>
      </c>
      <c r="D382" s="6" t="str">
        <f t="shared" si="48"/>
        <v>Sarah Benson</v>
      </c>
      <c r="E382" s="6">
        <v>40</v>
      </c>
      <c r="F382" s="6" t="s">
        <v>290</v>
      </c>
      <c r="G382" s="6" t="s">
        <v>298</v>
      </c>
      <c r="H382" s="6" t="s">
        <v>393</v>
      </c>
      <c r="I382" s="6" t="str">
        <f t="shared" si="49"/>
        <v>outlook.com</v>
      </c>
      <c r="J382" s="6" t="s">
        <v>493</v>
      </c>
      <c r="K382" s="6" t="s">
        <v>879</v>
      </c>
      <c r="L382" s="7">
        <v>45040</v>
      </c>
      <c r="M382" s="6" t="s">
        <v>1379</v>
      </c>
      <c r="N382" s="6" t="s">
        <v>1506</v>
      </c>
      <c r="O382" s="6">
        <v>372.62</v>
      </c>
      <c r="P382" s="6">
        <v>2</v>
      </c>
      <c r="Q382" s="6">
        <f t="shared" si="50"/>
        <v>745.24</v>
      </c>
      <c r="R382" s="6" t="s">
        <v>1550</v>
      </c>
      <c r="S382" s="8">
        <f t="shared" si="51"/>
        <v>0.2</v>
      </c>
      <c r="T382" s="6">
        <v>2</v>
      </c>
      <c r="U382" s="6">
        <v>47</v>
      </c>
      <c r="V382" s="6">
        <f t="shared" si="45"/>
        <v>792.24</v>
      </c>
      <c r="W382" s="6">
        <f t="shared" si="52"/>
        <v>158.44800000000001</v>
      </c>
      <c r="X382" s="6">
        <f t="shared" si="46"/>
        <v>633.79200000000003</v>
      </c>
      <c r="Y382" s="7">
        <v>45041</v>
      </c>
      <c r="Z382" s="6" t="s">
        <v>1930</v>
      </c>
      <c r="AA382" s="6">
        <f t="shared" si="47"/>
        <v>1</v>
      </c>
      <c r="AB382" s="6" t="str">
        <f t="shared" si="53"/>
        <v>BeforeTime</v>
      </c>
    </row>
    <row r="383" spans="1:28" x14ac:dyDescent="0.25">
      <c r="A383" s="6" t="s">
        <v>53</v>
      </c>
      <c r="B383" s="6" t="s">
        <v>151</v>
      </c>
      <c r="C383" s="6" t="s">
        <v>234</v>
      </c>
      <c r="D383" s="6" t="str">
        <f t="shared" si="48"/>
        <v>Donna Oneill</v>
      </c>
      <c r="E383" s="6">
        <v>70</v>
      </c>
      <c r="F383" s="6" t="s">
        <v>288</v>
      </c>
      <c r="G383" s="6" t="s">
        <v>297</v>
      </c>
      <c r="H383" s="6" t="s">
        <v>334</v>
      </c>
      <c r="I383" s="6" t="str">
        <f t="shared" si="49"/>
        <v>yahoo.com</v>
      </c>
      <c r="J383" s="6" t="s">
        <v>434</v>
      </c>
      <c r="K383" s="6" t="s">
        <v>880</v>
      </c>
      <c r="L383" s="7">
        <v>45270</v>
      </c>
      <c r="M383" s="6" t="s">
        <v>1380</v>
      </c>
      <c r="N383" s="6" t="s">
        <v>1500</v>
      </c>
      <c r="O383" s="6">
        <v>44.5</v>
      </c>
      <c r="P383" s="6">
        <v>1</v>
      </c>
      <c r="Q383" s="6">
        <f t="shared" si="50"/>
        <v>44.5</v>
      </c>
      <c r="R383" s="6" t="s">
        <v>1547</v>
      </c>
      <c r="S383" s="8">
        <f t="shared" si="51"/>
        <v>0</v>
      </c>
      <c r="T383" s="6">
        <v>1</v>
      </c>
      <c r="U383" s="6">
        <v>37</v>
      </c>
      <c r="V383" s="6">
        <f t="shared" si="45"/>
        <v>44.5</v>
      </c>
      <c r="W383" s="6">
        <f t="shared" si="52"/>
        <v>0</v>
      </c>
      <c r="X383" s="6">
        <f t="shared" si="46"/>
        <v>44.5</v>
      </c>
      <c r="Y383" s="7">
        <v>45277</v>
      </c>
      <c r="Z383" s="6" t="s">
        <v>1931</v>
      </c>
      <c r="AA383" s="6">
        <f t="shared" si="47"/>
        <v>7</v>
      </c>
      <c r="AB383" s="6" t="str">
        <f t="shared" si="53"/>
        <v>Late</v>
      </c>
    </row>
    <row r="384" spans="1:28" x14ac:dyDescent="0.25">
      <c r="A384" s="6" t="s">
        <v>66</v>
      </c>
      <c r="B384" s="6" t="s">
        <v>127</v>
      </c>
      <c r="C384" s="6" t="s">
        <v>247</v>
      </c>
      <c r="D384" s="6" t="str">
        <f t="shared" si="48"/>
        <v>Debra Hayes</v>
      </c>
      <c r="E384" s="6">
        <v>33</v>
      </c>
      <c r="F384" s="6" t="s">
        <v>288</v>
      </c>
      <c r="G384" s="6" t="s">
        <v>297</v>
      </c>
      <c r="H384" s="6" t="s">
        <v>347</v>
      </c>
      <c r="I384" s="6" t="str">
        <f t="shared" si="49"/>
        <v>yahoo.com</v>
      </c>
      <c r="J384" s="6" t="s">
        <v>447</v>
      </c>
      <c r="K384" s="6" t="s">
        <v>881</v>
      </c>
      <c r="L384" s="7">
        <v>45060</v>
      </c>
      <c r="M384" s="6" t="s">
        <v>1381</v>
      </c>
      <c r="N384" s="6" t="s">
        <v>1524</v>
      </c>
      <c r="O384" s="6">
        <v>157.63999999999999</v>
      </c>
      <c r="P384" s="6">
        <v>1</v>
      </c>
      <c r="Q384" s="6">
        <f t="shared" si="50"/>
        <v>157.63999999999999</v>
      </c>
      <c r="R384" s="6" t="s">
        <v>1549</v>
      </c>
      <c r="S384" s="8">
        <f t="shared" si="51"/>
        <v>0.1</v>
      </c>
      <c r="T384" s="6">
        <v>7</v>
      </c>
      <c r="U384" s="6">
        <v>48</v>
      </c>
      <c r="V384" s="6">
        <f t="shared" si="45"/>
        <v>205.64</v>
      </c>
      <c r="W384" s="6">
        <f t="shared" si="52"/>
        <v>20.564</v>
      </c>
      <c r="X384" s="6">
        <f t="shared" si="46"/>
        <v>185.07599999999999</v>
      </c>
      <c r="Y384" s="7">
        <v>45067</v>
      </c>
      <c r="Z384" s="6" t="s">
        <v>1932</v>
      </c>
      <c r="AA384" s="6">
        <f t="shared" si="47"/>
        <v>7</v>
      </c>
      <c r="AB384" s="6" t="str">
        <f t="shared" si="53"/>
        <v>InTime</v>
      </c>
    </row>
    <row r="385" spans="1:28" x14ac:dyDescent="0.25">
      <c r="A385" s="6" t="s">
        <v>36</v>
      </c>
      <c r="B385" s="6" t="s">
        <v>136</v>
      </c>
      <c r="C385" s="6" t="s">
        <v>217</v>
      </c>
      <c r="D385" s="6" t="str">
        <f t="shared" si="48"/>
        <v>Traci Jones</v>
      </c>
      <c r="E385" s="6">
        <v>34</v>
      </c>
      <c r="F385" s="6" t="s">
        <v>288</v>
      </c>
      <c r="G385" s="6" t="s">
        <v>296</v>
      </c>
      <c r="H385" s="6" t="s">
        <v>317</v>
      </c>
      <c r="I385" s="6" t="str">
        <f t="shared" si="49"/>
        <v>yahoo.com</v>
      </c>
      <c r="J385" s="6" t="s">
        <v>417</v>
      </c>
      <c r="K385" s="6" t="s">
        <v>882</v>
      </c>
      <c r="L385" s="7">
        <v>45243</v>
      </c>
      <c r="M385" s="6" t="s">
        <v>1382</v>
      </c>
      <c r="N385" s="6" t="s">
        <v>1513</v>
      </c>
      <c r="O385" s="6">
        <v>20.7</v>
      </c>
      <c r="P385" s="6">
        <v>3</v>
      </c>
      <c r="Q385" s="6">
        <f t="shared" si="50"/>
        <v>62.099999999999994</v>
      </c>
      <c r="R385" s="6" t="s">
        <v>2047</v>
      </c>
      <c r="S385" s="8">
        <f t="shared" si="51"/>
        <v>0.08</v>
      </c>
      <c r="T385" s="6">
        <v>5</v>
      </c>
      <c r="U385" s="6">
        <v>46</v>
      </c>
      <c r="V385" s="6">
        <f t="shared" si="45"/>
        <v>108.1</v>
      </c>
      <c r="W385" s="6">
        <f t="shared" si="52"/>
        <v>8.6479999999999997</v>
      </c>
      <c r="X385" s="6">
        <f t="shared" si="46"/>
        <v>99.451999999999998</v>
      </c>
      <c r="Y385" s="7">
        <v>45245</v>
      </c>
      <c r="Z385" s="6" t="s">
        <v>1933</v>
      </c>
      <c r="AA385" s="6">
        <f t="shared" si="47"/>
        <v>2</v>
      </c>
      <c r="AB385" s="6" t="str">
        <f t="shared" si="53"/>
        <v>BeforeTime</v>
      </c>
    </row>
    <row r="386" spans="1:28" x14ac:dyDescent="0.25">
      <c r="A386" s="6" t="s">
        <v>80</v>
      </c>
      <c r="B386" s="6" t="s">
        <v>131</v>
      </c>
      <c r="C386" s="6" t="s">
        <v>257</v>
      </c>
      <c r="D386" s="6" t="str">
        <f t="shared" si="48"/>
        <v>Amy Ellis</v>
      </c>
      <c r="E386" s="6">
        <v>44</v>
      </c>
      <c r="F386" s="6" t="s">
        <v>290</v>
      </c>
      <c r="G386" s="6" t="s">
        <v>296</v>
      </c>
      <c r="H386" s="6" t="s">
        <v>361</v>
      </c>
      <c r="I386" s="6" t="str">
        <f t="shared" si="49"/>
        <v>gmail.com</v>
      </c>
      <c r="J386" s="6" t="s">
        <v>461</v>
      </c>
      <c r="K386" s="6" t="s">
        <v>883</v>
      </c>
      <c r="L386" s="7">
        <v>45264</v>
      </c>
      <c r="M386" s="6" t="s">
        <v>1383</v>
      </c>
      <c r="N386" s="6" t="s">
        <v>1529</v>
      </c>
      <c r="O386" s="6">
        <v>128.13999999999999</v>
      </c>
      <c r="P386" s="6">
        <v>3</v>
      </c>
      <c r="Q386" s="6">
        <f t="shared" si="50"/>
        <v>384.41999999999996</v>
      </c>
      <c r="R386" s="6" t="s">
        <v>1550</v>
      </c>
      <c r="S386" s="8">
        <f t="shared" si="51"/>
        <v>0.2</v>
      </c>
      <c r="T386" s="6">
        <v>2</v>
      </c>
      <c r="U386" s="6">
        <v>49</v>
      </c>
      <c r="V386" s="6">
        <f t="shared" ref="V386:V449" si="54">IF(R386="DEL0",Q386,Q386+U386)</f>
        <v>433.41999999999996</v>
      </c>
      <c r="W386" s="6">
        <f t="shared" si="52"/>
        <v>86.683999999999997</v>
      </c>
      <c r="X386" s="6">
        <f t="shared" ref="X386:X449" si="55">V386-V386*S386</f>
        <v>346.73599999999999</v>
      </c>
      <c r="Y386" s="7">
        <v>45270</v>
      </c>
      <c r="Z386" s="6" t="s">
        <v>1934</v>
      </c>
      <c r="AA386" s="6">
        <f t="shared" ref="AA386:AA449" si="56">_xlfn.DAYS(Y386,L386)</f>
        <v>6</v>
      </c>
      <c r="AB386" s="6" t="str">
        <f t="shared" si="53"/>
        <v>Late</v>
      </c>
    </row>
    <row r="387" spans="1:28" x14ac:dyDescent="0.25">
      <c r="A387" s="6" t="s">
        <v>81</v>
      </c>
      <c r="B387" s="6" t="s">
        <v>171</v>
      </c>
      <c r="C387" s="6" t="s">
        <v>258</v>
      </c>
      <c r="D387" s="6" t="str">
        <f t="shared" ref="D387:D450" si="57">CONCATENATE(B387," ",C387)</f>
        <v>Beth Mason</v>
      </c>
      <c r="E387" s="6">
        <v>45</v>
      </c>
      <c r="F387" s="6" t="s">
        <v>290</v>
      </c>
      <c r="G387" s="6" t="s">
        <v>296</v>
      </c>
      <c r="H387" s="6" t="s">
        <v>362</v>
      </c>
      <c r="I387" s="6" t="str">
        <f t="shared" ref="I387:I450" si="58">RIGHT(H387,LEN(H387)-SEARCH("@",H387,1))</f>
        <v>outlook.com</v>
      </c>
      <c r="J387" s="6" t="s">
        <v>462</v>
      </c>
      <c r="K387" s="6" t="s">
        <v>884</v>
      </c>
      <c r="L387" s="7">
        <v>45404</v>
      </c>
      <c r="M387" s="6" t="s">
        <v>1384</v>
      </c>
      <c r="N387" s="6" t="s">
        <v>1524</v>
      </c>
      <c r="O387" s="6">
        <v>157.63999999999999</v>
      </c>
      <c r="P387" s="6">
        <v>3</v>
      </c>
      <c r="Q387" s="6">
        <f t="shared" ref="Q387:Q450" si="59">O387*P387</f>
        <v>472.91999999999996</v>
      </c>
      <c r="R387" s="6" t="s">
        <v>2047</v>
      </c>
      <c r="S387" s="8">
        <f t="shared" ref="S387:S450" si="60">IF(R387="FLAT8",8%,IF(R387="FLAT10",10%,IF(R387="FLAT15",15%,IF(R387="FLAT20",20%,0))))</f>
        <v>0.08</v>
      </c>
      <c r="T387" s="6">
        <v>4</v>
      </c>
      <c r="U387" s="6">
        <v>66</v>
      </c>
      <c r="V387" s="6">
        <f t="shared" si="54"/>
        <v>538.91999999999996</v>
      </c>
      <c r="W387" s="6">
        <f t="shared" ref="W387:W450" si="61">V387*S387</f>
        <v>43.113599999999998</v>
      </c>
      <c r="X387" s="6">
        <f t="shared" si="55"/>
        <v>495.80639999999994</v>
      </c>
      <c r="Y387" s="7">
        <v>45405</v>
      </c>
      <c r="Z387" s="6" t="s">
        <v>1843</v>
      </c>
      <c r="AA387" s="6">
        <f t="shared" si="56"/>
        <v>1</v>
      </c>
      <c r="AB387" s="6" t="str">
        <f t="shared" ref="AB387:AB450" si="62">IF(T387=AA387,"InTime",IF(T387&gt;AA387,"BeforeTime","Late"))</f>
        <v>BeforeTime</v>
      </c>
    </row>
    <row r="388" spans="1:28" x14ac:dyDescent="0.25">
      <c r="A388" s="6" t="s">
        <v>19</v>
      </c>
      <c r="B388" s="6" t="s">
        <v>119</v>
      </c>
      <c r="C388" s="6" t="s">
        <v>154</v>
      </c>
      <c r="D388" s="6" t="str">
        <f t="shared" si="57"/>
        <v>Anthony Thomas</v>
      </c>
      <c r="E388" s="6">
        <v>53</v>
      </c>
      <c r="F388" s="6" t="s">
        <v>289</v>
      </c>
      <c r="G388" s="6" t="s">
        <v>292</v>
      </c>
      <c r="H388" s="6" t="s">
        <v>300</v>
      </c>
      <c r="I388" s="6" t="str">
        <f t="shared" si="58"/>
        <v>rediffmail.com</v>
      </c>
      <c r="J388" s="6" t="s">
        <v>400</v>
      </c>
      <c r="K388" s="6" t="s">
        <v>885</v>
      </c>
      <c r="L388" s="7">
        <v>45469</v>
      </c>
      <c r="M388" s="6" t="s">
        <v>1385</v>
      </c>
      <c r="N388" s="6" t="s">
        <v>1506</v>
      </c>
      <c r="O388" s="6">
        <v>372.62</v>
      </c>
      <c r="P388" s="6">
        <v>1</v>
      </c>
      <c r="Q388" s="6">
        <f t="shared" si="59"/>
        <v>372.62</v>
      </c>
      <c r="R388" s="6" t="s">
        <v>1549</v>
      </c>
      <c r="S388" s="8">
        <f t="shared" si="60"/>
        <v>0.1</v>
      </c>
      <c r="T388" s="6">
        <v>1</v>
      </c>
      <c r="U388" s="6">
        <v>66</v>
      </c>
      <c r="V388" s="6">
        <f t="shared" si="54"/>
        <v>438.62</v>
      </c>
      <c r="W388" s="6">
        <f t="shared" si="61"/>
        <v>43.862000000000002</v>
      </c>
      <c r="X388" s="6">
        <f t="shared" si="55"/>
        <v>394.75799999999998</v>
      </c>
      <c r="Y388" s="7">
        <v>45471</v>
      </c>
      <c r="Z388" s="6" t="s">
        <v>1935</v>
      </c>
      <c r="AA388" s="6">
        <f t="shared" si="56"/>
        <v>2</v>
      </c>
      <c r="AB388" s="6" t="str">
        <f t="shared" si="62"/>
        <v>Late</v>
      </c>
    </row>
    <row r="389" spans="1:28" x14ac:dyDescent="0.25">
      <c r="A389" s="6" t="s">
        <v>63</v>
      </c>
      <c r="B389" s="6" t="s">
        <v>144</v>
      </c>
      <c r="C389" s="6" t="s">
        <v>244</v>
      </c>
      <c r="D389" s="6" t="str">
        <f t="shared" si="57"/>
        <v>Lauren Crane</v>
      </c>
      <c r="E389" s="6">
        <v>62</v>
      </c>
      <c r="F389" s="6" t="s">
        <v>289</v>
      </c>
      <c r="G389" s="6" t="s">
        <v>292</v>
      </c>
      <c r="H389" s="6" t="s">
        <v>344</v>
      </c>
      <c r="I389" s="6" t="str">
        <f t="shared" si="58"/>
        <v>yahoo.com</v>
      </c>
      <c r="J389" s="6" t="s">
        <v>444</v>
      </c>
      <c r="K389" s="6" t="s">
        <v>740</v>
      </c>
      <c r="L389" s="7">
        <v>45116</v>
      </c>
      <c r="M389" s="6" t="s">
        <v>1240</v>
      </c>
      <c r="N389" s="6" t="s">
        <v>1503</v>
      </c>
      <c r="O389" s="6">
        <v>363.64</v>
      </c>
      <c r="P389" s="6">
        <v>4</v>
      </c>
      <c r="Q389" s="6">
        <f t="shared" si="59"/>
        <v>1454.56</v>
      </c>
      <c r="R389" s="6" t="s">
        <v>1547</v>
      </c>
      <c r="S389" s="8">
        <f t="shared" si="60"/>
        <v>0</v>
      </c>
      <c r="T389" s="6">
        <v>6</v>
      </c>
      <c r="U389" s="6">
        <v>56</v>
      </c>
      <c r="V389" s="6">
        <f t="shared" si="54"/>
        <v>1454.56</v>
      </c>
      <c r="W389" s="6">
        <f t="shared" si="61"/>
        <v>0</v>
      </c>
      <c r="X389" s="6">
        <f t="shared" si="55"/>
        <v>1454.56</v>
      </c>
      <c r="Y389" s="7">
        <v>45121</v>
      </c>
      <c r="Z389" s="6" t="s">
        <v>1791</v>
      </c>
      <c r="AA389" s="6">
        <f t="shared" si="56"/>
        <v>5</v>
      </c>
      <c r="AB389" s="6" t="str">
        <f t="shared" si="62"/>
        <v>BeforeTime</v>
      </c>
    </row>
    <row r="390" spans="1:28" x14ac:dyDescent="0.25">
      <c r="A390" s="6" t="s">
        <v>41</v>
      </c>
      <c r="B390" s="6" t="s">
        <v>122</v>
      </c>
      <c r="C390" s="6" t="s">
        <v>222</v>
      </c>
      <c r="D390" s="6" t="str">
        <f t="shared" si="57"/>
        <v>Angela Evans</v>
      </c>
      <c r="E390" s="6">
        <v>52</v>
      </c>
      <c r="F390" s="6" t="s">
        <v>290</v>
      </c>
      <c r="G390" s="6" t="s">
        <v>292</v>
      </c>
      <c r="H390" s="6" t="s">
        <v>322</v>
      </c>
      <c r="I390" s="6" t="str">
        <f t="shared" si="58"/>
        <v>outlook.com</v>
      </c>
      <c r="J390" s="6" t="s">
        <v>422</v>
      </c>
      <c r="K390" s="6" t="s">
        <v>887</v>
      </c>
      <c r="L390" s="7">
        <v>45397</v>
      </c>
      <c r="M390" s="6" t="s">
        <v>1387</v>
      </c>
      <c r="N390" s="6" t="s">
        <v>1531</v>
      </c>
      <c r="O390" s="6">
        <v>286.07</v>
      </c>
      <c r="P390" s="6">
        <v>5</v>
      </c>
      <c r="Q390" s="6">
        <f t="shared" si="59"/>
        <v>1430.35</v>
      </c>
      <c r="R390" s="6" t="s">
        <v>1547</v>
      </c>
      <c r="S390" s="8">
        <f t="shared" si="60"/>
        <v>0</v>
      </c>
      <c r="T390" s="6">
        <v>1</v>
      </c>
      <c r="U390" s="6">
        <v>41</v>
      </c>
      <c r="V390" s="6">
        <f t="shared" si="54"/>
        <v>1430.35</v>
      </c>
      <c r="W390" s="6">
        <f t="shared" si="61"/>
        <v>0</v>
      </c>
      <c r="X390" s="6">
        <f t="shared" si="55"/>
        <v>1430.35</v>
      </c>
      <c r="Y390" s="7">
        <v>45404</v>
      </c>
      <c r="Z390" s="6" t="s">
        <v>1937</v>
      </c>
      <c r="AA390" s="6">
        <f t="shared" si="56"/>
        <v>7</v>
      </c>
      <c r="AB390" s="6" t="str">
        <f t="shared" si="62"/>
        <v>Late</v>
      </c>
    </row>
    <row r="391" spans="1:28" x14ac:dyDescent="0.25">
      <c r="A391" s="6" t="s">
        <v>74</v>
      </c>
      <c r="B391" s="6" t="s">
        <v>167</v>
      </c>
      <c r="C391" s="6" t="s">
        <v>252</v>
      </c>
      <c r="D391" s="6" t="str">
        <f t="shared" si="57"/>
        <v>Jodi Whitney</v>
      </c>
      <c r="E391" s="6">
        <v>33</v>
      </c>
      <c r="F391" s="6" t="s">
        <v>290</v>
      </c>
      <c r="G391" s="6" t="s">
        <v>297</v>
      </c>
      <c r="H391" s="6" t="s">
        <v>355</v>
      </c>
      <c r="I391" s="6" t="str">
        <f t="shared" si="58"/>
        <v>yahoo.com</v>
      </c>
      <c r="J391" s="6" t="s">
        <v>455</v>
      </c>
      <c r="K391" s="6" t="s">
        <v>888</v>
      </c>
      <c r="L391" s="7">
        <v>45302</v>
      </c>
      <c r="M391" s="6" t="s">
        <v>1388</v>
      </c>
      <c r="N391" s="6" t="s">
        <v>1517</v>
      </c>
      <c r="O391" s="6">
        <v>282.63</v>
      </c>
      <c r="P391" s="6">
        <v>3</v>
      </c>
      <c r="Q391" s="6">
        <f t="shared" si="59"/>
        <v>847.89</v>
      </c>
      <c r="R391" s="6" t="s">
        <v>1547</v>
      </c>
      <c r="S391" s="8">
        <f t="shared" si="60"/>
        <v>0</v>
      </c>
      <c r="T391" s="6">
        <v>4</v>
      </c>
      <c r="U391" s="6">
        <v>66</v>
      </c>
      <c r="V391" s="6">
        <f t="shared" si="54"/>
        <v>847.89</v>
      </c>
      <c r="W391" s="6">
        <f t="shared" si="61"/>
        <v>0</v>
      </c>
      <c r="X391" s="6">
        <f t="shared" si="55"/>
        <v>847.89</v>
      </c>
      <c r="Y391" s="7">
        <v>45307</v>
      </c>
      <c r="Z391" s="6" t="s">
        <v>1111</v>
      </c>
      <c r="AA391" s="6">
        <f t="shared" si="56"/>
        <v>5</v>
      </c>
      <c r="AB391" s="6" t="str">
        <f t="shared" si="62"/>
        <v>Late</v>
      </c>
    </row>
    <row r="392" spans="1:28" x14ac:dyDescent="0.25">
      <c r="A392" s="6" t="s">
        <v>72</v>
      </c>
      <c r="B392" s="6" t="s">
        <v>144</v>
      </c>
      <c r="C392" s="6" t="s">
        <v>250</v>
      </c>
      <c r="D392" s="6" t="str">
        <f t="shared" si="57"/>
        <v>Lauren Lane</v>
      </c>
      <c r="E392" s="6">
        <v>30</v>
      </c>
      <c r="F392" s="6" t="s">
        <v>288</v>
      </c>
      <c r="G392" s="6" t="s">
        <v>298</v>
      </c>
      <c r="H392" s="6" t="s">
        <v>353</v>
      </c>
      <c r="I392" s="6" t="str">
        <f t="shared" si="58"/>
        <v>gmail.com</v>
      </c>
      <c r="J392" s="6" t="s">
        <v>453</v>
      </c>
      <c r="K392" s="6" t="s">
        <v>823</v>
      </c>
      <c r="L392" s="7">
        <v>45361</v>
      </c>
      <c r="M392" s="6" t="s">
        <v>1323</v>
      </c>
      <c r="N392" s="6" t="s">
        <v>1506</v>
      </c>
      <c r="O392" s="6">
        <v>372.62</v>
      </c>
      <c r="P392" s="6">
        <v>5</v>
      </c>
      <c r="Q392" s="6">
        <f t="shared" si="59"/>
        <v>1863.1</v>
      </c>
      <c r="R392" s="6" t="s">
        <v>2047</v>
      </c>
      <c r="S392" s="8">
        <f t="shared" si="60"/>
        <v>0.08</v>
      </c>
      <c r="T392" s="6">
        <v>4</v>
      </c>
      <c r="U392" s="6">
        <v>66</v>
      </c>
      <c r="V392" s="6">
        <f t="shared" si="54"/>
        <v>1929.1</v>
      </c>
      <c r="W392" s="6">
        <f t="shared" si="61"/>
        <v>154.328</v>
      </c>
      <c r="X392" s="6">
        <f t="shared" si="55"/>
        <v>1774.7719999999999</v>
      </c>
      <c r="Y392" s="7">
        <v>45364</v>
      </c>
      <c r="Z392" s="6" t="s">
        <v>1874</v>
      </c>
      <c r="AA392" s="6">
        <f t="shared" si="56"/>
        <v>3</v>
      </c>
      <c r="AB392" s="6" t="str">
        <f t="shared" si="62"/>
        <v>BeforeTime</v>
      </c>
    </row>
    <row r="393" spans="1:28" x14ac:dyDescent="0.25">
      <c r="A393" s="6" t="s">
        <v>34</v>
      </c>
      <c r="B393" s="6" t="s">
        <v>134</v>
      </c>
      <c r="C393" s="6" t="s">
        <v>216</v>
      </c>
      <c r="D393" s="6" t="str">
        <f t="shared" si="57"/>
        <v>Gina Moreno</v>
      </c>
      <c r="E393" s="6">
        <v>36</v>
      </c>
      <c r="F393" s="6" t="s">
        <v>290</v>
      </c>
      <c r="G393" s="6" t="s">
        <v>294</v>
      </c>
      <c r="H393" s="6" t="s">
        <v>315</v>
      </c>
      <c r="I393" s="6" t="str">
        <f t="shared" si="58"/>
        <v>rediffmail.com</v>
      </c>
      <c r="J393" s="6" t="s">
        <v>415</v>
      </c>
      <c r="K393" s="6" t="s">
        <v>890</v>
      </c>
      <c r="L393" s="7">
        <v>45091</v>
      </c>
      <c r="M393" s="6" t="s">
        <v>1390</v>
      </c>
      <c r="N393" s="6" t="s">
        <v>1540</v>
      </c>
      <c r="O393" s="6">
        <v>424.82</v>
      </c>
      <c r="P393" s="6">
        <v>4</v>
      </c>
      <c r="Q393" s="6">
        <f t="shared" si="59"/>
        <v>1699.28</v>
      </c>
      <c r="R393" s="6" t="s">
        <v>1549</v>
      </c>
      <c r="S393" s="8">
        <f t="shared" si="60"/>
        <v>0.1</v>
      </c>
      <c r="T393" s="6">
        <v>5</v>
      </c>
      <c r="U393" s="6">
        <v>58</v>
      </c>
      <c r="V393" s="6">
        <f t="shared" si="54"/>
        <v>1757.28</v>
      </c>
      <c r="W393" s="6">
        <f t="shared" si="61"/>
        <v>175.72800000000001</v>
      </c>
      <c r="X393" s="6">
        <f t="shared" si="55"/>
        <v>1581.5519999999999</v>
      </c>
      <c r="Y393" s="7">
        <v>45098</v>
      </c>
      <c r="Z393" s="6" t="s">
        <v>1939</v>
      </c>
      <c r="AA393" s="6">
        <f t="shared" si="56"/>
        <v>7</v>
      </c>
      <c r="AB393" s="6" t="str">
        <f t="shared" si="62"/>
        <v>Late</v>
      </c>
    </row>
    <row r="394" spans="1:28" x14ac:dyDescent="0.25">
      <c r="A394" s="6" t="s">
        <v>59</v>
      </c>
      <c r="B394" s="6" t="s">
        <v>156</v>
      </c>
      <c r="C394" s="6" t="s">
        <v>240</v>
      </c>
      <c r="D394" s="6" t="str">
        <f t="shared" si="57"/>
        <v>Alexandra Smith</v>
      </c>
      <c r="E394" s="6">
        <v>70</v>
      </c>
      <c r="F394" s="6" t="s">
        <v>288</v>
      </c>
      <c r="G394" s="6" t="s">
        <v>291</v>
      </c>
      <c r="H394" s="6" t="s">
        <v>340</v>
      </c>
      <c r="I394" s="6" t="str">
        <f t="shared" si="58"/>
        <v>rediffmail.com</v>
      </c>
      <c r="J394" s="6" t="s">
        <v>440</v>
      </c>
      <c r="K394" s="6" t="s">
        <v>891</v>
      </c>
      <c r="L394" s="7">
        <v>45172</v>
      </c>
      <c r="M394" s="6" t="s">
        <v>1391</v>
      </c>
      <c r="N394" s="6" t="s">
        <v>1519</v>
      </c>
      <c r="O394" s="6">
        <v>421.7</v>
      </c>
      <c r="P394" s="6">
        <v>3</v>
      </c>
      <c r="Q394" s="6">
        <f t="shared" si="59"/>
        <v>1265.0999999999999</v>
      </c>
      <c r="R394" s="6" t="s">
        <v>1547</v>
      </c>
      <c r="S394" s="8">
        <f t="shared" si="60"/>
        <v>0</v>
      </c>
      <c r="T394" s="6">
        <v>3</v>
      </c>
      <c r="U394" s="6">
        <v>56</v>
      </c>
      <c r="V394" s="6">
        <f t="shared" si="54"/>
        <v>1265.0999999999999</v>
      </c>
      <c r="W394" s="6">
        <f t="shared" si="61"/>
        <v>0</v>
      </c>
      <c r="X394" s="6">
        <f t="shared" si="55"/>
        <v>1265.0999999999999</v>
      </c>
      <c r="Y394" s="7">
        <v>45177</v>
      </c>
      <c r="Z394" s="6" t="s">
        <v>1940</v>
      </c>
      <c r="AA394" s="6">
        <f t="shared" si="56"/>
        <v>5</v>
      </c>
      <c r="AB394" s="6" t="str">
        <f t="shared" si="62"/>
        <v>Late</v>
      </c>
    </row>
    <row r="395" spans="1:28" x14ac:dyDescent="0.25">
      <c r="A395" s="6" t="s">
        <v>87</v>
      </c>
      <c r="B395" s="6" t="s">
        <v>177</v>
      </c>
      <c r="C395" s="6" t="s">
        <v>264</v>
      </c>
      <c r="D395" s="6" t="str">
        <f t="shared" si="57"/>
        <v>Bruce Allen</v>
      </c>
      <c r="E395" s="6">
        <v>32</v>
      </c>
      <c r="F395" s="6" t="s">
        <v>289</v>
      </c>
      <c r="G395" s="6" t="s">
        <v>291</v>
      </c>
      <c r="H395" s="6" t="s">
        <v>368</v>
      </c>
      <c r="I395" s="6" t="str">
        <f t="shared" si="58"/>
        <v>rediffmail.com</v>
      </c>
      <c r="J395" s="6" t="s">
        <v>468</v>
      </c>
      <c r="K395" s="6" t="s">
        <v>892</v>
      </c>
      <c r="L395" s="7">
        <v>45343</v>
      </c>
      <c r="M395" s="6" t="s">
        <v>1392</v>
      </c>
      <c r="N395" s="6" t="s">
        <v>1545</v>
      </c>
      <c r="O395" s="6">
        <v>292.14999999999998</v>
      </c>
      <c r="P395" s="6">
        <v>2</v>
      </c>
      <c r="Q395" s="6">
        <f t="shared" si="59"/>
        <v>584.29999999999995</v>
      </c>
      <c r="R395" s="6" t="s">
        <v>1548</v>
      </c>
      <c r="S395" s="8">
        <f t="shared" si="60"/>
        <v>0.15</v>
      </c>
      <c r="T395" s="6">
        <v>6</v>
      </c>
      <c r="U395" s="6">
        <v>60</v>
      </c>
      <c r="V395" s="6">
        <f t="shared" si="54"/>
        <v>644.29999999999995</v>
      </c>
      <c r="W395" s="6">
        <f t="shared" si="61"/>
        <v>96.644999999999996</v>
      </c>
      <c r="X395" s="6">
        <f t="shared" si="55"/>
        <v>547.65499999999997</v>
      </c>
      <c r="Y395" s="7">
        <v>45348</v>
      </c>
      <c r="Z395" s="6" t="s">
        <v>1941</v>
      </c>
      <c r="AA395" s="6">
        <f t="shared" si="56"/>
        <v>5</v>
      </c>
      <c r="AB395" s="6" t="str">
        <f t="shared" si="62"/>
        <v>BeforeTime</v>
      </c>
    </row>
    <row r="396" spans="1:28" x14ac:dyDescent="0.25">
      <c r="A396" s="6" t="s">
        <v>39</v>
      </c>
      <c r="B396" s="6" t="s">
        <v>139</v>
      </c>
      <c r="C396" s="6" t="s">
        <v>220</v>
      </c>
      <c r="D396" s="6" t="str">
        <f t="shared" si="57"/>
        <v>Mark Henderson</v>
      </c>
      <c r="E396" s="6">
        <v>33</v>
      </c>
      <c r="F396" s="6" t="s">
        <v>290</v>
      </c>
      <c r="G396" s="6" t="s">
        <v>298</v>
      </c>
      <c r="H396" s="6" t="s">
        <v>320</v>
      </c>
      <c r="I396" s="6" t="str">
        <f t="shared" si="58"/>
        <v>yahoo.com</v>
      </c>
      <c r="J396" s="6" t="s">
        <v>420</v>
      </c>
      <c r="K396" s="6" t="s">
        <v>893</v>
      </c>
      <c r="L396" s="7">
        <v>45657</v>
      </c>
      <c r="M396" s="6" t="s">
        <v>1393</v>
      </c>
      <c r="N396" s="6" t="s">
        <v>1506</v>
      </c>
      <c r="O396" s="6">
        <v>372.62</v>
      </c>
      <c r="P396" s="6">
        <v>1</v>
      </c>
      <c r="Q396" s="6">
        <f t="shared" si="59"/>
        <v>372.62</v>
      </c>
      <c r="R396" s="6" t="s">
        <v>1548</v>
      </c>
      <c r="S396" s="8">
        <f t="shared" si="60"/>
        <v>0.15</v>
      </c>
      <c r="T396" s="6">
        <v>5</v>
      </c>
      <c r="U396" s="6">
        <v>50</v>
      </c>
      <c r="V396" s="6">
        <f t="shared" si="54"/>
        <v>422.62</v>
      </c>
      <c r="W396" s="6">
        <f t="shared" si="61"/>
        <v>63.393000000000001</v>
      </c>
      <c r="X396" s="6">
        <f t="shared" si="55"/>
        <v>359.22699999999998</v>
      </c>
      <c r="Y396" s="7">
        <v>45661</v>
      </c>
      <c r="Z396" s="6" t="s">
        <v>1942</v>
      </c>
      <c r="AA396" s="6">
        <f t="shared" si="56"/>
        <v>4</v>
      </c>
      <c r="AB396" s="6" t="str">
        <f t="shared" si="62"/>
        <v>BeforeTime</v>
      </c>
    </row>
    <row r="397" spans="1:28" x14ac:dyDescent="0.25">
      <c r="A397" s="6" t="s">
        <v>63</v>
      </c>
      <c r="B397" s="6" t="s">
        <v>144</v>
      </c>
      <c r="C397" s="6" t="s">
        <v>244</v>
      </c>
      <c r="D397" s="6" t="str">
        <f t="shared" si="57"/>
        <v>Lauren Crane</v>
      </c>
      <c r="E397" s="6">
        <v>62</v>
      </c>
      <c r="F397" s="6" t="s">
        <v>289</v>
      </c>
      <c r="G397" s="6" t="s">
        <v>292</v>
      </c>
      <c r="H397" s="6" t="s">
        <v>344</v>
      </c>
      <c r="I397" s="6" t="str">
        <f t="shared" si="58"/>
        <v>yahoo.com</v>
      </c>
      <c r="J397" s="6" t="s">
        <v>444</v>
      </c>
      <c r="K397" s="6" t="s">
        <v>742</v>
      </c>
      <c r="L397" s="7">
        <v>45340</v>
      </c>
      <c r="M397" s="6" t="s">
        <v>1242</v>
      </c>
      <c r="N397" s="6" t="s">
        <v>1505</v>
      </c>
      <c r="O397" s="6">
        <v>48.45</v>
      </c>
      <c r="P397" s="6">
        <v>3</v>
      </c>
      <c r="Q397" s="6">
        <f t="shared" si="59"/>
        <v>145.35000000000002</v>
      </c>
      <c r="R397" s="6" t="s">
        <v>1548</v>
      </c>
      <c r="S397" s="8">
        <f t="shared" si="60"/>
        <v>0.15</v>
      </c>
      <c r="T397" s="6">
        <v>5</v>
      </c>
      <c r="U397" s="6">
        <v>42</v>
      </c>
      <c r="V397" s="6">
        <f t="shared" si="54"/>
        <v>187.35000000000002</v>
      </c>
      <c r="W397" s="6">
        <f t="shared" si="61"/>
        <v>28.102500000000003</v>
      </c>
      <c r="X397" s="6">
        <f t="shared" si="55"/>
        <v>159.24750000000003</v>
      </c>
      <c r="Y397" s="7">
        <v>45347</v>
      </c>
      <c r="Z397" s="6" t="s">
        <v>1793</v>
      </c>
      <c r="AA397" s="6">
        <f t="shared" si="56"/>
        <v>7</v>
      </c>
      <c r="AB397" s="6" t="str">
        <f t="shared" si="62"/>
        <v>Late</v>
      </c>
    </row>
    <row r="398" spans="1:28" x14ac:dyDescent="0.25">
      <c r="A398" s="6" t="s">
        <v>82</v>
      </c>
      <c r="B398" s="6" t="s">
        <v>172</v>
      </c>
      <c r="C398" s="6" t="s">
        <v>259</v>
      </c>
      <c r="D398" s="6" t="str">
        <f t="shared" si="57"/>
        <v>Christy Chang</v>
      </c>
      <c r="E398" s="6">
        <v>38</v>
      </c>
      <c r="F398" s="6" t="s">
        <v>289</v>
      </c>
      <c r="G398" s="6" t="s">
        <v>298</v>
      </c>
      <c r="H398" s="6" t="s">
        <v>363</v>
      </c>
      <c r="I398" s="6" t="str">
        <f t="shared" si="58"/>
        <v>outlook.com</v>
      </c>
      <c r="J398" s="6" t="s">
        <v>463</v>
      </c>
      <c r="K398" s="6" t="s">
        <v>895</v>
      </c>
      <c r="L398" s="7">
        <v>45312</v>
      </c>
      <c r="M398" s="6" t="s">
        <v>1395</v>
      </c>
      <c r="N398" s="6" t="s">
        <v>1509</v>
      </c>
      <c r="O398" s="6">
        <v>190.1</v>
      </c>
      <c r="P398" s="6">
        <v>3</v>
      </c>
      <c r="Q398" s="6">
        <f t="shared" si="59"/>
        <v>570.29999999999995</v>
      </c>
      <c r="R398" s="6" t="s">
        <v>1549</v>
      </c>
      <c r="S398" s="8">
        <f t="shared" si="60"/>
        <v>0.1</v>
      </c>
      <c r="T398" s="6">
        <v>3</v>
      </c>
      <c r="U398" s="6">
        <v>41</v>
      </c>
      <c r="V398" s="6">
        <f t="shared" si="54"/>
        <v>611.29999999999995</v>
      </c>
      <c r="W398" s="6">
        <f t="shared" si="61"/>
        <v>61.129999999999995</v>
      </c>
      <c r="X398" s="6">
        <f t="shared" si="55"/>
        <v>550.16999999999996</v>
      </c>
      <c r="Y398" s="7">
        <v>45315</v>
      </c>
      <c r="Z398" s="6" t="s">
        <v>1944</v>
      </c>
      <c r="AA398" s="6">
        <f t="shared" si="56"/>
        <v>3</v>
      </c>
      <c r="AB398" s="6" t="str">
        <f t="shared" si="62"/>
        <v>InTime</v>
      </c>
    </row>
    <row r="399" spans="1:28" x14ac:dyDescent="0.25">
      <c r="A399" s="6" t="s">
        <v>63</v>
      </c>
      <c r="B399" s="6" t="s">
        <v>144</v>
      </c>
      <c r="C399" s="6" t="s">
        <v>244</v>
      </c>
      <c r="D399" s="6" t="str">
        <f t="shared" si="57"/>
        <v>Lauren Crane</v>
      </c>
      <c r="E399" s="6">
        <v>62</v>
      </c>
      <c r="F399" s="6" t="s">
        <v>289</v>
      </c>
      <c r="G399" s="6" t="s">
        <v>292</v>
      </c>
      <c r="H399" s="6" t="s">
        <v>344</v>
      </c>
      <c r="I399" s="6" t="str">
        <f t="shared" si="58"/>
        <v>yahoo.com</v>
      </c>
      <c r="J399" s="6" t="s">
        <v>444</v>
      </c>
      <c r="K399" s="6" t="s">
        <v>763</v>
      </c>
      <c r="L399" s="7">
        <v>45344</v>
      </c>
      <c r="M399" s="6" t="s">
        <v>1263</v>
      </c>
      <c r="N399" s="6" t="s">
        <v>1514</v>
      </c>
      <c r="O399" s="6">
        <v>461.07</v>
      </c>
      <c r="P399" s="6">
        <v>4</v>
      </c>
      <c r="Q399" s="6">
        <f t="shared" si="59"/>
        <v>1844.28</v>
      </c>
      <c r="R399" s="6" t="s">
        <v>1548</v>
      </c>
      <c r="S399" s="8">
        <f t="shared" si="60"/>
        <v>0.15</v>
      </c>
      <c r="T399" s="6">
        <v>1</v>
      </c>
      <c r="U399" s="6">
        <v>66</v>
      </c>
      <c r="V399" s="6">
        <f t="shared" si="54"/>
        <v>1910.28</v>
      </c>
      <c r="W399" s="6">
        <f t="shared" si="61"/>
        <v>286.54199999999997</v>
      </c>
      <c r="X399" s="6">
        <f t="shared" si="55"/>
        <v>1623.7380000000001</v>
      </c>
      <c r="Y399" s="7">
        <v>45346</v>
      </c>
      <c r="Z399" s="6" t="s">
        <v>1814</v>
      </c>
      <c r="AA399" s="6">
        <f t="shared" si="56"/>
        <v>2</v>
      </c>
      <c r="AB399" s="6" t="str">
        <f t="shared" si="62"/>
        <v>Late</v>
      </c>
    </row>
    <row r="400" spans="1:28" x14ac:dyDescent="0.25">
      <c r="A400" s="6" t="s">
        <v>51</v>
      </c>
      <c r="B400" s="6" t="s">
        <v>149</v>
      </c>
      <c r="C400" s="6" t="s">
        <v>232</v>
      </c>
      <c r="D400" s="6" t="str">
        <f t="shared" si="57"/>
        <v>Courtney Parker</v>
      </c>
      <c r="E400" s="6">
        <v>29</v>
      </c>
      <c r="F400" s="6" t="s">
        <v>290</v>
      </c>
      <c r="G400" s="6" t="s">
        <v>296</v>
      </c>
      <c r="H400" s="6" t="s">
        <v>332</v>
      </c>
      <c r="I400" s="6" t="str">
        <f t="shared" si="58"/>
        <v>yahoo.com</v>
      </c>
      <c r="J400" s="6" t="s">
        <v>432</v>
      </c>
      <c r="K400" s="6" t="s">
        <v>897</v>
      </c>
      <c r="L400" s="7">
        <v>45295</v>
      </c>
      <c r="M400" s="6" t="s">
        <v>1397</v>
      </c>
      <c r="N400" s="6" t="s">
        <v>1524</v>
      </c>
      <c r="O400" s="6">
        <v>157.63999999999999</v>
      </c>
      <c r="P400" s="6">
        <v>5</v>
      </c>
      <c r="Q400" s="6">
        <f t="shared" si="59"/>
        <v>788.19999999999993</v>
      </c>
      <c r="R400" s="6" t="s">
        <v>2047</v>
      </c>
      <c r="S400" s="8">
        <f t="shared" si="60"/>
        <v>0.08</v>
      </c>
      <c r="T400" s="6">
        <v>2</v>
      </c>
      <c r="U400" s="6">
        <v>46</v>
      </c>
      <c r="V400" s="6">
        <f t="shared" si="54"/>
        <v>834.19999999999993</v>
      </c>
      <c r="W400" s="6">
        <f t="shared" si="61"/>
        <v>66.73599999999999</v>
      </c>
      <c r="X400" s="6">
        <f t="shared" si="55"/>
        <v>767.46399999999994</v>
      </c>
      <c r="Y400" s="7">
        <v>45301</v>
      </c>
      <c r="Z400" s="6" t="s">
        <v>1946</v>
      </c>
      <c r="AA400" s="6">
        <f t="shared" si="56"/>
        <v>6</v>
      </c>
      <c r="AB400" s="6" t="str">
        <f t="shared" si="62"/>
        <v>Late</v>
      </c>
    </row>
    <row r="401" spans="1:28" x14ac:dyDescent="0.25">
      <c r="A401" s="6" t="s">
        <v>37</v>
      </c>
      <c r="B401" s="6" t="s">
        <v>137</v>
      </c>
      <c r="C401" s="6" t="s">
        <v>218</v>
      </c>
      <c r="D401" s="6" t="str">
        <f t="shared" si="57"/>
        <v>Deborah Bates</v>
      </c>
      <c r="E401" s="6">
        <v>23</v>
      </c>
      <c r="F401" s="6" t="s">
        <v>288</v>
      </c>
      <c r="G401" s="6" t="s">
        <v>296</v>
      </c>
      <c r="H401" s="6" t="s">
        <v>318</v>
      </c>
      <c r="I401" s="6" t="str">
        <f t="shared" si="58"/>
        <v>yahoo.com</v>
      </c>
      <c r="J401" s="6" t="s">
        <v>418</v>
      </c>
      <c r="K401" s="6" t="s">
        <v>898</v>
      </c>
      <c r="L401" s="7">
        <v>45477</v>
      </c>
      <c r="M401" s="6" t="s">
        <v>1398</v>
      </c>
      <c r="N401" s="6" t="s">
        <v>1537</v>
      </c>
      <c r="O401" s="6">
        <v>445.81</v>
      </c>
      <c r="P401" s="6">
        <v>3</v>
      </c>
      <c r="Q401" s="6">
        <f t="shared" si="59"/>
        <v>1337.43</v>
      </c>
      <c r="R401" s="6" t="s">
        <v>2047</v>
      </c>
      <c r="S401" s="8">
        <f t="shared" si="60"/>
        <v>0.08</v>
      </c>
      <c r="T401" s="6">
        <v>1</v>
      </c>
      <c r="U401" s="6">
        <v>37</v>
      </c>
      <c r="V401" s="6">
        <f t="shared" si="54"/>
        <v>1374.43</v>
      </c>
      <c r="W401" s="6">
        <f t="shared" si="61"/>
        <v>109.95440000000001</v>
      </c>
      <c r="X401" s="6">
        <f t="shared" si="55"/>
        <v>1264.4756</v>
      </c>
      <c r="Y401" s="7">
        <v>45478</v>
      </c>
      <c r="Z401" s="6" t="s">
        <v>1947</v>
      </c>
      <c r="AA401" s="6">
        <f t="shared" si="56"/>
        <v>1</v>
      </c>
      <c r="AB401" s="6" t="str">
        <f t="shared" si="62"/>
        <v>InTime</v>
      </c>
    </row>
    <row r="402" spans="1:28" x14ac:dyDescent="0.25">
      <c r="A402" s="6" t="s">
        <v>98</v>
      </c>
      <c r="B402" s="6" t="s">
        <v>187</v>
      </c>
      <c r="C402" s="6" t="s">
        <v>236</v>
      </c>
      <c r="D402" s="6" t="str">
        <f t="shared" si="57"/>
        <v>Katie Hicks</v>
      </c>
      <c r="E402" s="6">
        <v>34</v>
      </c>
      <c r="F402" s="6" t="s">
        <v>290</v>
      </c>
      <c r="G402" s="6" t="s">
        <v>293</v>
      </c>
      <c r="H402" s="6" t="s">
        <v>379</v>
      </c>
      <c r="I402" s="6" t="str">
        <f t="shared" si="58"/>
        <v>rediffmail.com</v>
      </c>
      <c r="J402" s="6" t="s">
        <v>479</v>
      </c>
      <c r="K402" s="6" t="s">
        <v>648</v>
      </c>
      <c r="L402" s="7">
        <v>45646</v>
      </c>
      <c r="M402" s="6" t="s">
        <v>1148</v>
      </c>
      <c r="N402" s="6" t="s">
        <v>1525</v>
      </c>
      <c r="O402" s="6">
        <v>481.48</v>
      </c>
      <c r="P402" s="6">
        <v>4</v>
      </c>
      <c r="Q402" s="6">
        <f t="shared" si="59"/>
        <v>1925.92</v>
      </c>
      <c r="R402" s="6" t="s">
        <v>1548</v>
      </c>
      <c r="S402" s="8">
        <f t="shared" si="60"/>
        <v>0.15</v>
      </c>
      <c r="T402" s="6">
        <v>4</v>
      </c>
      <c r="U402" s="6">
        <v>38</v>
      </c>
      <c r="V402" s="6">
        <f t="shared" si="54"/>
        <v>1963.92</v>
      </c>
      <c r="W402" s="6">
        <f t="shared" si="61"/>
        <v>294.58800000000002</v>
      </c>
      <c r="X402" s="6">
        <f t="shared" si="55"/>
        <v>1669.3320000000001</v>
      </c>
      <c r="Y402" s="7">
        <v>45647</v>
      </c>
      <c r="Z402" s="6" t="s">
        <v>1700</v>
      </c>
      <c r="AA402" s="6">
        <f t="shared" si="56"/>
        <v>1</v>
      </c>
      <c r="AB402" s="6" t="str">
        <f t="shared" si="62"/>
        <v>BeforeTime</v>
      </c>
    </row>
    <row r="403" spans="1:28" x14ac:dyDescent="0.25">
      <c r="A403" s="6" t="s">
        <v>58</v>
      </c>
      <c r="B403" s="6" t="s">
        <v>140</v>
      </c>
      <c r="C403" s="6" t="s">
        <v>239</v>
      </c>
      <c r="D403" s="6" t="str">
        <f t="shared" si="57"/>
        <v>Jason Lopez</v>
      </c>
      <c r="E403" s="6">
        <v>40</v>
      </c>
      <c r="F403" s="6" t="s">
        <v>290</v>
      </c>
      <c r="G403" s="6" t="s">
        <v>297</v>
      </c>
      <c r="H403" s="6" t="s">
        <v>339</v>
      </c>
      <c r="I403" s="6" t="str">
        <f t="shared" si="58"/>
        <v>outlook.com</v>
      </c>
      <c r="J403" s="6" t="s">
        <v>439</v>
      </c>
      <c r="K403" s="6" t="s">
        <v>900</v>
      </c>
      <c r="L403" s="7">
        <v>45033</v>
      </c>
      <c r="M403" s="6" t="s">
        <v>1400</v>
      </c>
      <c r="N403" s="6" t="s">
        <v>1541</v>
      </c>
      <c r="O403" s="6">
        <v>133.62</v>
      </c>
      <c r="P403" s="6">
        <v>1</v>
      </c>
      <c r="Q403" s="6">
        <f t="shared" si="59"/>
        <v>133.62</v>
      </c>
      <c r="R403" s="6" t="s">
        <v>1548</v>
      </c>
      <c r="S403" s="8">
        <f t="shared" si="60"/>
        <v>0.15</v>
      </c>
      <c r="T403" s="6">
        <v>5</v>
      </c>
      <c r="U403" s="6">
        <v>66</v>
      </c>
      <c r="V403" s="6">
        <f t="shared" si="54"/>
        <v>199.62</v>
      </c>
      <c r="W403" s="6">
        <f t="shared" si="61"/>
        <v>29.942999999999998</v>
      </c>
      <c r="X403" s="6">
        <f t="shared" si="55"/>
        <v>169.67700000000002</v>
      </c>
      <c r="Y403" s="7">
        <v>45037</v>
      </c>
      <c r="Z403" s="6" t="s">
        <v>1949</v>
      </c>
      <c r="AA403" s="6">
        <f t="shared" si="56"/>
        <v>4</v>
      </c>
      <c r="AB403" s="6" t="str">
        <f t="shared" si="62"/>
        <v>BeforeTime</v>
      </c>
    </row>
    <row r="404" spans="1:28" x14ac:dyDescent="0.25">
      <c r="A404" s="6" t="s">
        <v>101</v>
      </c>
      <c r="B404" s="6" t="s">
        <v>189</v>
      </c>
      <c r="C404" s="6" t="s">
        <v>275</v>
      </c>
      <c r="D404" s="6" t="str">
        <f t="shared" si="57"/>
        <v>Regina Hawkins</v>
      </c>
      <c r="E404" s="6">
        <v>47</v>
      </c>
      <c r="F404" s="6" t="s">
        <v>289</v>
      </c>
      <c r="G404" s="6" t="s">
        <v>291</v>
      </c>
      <c r="H404" s="6" t="s">
        <v>382</v>
      </c>
      <c r="I404" s="6" t="str">
        <f t="shared" si="58"/>
        <v>rediffmail.com</v>
      </c>
      <c r="J404" s="6" t="s">
        <v>482</v>
      </c>
      <c r="K404" s="6" t="s">
        <v>672</v>
      </c>
      <c r="L404" s="7">
        <v>45327</v>
      </c>
      <c r="M404" s="6" t="s">
        <v>1172</v>
      </c>
      <c r="N404" s="6" t="s">
        <v>1534</v>
      </c>
      <c r="O404" s="6">
        <v>425.59</v>
      </c>
      <c r="P404" s="6">
        <v>3</v>
      </c>
      <c r="Q404" s="6">
        <f t="shared" si="59"/>
        <v>1276.77</v>
      </c>
      <c r="R404" s="6" t="s">
        <v>1549</v>
      </c>
      <c r="S404" s="8">
        <f t="shared" si="60"/>
        <v>0.1</v>
      </c>
      <c r="T404" s="6">
        <v>7</v>
      </c>
      <c r="U404" s="6">
        <v>51</v>
      </c>
      <c r="V404" s="6">
        <f t="shared" si="54"/>
        <v>1327.77</v>
      </c>
      <c r="W404" s="6">
        <f t="shared" si="61"/>
        <v>132.77700000000002</v>
      </c>
      <c r="X404" s="6">
        <f t="shared" si="55"/>
        <v>1194.9929999999999</v>
      </c>
      <c r="Y404" s="7">
        <v>45330</v>
      </c>
      <c r="Z404" s="6" t="s">
        <v>1724</v>
      </c>
      <c r="AA404" s="6">
        <f t="shared" si="56"/>
        <v>3</v>
      </c>
      <c r="AB404" s="6" t="str">
        <f t="shared" si="62"/>
        <v>BeforeTime</v>
      </c>
    </row>
    <row r="405" spans="1:28" x14ac:dyDescent="0.25">
      <c r="A405" s="6" t="s">
        <v>63</v>
      </c>
      <c r="B405" s="6" t="s">
        <v>144</v>
      </c>
      <c r="C405" s="6" t="s">
        <v>244</v>
      </c>
      <c r="D405" s="6" t="str">
        <f t="shared" si="57"/>
        <v>Lauren Crane</v>
      </c>
      <c r="E405" s="6">
        <v>62</v>
      </c>
      <c r="F405" s="6" t="s">
        <v>289</v>
      </c>
      <c r="G405" s="6" t="s">
        <v>292</v>
      </c>
      <c r="H405" s="6" t="s">
        <v>344</v>
      </c>
      <c r="I405" s="6" t="str">
        <f t="shared" si="58"/>
        <v>yahoo.com</v>
      </c>
      <c r="J405" s="6" t="s">
        <v>444</v>
      </c>
      <c r="K405" s="6" t="s">
        <v>782</v>
      </c>
      <c r="L405" s="7">
        <v>45517</v>
      </c>
      <c r="M405" s="6" t="s">
        <v>1282</v>
      </c>
      <c r="N405" s="6" t="s">
        <v>1535</v>
      </c>
      <c r="O405" s="6">
        <v>477.52</v>
      </c>
      <c r="P405" s="6">
        <v>5</v>
      </c>
      <c r="Q405" s="6">
        <f t="shared" si="59"/>
        <v>2387.6</v>
      </c>
      <c r="R405" s="6" t="s">
        <v>1550</v>
      </c>
      <c r="S405" s="8">
        <f t="shared" si="60"/>
        <v>0.2</v>
      </c>
      <c r="T405" s="6">
        <v>2</v>
      </c>
      <c r="U405" s="6">
        <v>60</v>
      </c>
      <c r="V405" s="6">
        <f t="shared" si="54"/>
        <v>2447.6</v>
      </c>
      <c r="W405" s="6">
        <f t="shared" si="61"/>
        <v>489.52</v>
      </c>
      <c r="X405" s="6">
        <f t="shared" si="55"/>
        <v>1958.08</v>
      </c>
      <c r="Y405" s="7">
        <v>45520</v>
      </c>
      <c r="Z405" s="6" t="s">
        <v>1833</v>
      </c>
      <c r="AA405" s="6">
        <f t="shared" si="56"/>
        <v>3</v>
      </c>
      <c r="AB405" s="6" t="str">
        <f t="shared" si="62"/>
        <v>Late</v>
      </c>
    </row>
    <row r="406" spans="1:28" x14ac:dyDescent="0.25">
      <c r="A406" s="6" t="s">
        <v>60</v>
      </c>
      <c r="B406" s="6" t="s">
        <v>157</v>
      </c>
      <c r="C406" s="6" t="s">
        <v>241</v>
      </c>
      <c r="D406" s="6" t="str">
        <f t="shared" si="57"/>
        <v>Amanda Howard</v>
      </c>
      <c r="E406" s="6">
        <v>52</v>
      </c>
      <c r="F406" s="6" t="s">
        <v>290</v>
      </c>
      <c r="G406" s="6" t="s">
        <v>298</v>
      </c>
      <c r="H406" s="6" t="s">
        <v>341</v>
      </c>
      <c r="I406" s="6" t="str">
        <f t="shared" si="58"/>
        <v>outlook.com</v>
      </c>
      <c r="J406" s="6" t="s">
        <v>441</v>
      </c>
      <c r="K406" s="6" t="s">
        <v>903</v>
      </c>
      <c r="L406" s="7">
        <v>45471</v>
      </c>
      <c r="M406" s="6" t="s">
        <v>1403</v>
      </c>
      <c r="N406" s="6" t="s">
        <v>1517</v>
      </c>
      <c r="O406" s="6">
        <v>282.63</v>
      </c>
      <c r="P406" s="6">
        <v>3</v>
      </c>
      <c r="Q406" s="6">
        <f t="shared" si="59"/>
        <v>847.89</v>
      </c>
      <c r="R406" s="6" t="s">
        <v>2047</v>
      </c>
      <c r="S406" s="8">
        <f t="shared" si="60"/>
        <v>0.08</v>
      </c>
      <c r="T406" s="6">
        <v>3</v>
      </c>
      <c r="U406" s="6">
        <v>36</v>
      </c>
      <c r="V406" s="6">
        <f t="shared" si="54"/>
        <v>883.89</v>
      </c>
      <c r="W406" s="6">
        <f t="shared" si="61"/>
        <v>70.711200000000005</v>
      </c>
      <c r="X406" s="6">
        <f t="shared" si="55"/>
        <v>813.17880000000002</v>
      </c>
      <c r="Y406" s="7">
        <v>45478</v>
      </c>
      <c r="Z406" s="6" t="s">
        <v>1952</v>
      </c>
      <c r="AA406" s="6">
        <f t="shared" si="56"/>
        <v>7</v>
      </c>
      <c r="AB406" s="6" t="str">
        <f t="shared" si="62"/>
        <v>Late</v>
      </c>
    </row>
    <row r="407" spans="1:28" x14ac:dyDescent="0.25">
      <c r="A407" s="6" t="s">
        <v>61</v>
      </c>
      <c r="B407" s="6" t="s">
        <v>158</v>
      </c>
      <c r="C407" s="6" t="s">
        <v>242</v>
      </c>
      <c r="D407" s="6" t="str">
        <f t="shared" si="57"/>
        <v>Mary Knight</v>
      </c>
      <c r="E407" s="6">
        <v>28</v>
      </c>
      <c r="F407" s="6" t="s">
        <v>290</v>
      </c>
      <c r="G407" s="6" t="s">
        <v>295</v>
      </c>
      <c r="H407" s="6" t="s">
        <v>342</v>
      </c>
      <c r="I407" s="6" t="str">
        <f t="shared" si="58"/>
        <v>yahoo.com</v>
      </c>
      <c r="J407" s="6" t="s">
        <v>442</v>
      </c>
      <c r="K407" s="6" t="s">
        <v>904</v>
      </c>
      <c r="L407" s="7">
        <v>45350</v>
      </c>
      <c r="M407" s="6" t="s">
        <v>1404</v>
      </c>
      <c r="N407" s="6" t="s">
        <v>1524</v>
      </c>
      <c r="O407" s="6">
        <v>157.63999999999999</v>
      </c>
      <c r="P407" s="6">
        <v>1</v>
      </c>
      <c r="Q407" s="6">
        <f t="shared" si="59"/>
        <v>157.63999999999999</v>
      </c>
      <c r="R407" s="6" t="s">
        <v>1550</v>
      </c>
      <c r="S407" s="8">
        <f t="shared" si="60"/>
        <v>0.2</v>
      </c>
      <c r="T407" s="6">
        <v>1</v>
      </c>
      <c r="U407" s="6">
        <v>59</v>
      </c>
      <c r="V407" s="6">
        <f t="shared" si="54"/>
        <v>216.64</v>
      </c>
      <c r="W407" s="6">
        <f t="shared" si="61"/>
        <v>43.328000000000003</v>
      </c>
      <c r="X407" s="6">
        <f t="shared" si="55"/>
        <v>173.31199999999998</v>
      </c>
      <c r="Y407" s="7">
        <v>45356</v>
      </c>
      <c r="Z407" s="6" t="s">
        <v>1953</v>
      </c>
      <c r="AA407" s="6">
        <f t="shared" si="56"/>
        <v>6</v>
      </c>
      <c r="AB407" s="6" t="str">
        <f t="shared" si="62"/>
        <v>Late</v>
      </c>
    </row>
    <row r="408" spans="1:28" x14ac:dyDescent="0.25">
      <c r="A408" s="6" t="s">
        <v>98</v>
      </c>
      <c r="B408" s="6" t="s">
        <v>187</v>
      </c>
      <c r="C408" s="6" t="s">
        <v>236</v>
      </c>
      <c r="D408" s="6" t="str">
        <f t="shared" si="57"/>
        <v>Katie Hicks</v>
      </c>
      <c r="E408" s="6">
        <v>34</v>
      </c>
      <c r="F408" s="6" t="s">
        <v>290</v>
      </c>
      <c r="G408" s="6" t="s">
        <v>293</v>
      </c>
      <c r="H408" s="6" t="s">
        <v>379</v>
      </c>
      <c r="I408" s="6" t="str">
        <f t="shared" si="58"/>
        <v>rediffmail.com</v>
      </c>
      <c r="J408" s="6" t="s">
        <v>479</v>
      </c>
      <c r="K408" s="6" t="s">
        <v>658</v>
      </c>
      <c r="L408" s="7">
        <v>45449</v>
      </c>
      <c r="M408" s="6" t="s">
        <v>1158</v>
      </c>
      <c r="N408" s="6" t="s">
        <v>1505</v>
      </c>
      <c r="O408" s="6">
        <v>48.45</v>
      </c>
      <c r="P408" s="6">
        <v>1</v>
      </c>
      <c r="Q408" s="6">
        <f t="shared" si="59"/>
        <v>48.45</v>
      </c>
      <c r="R408" s="6" t="s">
        <v>1549</v>
      </c>
      <c r="S408" s="8">
        <f t="shared" si="60"/>
        <v>0.1</v>
      </c>
      <c r="T408" s="6">
        <v>5</v>
      </c>
      <c r="U408" s="6">
        <v>38</v>
      </c>
      <c r="V408" s="6">
        <f t="shared" si="54"/>
        <v>86.45</v>
      </c>
      <c r="W408" s="6">
        <f t="shared" si="61"/>
        <v>8.6450000000000014</v>
      </c>
      <c r="X408" s="6">
        <f t="shared" si="55"/>
        <v>77.805000000000007</v>
      </c>
      <c r="Y408" s="7">
        <v>45456</v>
      </c>
      <c r="Z408" s="6" t="s">
        <v>1710</v>
      </c>
      <c r="AA408" s="6">
        <f t="shared" si="56"/>
        <v>7</v>
      </c>
      <c r="AB408" s="6" t="str">
        <f t="shared" si="62"/>
        <v>Late</v>
      </c>
    </row>
    <row r="409" spans="1:28" x14ac:dyDescent="0.25">
      <c r="A409" s="6" t="s">
        <v>25</v>
      </c>
      <c r="B409" s="6" t="s">
        <v>125</v>
      </c>
      <c r="C409" s="6" t="s">
        <v>207</v>
      </c>
      <c r="D409" s="6" t="str">
        <f t="shared" si="57"/>
        <v>David Delacruz</v>
      </c>
      <c r="E409" s="6">
        <v>26</v>
      </c>
      <c r="F409" s="6" t="s">
        <v>289</v>
      </c>
      <c r="G409" s="6" t="s">
        <v>296</v>
      </c>
      <c r="H409" s="6" t="s">
        <v>306</v>
      </c>
      <c r="I409" s="6" t="str">
        <f t="shared" si="58"/>
        <v>rediffmail.com</v>
      </c>
      <c r="J409" s="6" t="s">
        <v>406</v>
      </c>
      <c r="K409" s="6" t="s">
        <v>906</v>
      </c>
      <c r="L409" s="7">
        <v>45359</v>
      </c>
      <c r="M409" s="6" t="s">
        <v>1406</v>
      </c>
      <c r="N409" s="6" t="s">
        <v>1545</v>
      </c>
      <c r="O409" s="6">
        <v>292.14999999999998</v>
      </c>
      <c r="P409" s="6">
        <v>1</v>
      </c>
      <c r="Q409" s="6">
        <f t="shared" si="59"/>
        <v>292.14999999999998</v>
      </c>
      <c r="R409" s="6" t="s">
        <v>1550</v>
      </c>
      <c r="S409" s="8">
        <f t="shared" si="60"/>
        <v>0.2</v>
      </c>
      <c r="T409" s="6">
        <v>5</v>
      </c>
      <c r="U409" s="6">
        <v>57</v>
      </c>
      <c r="V409" s="6">
        <f t="shared" si="54"/>
        <v>349.15</v>
      </c>
      <c r="W409" s="6">
        <f t="shared" si="61"/>
        <v>69.83</v>
      </c>
      <c r="X409" s="6">
        <f t="shared" si="55"/>
        <v>279.32</v>
      </c>
      <c r="Y409" s="7">
        <v>45365</v>
      </c>
      <c r="Z409" s="6" t="s">
        <v>1955</v>
      </c>
      <c r="AA409" s="6">
        <f t="shared" si="56"/>
        <v>6</v>
      </c>
      <c r="AB409" s="6" t="str">
        <f t="shared" si="62"/>
        <v>Late</v>
      </c>
    </row>
    <row r="410" spans="1:28" x14ac:dyDescent="0.25">
      <c r="A410" s="6" t="s">
        <v>114</v>
      </c>
      <c r="B410" s="6" t="s">
        <v>197</v>
      </c>
      <c r="C410" s="6" t="s">
        <v>239</v>
      </c>
      <c r="D410" s="6" t="str">
        <f t="shared" si="57"/>
        <v>Rachel Lopez</v>
      </c>
      <c r="E410" s="6">
        <v>57</v>
      </c>
      <c r="F410" s="6" t="s">
        <v>289</v>
      </c>
      <c r="G410" s="6" t="s">
        <v>296</v>
      </c>
      <c r="H410" s="6" t="s">
        <v>395</v>
      </c>
      <c r="I410" s="6" t="str">
        <f t="shared" si="58"/>
        <v>outlook.com</v>
      </c>
      <c r="J410" s="6" t="s">
        <v>495</v>
      </c>
      <c r="K410" s="6" t="s">
        <v>907</v>
      </c>
      <c r="L410" s="7">
        <v>45333</v>
      </c>
      <c r="M410" s="6" t="s">
        <v>1407</v>
      </c>
      <c r="N410" s="6" t="s">
        <v>1542</v>
      </c>
      <c r="O410" s="6">
        <v>20</v>
      </c>
      <c r="P410" s="6">
        <v>4</v>
      </c>
      <c r="Q410" s="6">
        <f t="shared" si="59"/>
        <v>80</v>
      </c>
      <c r="R410" s="6" t="s">
        <v>1550</v>
      </c>
      <c r="S410" s="8">
        <f t="shared" si="60"/>
        <v>0.2</v>
      </c>
      <c r="T410" s="6">
        <v>1</v>
      </c>
      <c r="U410" s="6">
        <v>51</v>
      </c>
      <c r="V410" s="6">
        <f t="shared" si="54"/>
        <v>131</v>
      </c>
      <c r="W410" s="6">
        <f t="shared" si="61"/>
        <v>26.200000000000003</v>
      </c>
      <c r="X410" s="6">
        <f t="shared" si="55"/>
        <v>104.8</v>
      </c>
      <c r="Y410" s="7">
        <v>45334</v>
      </c>
      <c r="Z410" s="6" t="s">
        <v>1956</v>
      </c>
      <c r="AA410" s="6">
        <f t="shared" si="56"/>
        <v>1</v>
      </c>
      <c r="AB410" s="6" t="str">
        <f t="shared" si="62"/>
        <v>InTime</v>
      </c>
    </row>
    <row r="411" spans="1:28" x14ac:dyDescent="0.25">
      <c r="A411" s="6" t="s">
        <v>99</v>
      </c>
      <c r="B411" s="6" t="s">
        <v>131</v>
      </c>
      <c r="C411" s="6" t="s">
        <v>273</v>
      </c>
      <c r="D411" s="6" t="str">
        <f t="shared" si="57"/>
        <v>Amy Griffin</v>
      </c>
      <c r="E411" s="6">
        <v>29</v>
      </c>
      <c r="F411" s="6" t="s">
        <v>288</v>
      </c>
      <c r="G411" s="6" t="s">
        <v>292</v>
      </c>
      <c r="H411" s="6" t="s">
        <v>380</v>
      </c>
      <c r="I411" s="6" t="str">
        <f t="shared" si="58"/>
        <v>rediffmail.com</v>
      </c>
      <c r="J411" s="6" t="s">
        <v>480</v>
      </c>
      <c r="K411" s="6" t="s">
        <v>908</v>
      </c>
      <c r="L411" s="7">
        <v>45681</v>
      </c>
      <c r="M411" s="6" t="s">
        <v>1408</v>
      </c>
      <c r="N411" s="6" t="s">
        <v>1505</v>
      </c>
      <c r="O411" s="6">
        <v>48.45</v>
      </c>
      <c r="P411" s="6">
        <v>2</v>
      </c>
      <c r="Q411" s="6">
        <f t="shared" si="59"/>
        <v>96.9</v>
      </c>
      <c r="R411" s="6" t="s">
        <v>1548</v>
      </c>
      <c r="S411" s="8">
        <f t="shared" si="60"/>
        <v>0.15</v>
      </c>
      <c r="T411" s="6">
        <v>7</v>
      </c>
      <c r="U411" s="6">
        <v>56</v>
      </c>
      <c r="V411" s="6">
        <f t="shared" si="54"/>
        <v>152.9</v>
      </c>
      <c r="W411" s="6">
        <f t="shared" si="61"/>
        <v>22.934999999999999</v>
      </c>
      <c r="X411" s="6">
        <f t="shared" si="55"/>
        <v>129.965</v>
      </c>
      <c r="Y411" s="7">
        <v>45687</v>
      </c>
      <c r="Z411" s="6" t="s">
        <v>1957</v>
      </c>
      <c r="AA411" s="6">
        <f t="shared" si="56"/>
        <v>6</v>
      </c>
      <c r="AB411" s="6" t="str">
        <f t="shared" si="62"/>
        <v>BeforeTime</v>
      </c>
    </row>
    <row r="412" spans="1:28" x14ac:dyDescent="0.25">
      <c r="A412" s="6" t="s">
        <v>81</v>
      </c>
      <c r="B412" s="6" t="s">
        <v>171</v>
      </c>
      <c r="C412" s="6" t="s">
        <v>258</v>
      </c>
      <c r="D412" s="6" t="str">
        <f t="shared" si="57"/>
        <v>Beth Mason</v>
      </c>
      <c r="E412" s="6">
        <v>45</v>
      </c>
      <c r="F412" s="6" t="s">
        <v>290</v>
      </c>
      <c r="G412" s="6" t="s">
        <v>296</v>
      </c>
      <c r="H412" s="6" t="s">
        <v>362</v>
      </c>
      <c r="I412" s="6" t="str">
        <f t="shared" si="58"/>
        <v>outlook.com</v>
      </c>
      <c r="J412" s="6" t="s">
        <v>462</v>
      </c>
      <c r="K412" s="6" t="s">
        <v>909</v>
      </c>
      <c r="L412" s="7">
        <v>45190</v>
      </c>
      <c r="M412" s="6" t="s">
        <v>1409</v>
      </c>
      <c r="N412" s="6" t="s">
        <v>1516</v>
      </c>
      <c r="O412" s="6">
        <v>126.19</v>
      </c>
      <c r="P412" s="6">
        <v>2</v>
      </c>
      <c r="Q412" s="6">
        <f t="shared" si="59"/>
        <v>252.38</v>
      </c>
      <c r="R412" s="6" t="s">
        <v>1550</v>
      </c>
      <c r="S412" s="8">
        <f t="shared" si="60"/>
        <v>0.2</v>
      </c>
      <c r="T412" s="6">
        <v>4</v>
      </c>
      <c r="U412" s="6">
        <v>67</v>
      </c>
      <c r="V412" s="6">
        <f t="shared" si="54"/>
        <v>319.38</v>
      </c>
      <c r="W412" s="6">
        <f t="shared" si="61"/>
        <v>63.876000000000005</v>
      </c>
      <c r="X412" s="6">
        <f t="shared" si="55"/>
        <v>255.50399999999999</v>
      </c>
      <c r="Y412" s="7">
        <v>45196</v>
      </c>
      <c r="Z412" s="6" t="s">
        <v>1958</v>
      </c>
      <c r="AA412" s="6">
        <f t="shared" si="56"/>
        <v>6</v>
      </c>
      <c r="AB412" s="6" t="str">
        <f t="shared" si="62"/>
        <v>Late</v>
      </c>
    </row>
    <row r="413" spans="1:28" x14ac:dyDescent="0.25">
      <c r="A413" s="6" t="s">
        <v>72</v>
      </c>
      <c r="B413" s="6" t="s">
        <v>144</v>
      </c>
      <c r="C413" s="6" t="s">
        <v>250</v>
      </c>
      <c r="D413" s="6" t="str">
        <f t="shared" si="57"/>
        <v>Lauren Lane</v>
      </c>
      <c r="E413" s="6">
        <v>30</v>
      </c>
      <c r="F413" s="6" t="s">
        <v>288</v>
      </c>
      <c r="G413" s="6" t="s">
        <v>298</v>
      </c>
      <c r="H413" s="6" t="s">
        <v>353</v>
      </c>
      <c r="I413" s="6" t="str">
        <f t="shared" si="58"/>
        <v>gmail.com</v>
      </c>
      <c r="J413" s="6" t="s">
        <v>453</v>
      </c>
      <c r="K413" s="6" t="s">
        <v>845</v>
      </c>
      <c r="L413" s="7">
        <v>45393</v>
      </c>
      <c r="M413" s="6" t="s">
        <v>1345</v>
      </c>
      <c r="N413" s="6" t="s">
        <v>1516</v>
      </c>
      <c r="O413" s="6">
        <v>126.19</v>
      </c>
      <c r="P413" s="6">
        <v>4</v>
      </c>
      <c r="Q413" s="6">
        <f t="shared" si="59"/>
        <v>504.76</v>
      </c>
      <c r="R413" s="6" t="s">
        <v>2047</v>
      </c>
      <c r="S413" s="8">
        <f t="shared" si="60"/>
        <v>0.08</v>
      </c>
      <c r="T413" s="6">
        <v>5</v>
      </c>
      <c r="U413" s="6">
        <v>69</v>
      </c>
      <c r="V413" s="6">
        <f t="shared" si="54"/>
        <v>573.76</v>
      </c>
      <c r="W413" s="6">
        <f t="shared" si="61"/>
        <v>45.900799999999997</v>
      </c>
      <c r="X413" s="6">
        <f t="shared" si="55"/>
        <v>527.85919999999999</v>
      </c>
      <c r="Y413" s="7">
        <v>45396</v>
      </c>
      <c r="Z413" s="6" t="s">
        <v>1896</v>
      </c>
      <c r="AA413" s="6">
        <f t="shared" si="56"/>
        <v>3</v>
      </c>
      <c r="AB413" s="6" t="str">
        <f t="shared" si="62"/>
        <v>BeforeTime</v>
      </c>
    </row>
    <row r="414" spans="1:28" x14ac:dyDescent="0.25">
      <c r="A414" s="6" t="s">
        <v>48</v>
      </c>
      <c r="B414" s="6" t="s">
        <v>146</v>
      </c>
      <c r="C414" s="6" t="s">
        <v>229</v>
      </c>
      <c r="D414" s="6" t="str">
        <f t="shared" si="57"/>
        <v>Heather Schneider</v>
      </c>
      <c r="E414" s="6">
        <v>48</v>
      </c>
      <c r="F414" s="6" t="s">
        <v>289</v>
      </c>
      <c r="G414" s="6" t="s">
        <v>296</v>
      </c>
      <c r="H414" s="6" t="s">
        <v>329</v>
      </c>
      <c r="I414" s="6" t="str">
        <f t="shared" si="58"/>
        <v>outlook.com</v>
      </c>
      <c r="J414" s="6" t="s">
        <v>429</v>
      </c>
      <c r="K414" s="6" t="s">
        <v>911</v>
      </c>
      <c r="L414" s="7">
        <v>45399</v>
      </c>
      <c r="M414" s="6" t="s">
        <v>1411</v>
      </c>
      <c r="N414" s="6" t="s">
        <v>1518</v>
      </c>
      <c r="O414" s="6">
        <v>496.59</v>
      </c>
      <c r="P414" s="6">
        <v>3</v>
      </c>
      <c r="Q414" s="6">
        <f t="shared" si="59"/>
        <v>1489.77</v>
      </c>
      <c r="R414" s="6" t="s">
        <v>1547</v>
      </c>
      <c r="S414" s="8">
        <f t="shared" si="60"/>
        <v>0</v>
      </c>
      <c r="T414" s="6">
        <v>3</v>
      </c>
      <c r="U414" s="6">
        <v>49</v>
      </c>
      <c r="V414" s="6">
        <f t="shared" si="54"/>
        <v>1489.77</v>
      </c>
      <c r="W414" s="6">
        <f t="shared" si="61"/>
        <v>0</v>
      </c>
      <c r="X414" s="6">
        <f t="shared" si="55"/>
        <v>1489.77</v>
      </c>
      <c r="Y414" s="7">
        <v>45406</v>
      </c>
      <c r="Z414" s="6" t="s">
        <v>1960</v>
      </c>
      <c r="AA414" s="6">
        <f t="shared" si="56"/>
        <v>7</v>
      </c>
      <c r="AB414" s="6" t="str">
        <f t="shared" si="62"/>
        <v>Late</v>
      </c>
    </row>
    <row r="415" spans="1:28" x14ac:dyDescent="0.25">
      <c r="A415" s="6" t="s">
        <v>53</v>
      </c>
      <c r="B415" s="6" t="s">
        <v>151</v>
      </c>
      <c r="C415" s="6" t="s">
        <v>234</v>
      </c>
      <c r="D415" s="6" t="str">
        <f t="shared" si="57"/>
        <v>Donna Oneill</v>
      </c>
      <c r="E415" s="6">
        <v>70</v>
      </c>
      <c r="F415" s="6" t="s">
        <v>288</v>
      </c>
      <c r="G415" s="6" t="s">
        <v>297</v>
      </c>
      <c r="H415" s="6" t="s">
        <v>334</v>
      </c>
      <c r="I415" s="6" t="str">
        <f t="shared" si="58"/>
        <v>yahoo.com</v>
      </c>
      <c r="J415" s="6" t="s">
        <v>434</v>
      </c>
      <c r="K415" s="6" t="s">
        <v>912</v>
      </c>
      <c r="L415" s="7">
        <v>45396</v>
      </c>
      <c r="M415" s="6" t="s">
        <v>1412</v>
      </c>
      <c r="N415" s="6" t="s">
        <v>1540</v>
      </c>
      <c r="O415" s="6">
        <v>424.82</v>
      </c>
      <c r="P415" s="6">
        <v>4</v>
      </c>
      <c r="Q415" s="6">
        <f t="shared" si="59"/>
        <v>1699.28</v>
      </c>
      <c r="R415" s="6" t="s">
        <v>1548</v>
      </c>
      <c r="S415" s="8">
        <f t="shared" si="60"/>
        <v>0.15</v>
      </c>
      <c r="T415" s="6">
        <v>1</v>
      </c>
      <c r="U415" s="6">
        <v>70</v>
      </c>
      <c r="V415" s="6">
        <f t="shared" si="54"/>
        <v>1769.28</v>
      </c>
      <c r="W415" s="6">
        <f t="shared" si="61"/>
        <v>265.392</v>
      </c>
      <c r="X415" s="6">
        <f t="shared" si="55"/>
        <v>1503.8879999999999</v>
      </c>
      <c r="Y415" s="7">
        <v>45402</v>
      </c>
      <c r="Z415" s="6" t="s">
        <v>1961</v>
      </c>
      <c r="AA415" s="6">
        <f t="shared" si="56"/>
        <v>6</v>
      </c>
      <c r="AB415" s="6" t="str">
        <f t="shared" si="62"/>
        <v>Late</v>
      </c>
    </row>
    <row r="416" spans="1:28" x14ac:dyDescent="0.25">
      <c r="A416" s="6" t="s">
        <v>34</v>
      </c>
      <c r="B416" s="6" t="s">
        <v>134</v>
      </c>
      <c r="C416" s="6" t="s">
        <v>216</v>
      </c>
      <c r="D416" s="6" t="str">
        <f t="shared" si="57"/>
        <v>Gina Moreno</v>
      </c>
      <c r="E416" s="6">
        <v>36</v>
      </c>
      <c r="F416" s="6" t="s">
        <v>290</v>
      </c>
      <c r="G416" s="6" t="s">
        <v>294</v>
      </c>
      <c r="H416" s="6" t="s">
        <v>315</v>
      </c>
      <c r="I416" s="6" t="str">
        <f t="shared" si="58"/>
        <v>rediffmail.com</v>
      </c>
      <c r="J416" s="6" t="s">
        <v>415</v>
      </c>
      <c r="K416" s="6" t="s">
        <v>913</v>
      </c>
      <c r="L416" s="7">
        <v>45194</v>
      </c>
      <c r="M416" s="6" t="s">
        <v>1413</v>
      </c>
      <c r="N416" s="6" t="s">
        <v>1542</v>
      </c>
      <c r="O416" s="6">
        <v>20</v>
      </c>
      <c r="P416" s="6">
        <v>2</v>
      </c>
      <c r="Q416" s="6">
        <f t="shared" si="59"/>
        <v>40</v>
      </c>
      <c r="R416" s="6" t="s">
        <v>1549</v>
      </c>
      <c r="S416" s="8">
        <f t="shared" si="60"/>
        <v>0.1</v>
      </c>
      <c r="T416" s="6">
        <v>1</v>
      </c>
      <c r="U416" s="6">
        <v>68</v>
      </c>
      <c r="V416" s="6">
        <f t="shared" si="54"/>
        <v>108</v>
      </c>
      <c r="W416" s="6">
        <f t="shared" si="61"/>
        <v>10.8</v>
      </c>
      <c r="X416" s="6">
        <f t="shared" si="55"/>
        <v>97.2</v>
      </c>
      <c r="Y416" s="7">
        <v>45195</v>
      </c>
      <c r="Z416" s="6" t="s">
        <v>1962</v>
      </c>
      <c r="AA416" s="6">
        <f t="shared" si="56"/>
        <v>1</v>
      </c>
      <c r="AB416" s="6" t="str">
        <f t="shared" si="62"/>
        <v>InTime</v>
      </c>
    </row>
    <row r="417" spans="1:28" x14ac:dyDescent="0.25">
      <c r="A417" s="6" t="s">
        <v>101</v>
      </c>
      <c r="B417" s="6" t="s">
        <v>189</v>
      </c>
      <c r="C417" s="6" t="s">
        <v>275</v>
      </c>
      <c r="D417" s="6" t="str">
        <f t="shared" si="57"/>
        <v>Regina Hawkins</v>
      </c>
      <c r="E417" s="6">
        <v>47</v>
      </c>
      <c r="F417" s="6" t="s">
        <v>289</v>
      </c>
      <c r="G417" s="6" t="s">
        <v>291</v>
      </c>
      <c r="H417" s="6" t="s">
        <v>382</v>
      </c>
      <c r="I417" s="6" t="str">
        <f t="shared" si="58"/>
        <v>rediffmail.com</v>
      </c>
      <c r="J417" s="6" t="s">
        <v>482</v>
      </c>
      <c r="K417" s="6" t="s">
        <v>745</v>
      </c>
      <c r="L417" s="7">
        <v>45216</v>
      </c>
      <c r="M417" s="6" t="s">
        <v>1245</v>
      </c>
      <c r="N417" s="6" t="s">
        <v>1502</v>
      </c>
      <c r="O417" s="6">
        <v>202.54</v>
      </c>
      <c r="P417" s="6">
        <v>5</v>
      </c>
      <c r="Q417" s="6">
        <f t="shared" si="59"/>
        <v>1012.6999999999999</v>
      </c>
      <c r="R417" s="6" t="s">
        <v>1549</v>
      </c>
      <c r="S417" s="8">
        <f t="shared" si="60"/>
        <v>0.1</v>
      </c>
      <c r="T417" s="6">
        <v>4</v>
      </c>
      <c r="U417" s="6">
        <v>58</v>
      </c>
      <c r="V417" s="6">
        <f t="shared" si="54"/>
        <v>1070.6999999999998</v>
      </c>
      <c r="W417" s="6">
        <f t="shared" si="61"/>
        <v>107.07</v>
      </c>
      <c r="X417" s="6">
        <f t="shared" si="55"/>
        <v>963.62999999999988</v>
      </c>
      <c r="Y417" s="7">
        <v>45218</v>
      </c>
      <c r="Z417" s="6" t="s">
        <v>1796</v>
      </c>
      <c r="AA417" s="6">
        <f t="shared" si="56"/>
        <v>2</v>
      </c>
      <c r="AB417" s="6" t="str">
        <f t="shared" si="62"/>
        <v>BeforeTime</v>
      </c>
    </row>
    <row r="418" spans="1:28" x14ac:dyDescent="0.25">
      <c r="A418" s="6" t="s">
        <v>34</v>
      </c>
      <c r="B418" s="6" t="s">
        <v>134</v>
      </c>
      <c r="C418" s="6" t="s">
        <v>216</v>
      </c>
      <c r="D418" s="6" t="str">
        <f t="shared" si="57"/>
        <v>Gina Moreno</v>
      </c>
      <c r="E418" s="6">
        <v>36</v>
      </c>
      <c r="F418" s="6" t="s">
        <v>290</v>
      </c>
      <c r="G418" s="6" t="s">
        <v>294</v>
      </c>
      <c r="H418" s="6" t="s">
        <v>315</v>
      </c>
      <c r="I418" s="6" t="str">
        <f t="shared" si="58"/>
        <v>rediffmail.com</v>
      </c>
      <c r="J418" s="6" t="s">
        <v>415</v>
      </c>
      <c r="K418" s="6" t="s">
        <v>915</v>
      </c>
      <c r="L418" s="7">
        <v>45368</v>
      </c>
      <c r="M418" s="6" t="s">
        <v>1415</v>
      </c>
      <c r="N418" s="6" t="s">
        <v>1533</v>
      </c>
      <c r="O418" s="6">
        <v>136.30000000000001</v>
      </c>
      <c r="P418" s="6">
        <v>4</v>
      </c>
      <c r="Q418" s="6">
        <f t="shared" si="59"/>
        <v>545.20000000000005</v>
      </c>
      <c r="R418" s="6" t="s">
        <v>2047</v>
      </c>
      <c r="S418" s="8">
        <f t="shared" si="60"/>
        <v>0.08</v>
      </c>
      <c r="T418" s="6">
        <v>6</v>
      </c>
      <c r="U418" s="6">
        <v>52</v>
      </c>
      <c r="V418" s="6">
        <f t="shared" si="54"/>
        <v>597.20000000000005</v>
      </c>
      <c r="W418" s="6">
        <f t="shared" si="61"/>
        <v>47.776000000000003</v>
      </c>
      <c r="X418" s="6">
        <f t="shared" si="55"/>
        <v>549.42400000000009</v>
      </c>
      <c r="Y418" s="7">
        <v>45371</v>
      </c>
      <c r="Z418" s="6" t="s">
        <v>1963</v>
      </c>
      <c r="AA418" s="6">
        <f t="shared" si="56"/>
        <v>3</v>
      </c>
      <c r="AB418" s="6" t="str">
        <f t="shared" si="62"/>
        <v>BeforeTime</v>
      </c>
    </row>
    <row r="419" spans="1:28" x14ac:dyDescent="0.25">
      <c r="A419" s="6" t="s">
        <v>27</v>
      </c>
      <c r="B419" s="6" t="s">
        <v>127</v>
      </c>
      <c r="C419" s="6" t="s">
        <v>209</v>
      </c>
      <c r="D419" s="6" t="str">
        <f t="shared" si="57"/>
        <v>Debra Rodriguez</v>
      </c>
      <c r="E419" s="6">
        <v>48</v>
      </c>
      <c r="F419" s="6" t="s">
        <v>290</v>
      </c>
      <c r="G419" s="6" t="s">
        <v>292</v>
      </c>
      <c r="H419" s="6" t="s">
        <v>308</v>
      </c>
      <c r="I419" s="6" t="str">
        <f t="shared" si="58"/>
        <v>rediffmail.com</v>
      </c>
      <c r="J419" s="6" t="s">
        <v>408</v>
      </c>
      <c r="K419" s="6" t="s">
        <v>916</v>
      </c>
      <c r="L419" s="7">
        <v>45661</v>
      </c>
      <c r="M419" s="6" t="s">
        <v>1181</v>
      </c>
      <c r="N419" s="6" t="s">
        <v>1524</v>
      </c>
      <c r="O419" s="6">
        <v>157.63999999999999</v>
      </c>
      <c r="P419" s="6">
        <v>4</v>
      </c>
      <c r="Q419" s="6">
        <f t="shared" si="59"/>
        <v>630.55999999999995</v>
      </c>
      <c r="R419" s="6" t="s">
        <v>1547</v>
      </c>
      <c r="S419" s="8">
        <f t="shared" si="60"/>
        <v>0</v>
      </c>
      <c r="T419" s="6">
        <v>7</v>
      </c>
      <c r="U419" s="6">
        <v>42</v>
      </c>
      <c r="V419" s="6">
        <f t="shared" si="54"/>
        <v>630.55999999999995</v>
      </c>
      <c r="W419" s="6">
        <f t="shared" si="61"/>
        <v>0</v>
      </c>
      <c r="X419" s="6">
        <f t="shared" si="55"/>
        <v>630.55999999999995</v>
      </c>
      <c r="Y419" s="7">
        <v>45663</v>
      </c>
      <c r="Z419" s="6" t="s">
        <v>1964</v>
      </c>
      <c r="AA419" s="6">
        <f t="shared" si="56"/>
        <v>2</v>
      </c>
      <c r="AB419" s="6" t="str">
        <f t="shared" si="62"/>
        <v>BeforeTime</v>
      </c>
    </row>
    <row r="420" spans="1:28" x14ac:dyDescent="0.25">
      <c r="A420" s="6" t="s">
        <v>70</v>
      </c>
      <c r="B420" s="6" t="s">
        <v>164</v>
      </c>
      <c r="C420" s="6" t="s">
        <v>248</v>
      </c>
      <c r="D420" s="6" t="str">
        <f t="shared" si="57"/>
        <v>Sarah Butler</v>
      </c>
      <c r="E420" s="6">
        <v>64</v>
      </c>
      <c r="F420" s="6" t="s">
        <v>288</v>
      </c>
      <c r="G420" s="6" t="s">
        <v>291</v>
      </c>
      <c r="H420" s="6" t="s">
        <v>351</v>
      </c>
      <c r="I420" s="6" t="str">
        <f t="shared" si="58"/>
        <v>rediffmail.com</v>
      </c>
      <c r="J420" s="6" t="s">
        <v>451</v>
      </c>
      <c r="K420" s="6" t="s">
        <v>917</v>
      </c>
      <c r="L420" s="7">
        <v>45147</v>
      </c>
      <c r="M420" s="6" t="s">
        <v>1416</v>
      </c>
      <c r="N420" s="6" t="s">
        <v>1544</v>
      </c>
      <c r="O420" s="6">
        <v>107.47</v>
      </c>
      <c r="P420" s="6">
        <v>5</v>
      </c>
      <c r="Q420" s="6">
        <f t="shared" si="59"/>
        <v>537.35</v>
      </c>
      <c r="R420" s="6" t="s">
        <v>1550</v>
      </c>
      <c r="S420" s="8">
        <f t="shared" si="60"/>
        <v>0.2</v>
      </c>
      <c r="T420" s="6">
        <v>6</v>
      </c>
      <c r="U420" s="6">
        <v>47</v>
      </c>
      <c r="V420" s="6">
        <f t="shared" si="54"/>
        <v>584.35</v>
      </c>
      <c r="W420" s="6">
        <f t="shared" si="61"/>
        <v>116.87</v>
      </c>
      <c r="X420" s="6">
        <f t="shared" si="55"/>
        <v>467.48</v>
      </c>
      <c r="Y420" s="7">
        <v>45149</v>
      </c>
      <c r="Z420" s="6" t="s">
        <v>1965</v>
      </c>
      <c r="AA420" s="6">
        <f t="shared" si="56"/>
        <v>2</v>
      </c>
      <c r="AB420" s="6" t="str">
        <f t="shared" si="62"/>
        <v>BeforeTime</v>
      </c>
    </row>
    <row r="421" spans="1:28" x14ac:dyDescent="0.25">
      <c r="A421" s="6" t="s">
        <v>55</v>
      </c>
      <c r="B421" s="6" t="s">
        <v>153</v>
      </c>
      <c r="C421" s="6" t="s">
        <v>236</v>
      </c>
      <c r="D421" s="6" t="str">
        <f t="shared" si="57"/>
        <v>Timothy Hicks</v>
      </c>
      <c r="E421" s="6">
        <v>31</v>
      </c>
      <c r="F421" s="6" t="s">
        <v>290</v>
      </c>
      <c r="G421" s="6" t="s">
        <v>294</v>
      </c>
      <c r="H421" s="6" t="s">
        <v>336</v>
      </c>
      <c r="I421" s="6" t="str">
        <f t="shared" si="58"/>
        <v>gmail.com</v>
      </c>
      <c r="J421" s="6" t="s">
        <v>436</v>
      </c>
      <c r="K421" s="6" t="s">
        <v>918</v>
      </c>
      <c r="L421" s="7">
        <v>45653</v>
      </c>
      <c r="M421" s="6" t="s">
        <v>1417</v>
      </c>
      <c r="N421" s="6" t="s">
        <v>1529</v>
      </c>
      <c r="O421" s="6">
        <v>128.13999999999999</v>
      </c>
      <c r="P421" s="6">
        <v>1</v>
      </c>
      <c r="Q421" s="6">
        <f t="shared" si="59"/>
        <v>128.13999999999999</v>
      </c>
      <c r="R421" s="6" t="s">
        <v>1547</v>
      </c>
      <c r="S421" s="8">
        <f t="shared" si="60"/>
        <v>0</v>
      </c>
      <c r="T421" s="6">
        <v>3</v>
      </c>
      <c r="U421" s="6">
        <v>55</v>
      </c>
      <c r="V421" s="6">
        <f t="shared" si="54"/>
        <v>128.13999999999999</v>
      </c>
      <c r="W421" s="6">
        <f t="shared" si="61"/>
        <v>0</v>
      </c>
      <c r="X421" s="6">
        <f t="shared" si="55"/>
        <v>128.13999999999999</v>
      </c>
      <c r="Y421" s="7">
        <v>45655</v>
      </c>
      <c r="Z421" s="6" t="s">
        <v>1966</v>
      </c>
      <c r="AA421" s="6">
        <f t="shared" si="56"/>
        <v>2</v>
      </c>
      <c r="AB421" s="6" t="str">
        <f t="shared" si="62"/>
        <v>BeforeTime</v>
      </c>
    </row>
    <row r="422" spans="1:28" x14ac:dyDescent="0.25">
      <c r="A422" s="6" t="s">
        <v>74</v>
      </c>
      <c r="B422" s="6" t="s">
        <v>167</v>
      </c>
      <c r="C422" s="6" t="s">
        <v>252</v>
      </c>
      <c r="D422" s="6" t="str">
        <f t="shared" si="57"/>
        <v>Jodi Whitney</v>
      </c>
      <c r="E422" s="6">
        <v>33</v>
      </c>
      <c r="F422" s="6" t="s">
        <v>290</v>
      </c>
      <c r="G422" s="6" t="s">
        <v>297</v>
      </c>
      <c r="H422" s="6" t="s">
        <v>355</v>
      </c>
      <c r="I422" s="6" t="str">
        <f t="shared" si="58"/>
        <v>yahoo.com</v>
      </c>
      <c r="J422" s="6" t="s">
        <v>455</v>
      </c>
      <c r="K422" s="6" t="s">
        <v>919</v>
      </c>
      <c r="L422" s="7">
        <v>45351</v>
      </c>
      <c r="M422" s="6" t="s">
        <v>1418</v>
      </c>
      <c r="N422" s="6" t="s">
        <v>1534</v>
      </c>
      <c r="O422" s="6">
        <v>425.59</v>
      </c>
      <c r="P422" s="6">
        <v>2</v>
      </c>
      <c r="Q422" s="6">
        <f t="shared" si="59"/>
        <v>851.18</v>
      </c>
      <c r="R422" s="6" t="s">
        <v>1549</v>
      </c>
      <c r="S422" s="8">
        <f t="shared" si="60"/>
        <v>0.1</v>
      </c>
      <c r="T422" s="6">
        <v>4</v>
      </c>
      <c r="U422" s="6">
        <v>64</v>
      </c>
      <c r="V422" s="6">
        <f t="shared" si="54"/>
        <v>915.18</v>
      </c>
      <c r="W422" s="6">
        <f t="shared" si="61"/>
        <v>91.518000000000001</v>
      </c>
      <c r="X422" s="6">
        <f t="shared" si="55"/>
        <v>823.66199999999992</v>
      </c>
      <c r="Y422" s="7">
        <v>45358</v>
      </c>
      <c r="Z422" s="6" t="s">
        <v>1967</v>
      </c>
      <c r="AA422" s="6">
        <f t="shared" si="56"/>
        <v>7</v>
      </c>
      <c r="AB422" s="6" t="str">
        <f t="shared" si="62"/>
        <v>Late</v>
      </c>
    </row>
    <row r="423" spans="1:28" x14ac:dyDescent="0.25">
      <c r="A423" s="6" t="s">
        <v>59</v>
      </c>
      <c r="B423" s="6" t="s">
        <v>156</v>
      </c>
      <c r="C423" s="6" t="s">
        <v>240</v>
      </c>
      <c r="D423" s="6" t="str">
        <f t="shared" si="57"/>
        <v>Alexandra Smith</v>
      </c>
      <c r="E423" s="6">
        <v>70</v>
      </c>
      <c r="F423" s="6" t="s">
        <v>288</v>
      </c>
      <c r="G423" s="6" t="s">
        <v>291</v>
      </c>
      <c r="H423" s="6" t="s">
        <v>340</v>
      </c>
      <c r="I423" s="6" t="str">
        <f t="shared" si="58"/>
        <v>rediffmail.com</v>
      </c>
      <c r="J423" s="6" t="s">
        <v>440</v>
      </c>
      <c r="K423" s="6" t="s">
        <v>920</v>
      </c>
      <c r="L423" s="7">
        <v>45622</v>
      </c>
      <c r="M423" s="6" t="s">
        <v>1419</v>
      </c>
      <c r="N423" s="6" t="s">
        <v>1546</v>
      </c>
      <c r="O423" s="6">
        <v>33.49</v>
      </c>
      <c r="P423" s="6">
        <v>5</v>
      </c>
      <c r="Q423" s="6">
        <f t="shared" si="59"/>
        <v>167.45000000000002</v>
      </c>
      <c r="R423" s="6" t="s">
        <v>1550</v>
      </c>
      <c r="S423" s="8">
        <f t="shared" si="60"/>
        <v>0.2</v>
      </c>
      <c r="T423" s="6">
        <v>5</v>
      </c>
      <c r="U423" s="6">
        <v>64</v>
      </c>
      <c r="V423" s="6">
        <f t="shared" si="54"/>
        <v>231.45000000000002</v>
      </c>
      <c r="W423" s="6">
        <f t="shared" si="61"/>
        <v>46.290000000000006</v>
      </c>
      <c r="X423" s="6">
        <f t="shared" si="55"/>
        <v>185.16000000000003</v>
      </c>
      <c r="Y423" s="7">
        <v>45628</v>
      </c>
      <c r="Z423" s="6" t="s">
        <v>1968</v>
      </c>
      <c r="AA423" s="6">
        <f t="shared" si="56"/>
        <v>6</v>
      </c>
      <c r="AB423" s="6" t="str">
        <f t="shared" si="62"/>
        <v>Late</v>
      </c>
    </row>
    <row r="424" spans="1:28" x14ac:dyDescent="0.25">
      <c r="A424" s="6" t="s">
        <v>41</v>
      </c>
      <c r="B424" s="6" t="s">
        <v>122</v>
      </c>
      <c r="C424" s="6" t="s">
        <v>222</v>
      </c>
      <c r="D424" s="6" t="str">
        <f t="shared" si="57"/>
        <v>Angela Evans</v>
      </c>
      <c r="E424" s="6">
        <v>52</v>
      </c>
      <c r="F424" s="6" t="s">
        <v>290</v>
      </c>
      <c r="G424" s="6" t="s">
        <v>292</v>
      </c>
      <c r="H424" s="6" t="s">
        <v>322</v>
      </c>
      <c r="I424" s="6" t="str">
        <f t="shared" si="58"/>
        <v>outlook.com</v>
      </c>
      <c r="J424" s="6" t="s">
        <v>422</v>
      </c>
      <c r="K424" s="6" t="s">
        <v>921</v>
      </c>
      <c r="L424" s="7">
        <v>45269</v>
      </c>
      <c r="M424" s="6" t="s">
        <v>1420</v>
      </c>
      <c r="N424" s="6" t="s">
        <v>1539</v>
      </c>
      <c r="O424" s="6">
        <v>235.63</v>
      </c>
      <c r="P424" s="6">
        <v>1</v>
      </c>
      <c r="Q424" s="6">
        <f t="shared" si="59"/>
        <v>235.63</v>
      </c>
      <c r="R424" s="6" t="s">
        <v>1547</v>
      </c>
      <c r="S424" s="8">
        <f t="shared" si="60"/>
        <v>0</v>
      </c>
      <c r="T424" s="6">
        <v>6</v>
      </c>
      <c r="U424" s="6">
        <v>35</v>
      </c>
      <c r="V424" s="6">
        <f t="shared" si="54"/>
        <v>235.63</v>
      </c>
      <c r="W424" s="6">
        <f t="shared" si="61"/>
        <v>0</v>
      </c>
      <c r="X424" s="6">
        <f t="shared" si="55"/>
        <v>235.63</v>
      </c>
      <c r="Y424" s="7">
        <v>45272</v>
      </c>
      <c r="Z424" s="6" t="s">
        <v>1969</v>
      </c>
      <c r="AA424" s="6">
        <f t="shared" si="56"/>
        <v>3</v>
      </c>
      <c r="AB424" s="6" t="str">
        <f t="shared" si="62"/>
        <v>BeforeTime</v>
      </c>
    </row>
    <row r="425" spans="1:28" x14ac:dyDescent="0.25">
      <c r="A425" s="6" t="s">
        <v>72</v>
      </c>
      <c r="B425" s="6" t="s">
        <v>144</v>
      </c>
      <c r="C425" s="6" t="s">
        <v>250</v>
      </c>
      <c r="D425" s="6" t="str">
        <f t="shared" si="57"/>
        <v>Lauren Lane</v>
      </c>
      <c r="E425" s="6">
        <v>30</v>
      </c>
      <c r="F425" s="6" t="s">
        <v>288</v>
      </c>
      <c r="G425" s="6" t="s">
        <v>298</v>
      </c>
      <c r="H425" s="6" t="s">
        <v>353</v>
      </c>
      <c r="I425" s="6" t="str">
        <f t="shared" si="58"/>
        <v>gmail.com</v>
      </c>
      <c r="J425" s="6" t="s">
        <v>453</v>
      </c>
      <c r="K425" s="6" t="s">
        <v>889</v>
      </c>
      <c r="L425" s="7">
        <v>45695</v>
      </c>
      <c r="M425" s="6" t="s">
        <v>1389</v>
      </c>
      <c r="N425" s="6" t="s">
        <v>1542</v>
      </c>
      <c r="O425" s="6">
        <v>20</v>
      </c>
      <c r="P425" s="6">
        <v>3</v>
      </c>
      <c r="Q425" s="6">
        <f t="shared" si="59"/>
        <v>60</v>
      </c>
      <c r="R425" s="6" t="s">
        <v>1549</v>
      </c>
      <c r="S425" s="8">
        <f t="shared" si="60"/>
        <v>0.1</v>
      </c>
      <c r="T425" s="6">
        <v>7</v>
      </c>
      <c r="U425" s="6">
        <v>65</v>
      </c>
      <c r="V425" s="6">
        <f t="shared" si="54"/>
        <v>125</v>
      </c>
      <c r="W425" s="6">
        <f t="shared" si="61"/>
        <v>12.5</v>
      </c>
      <c r="X425" s="6">
        <f t="shared" si="55"/>
        <v>112.5</v>
      </c>
      <c r="Y425" s="7">
        <v>45701</v>
      </c>
      <c r="Z425" s="6" t="s">
        <v>1938</v>
      </c>
      <c r="AA425" s="6">
        <f t="shared" si="56"/>
        <v>6</v>
      </c>
      <c r="AB425" s="6" t="str">
        <f t="shared" si="62"/>
        <v>BeforeTime</v>
      </c>
    </row>
    <row r="426" spans="1:28" x14ac:dyDescent="0.25">
      <c r="A426" s="6" t="s">
        <v>89</v>
      </c>
      <c r="B426" s="6" t="s">
        <v>179</v>
      </c>
      <c r="C426" s="6" t="s">
        <v>265</v>
      </c>
      <c r="D426" s="6" t="str">
        <f t="shared" si="57"/>
        <v>Melissa Levy</v>
      </c>
      <c r="E426" s="6">
        <v>30</v>
      </c>
      <c r="F426" s="6" t="s">
        <v>288</v>
      </c>
      <c r="G426" s="6" t="s">
        <v>293</v>
      </c>
      <c r="H426" s="6" t="s">
        <v>370</v>
      </c>
      <c r="I426" s="6" t="str">
        <f t="shared" si="58"/>
        <v>rediffmail.com</v>
      </c>
      <c r="J426" s="6" t="s">
        <v>470</v>
      </c>
      <c r="K426" s="6" t="s">
        <v>923</v>
      </c>
      <c r="L426" s="7">
        <v>45587</v>
      </c>
      <c r="M426" s="6" t="s">
        <v>1422</v>
      </c>
      <c r="N426" s="6" t="s">
        <v>1546</v>
      </c>
      <c r="O426" s="6">
        <v>33.49</v>
      </c>
      <c r="P426" s="6">
        <v>5</v>
      </c>
      <c r="Q426" s="6">
        <f t="shared" si="59"/>
        <v>167.45000000000002</v>
      </c>
      <c r="R426" s="6" t="s">
        <v>1550</v>
      </c>
      <c r="S426" s="8">
        <f t="shared" si="60"/>
        <v>0.2</v>
      </c>
      <c r="T426" s="6">
        <v>2</v>
      </c>
      <c r="U426" s="6">
        <v>58</v>
      </c>
      <c r="V426" s="6">
        <f t="shared" si="54"/>
        <v>225.45000000000002</v>
      </c>
      <c r="W426" s="6">
        <f t="shared" si="61"/>
        <v>45.09</v>
      </c>
      <c r="X426" s="6">
        <f t="shared" si="55"/>
        <v>180.36</v>
      </c>
      <c r="Y426" s="7">
        <v>45589</v>
      </c>
      <c r="Z426" s="6" t="s">
        <v>1971</v>
      </c>
      <c r="AA426" s="6">
        <f t="shared" si="56"/>
        <v>2</v>
      </c>
      <c r="AB426" s="6" t="str">
        <f t="shared" si="62"/>
        <v>InTime</v>
      </c>
    </row>
    <row r="427" spans="1:28" x14ac:dyDescent="0.25">
      <c r="A427" s="6" t="s">
        <v>81</v>
      </c>
      <c r="B427" s="6" t="s">
        <v>171</v>
      </c>
      <c r="C427" s="6" t="s">
        <v>258</v>
      </c>
      <c r="D427" s="6" t="str">
        <f t="shared" si="57"/>
        <v>Beth Mason</v>
      </c>
      <c r="E427" s="6">
        <v>45</v>
      </c>
      <c r="F427" s="6" t="s">
        <v>290</v>
      </c>
      <c r="G427" s="6" t="s">
        <v>296</v>
      </c>
      <c r="H427" s="6" t="s">
        <v>362</v>
      </c>
      <c r="I427" s="6" t="str">
        <f t="shared" si="58"/>
        <v>outlook.com</v>
      </c>
      <c r="J427" s="6" t="s">
        <v>462</v>
      </c>
      <c r="K427" s="6" t="s">
        <v>924</v>
      </c>
      <c r="L427" s="7">
        <v>44987</v>
      </c>
      <c r="M427" s="6" t="s">
        <v>1423</v>
      </c>
      <c r="N427" s="6" t="s">
        <v>1533</v>
      </c>
      <c r="O427" s="6">
        <v>136.30000000000001</v>
      </c>
      <c r="P427" s="6">
        <v>1</v>
      </c>
      <c r="Q427" s="6">
        <f t="shared" si="59"/>
        <v>136.30000000000001</v>
      </c>
      <c r="R427" s="6" t="s">
        <v>2047</v>
      </c>
      <c r="S427" s="8">
        <f t="shared" si="60"/>
        <v>0.08</v>
      </c>
      <c r="T427" s="6">
        <v>4</v>
      </c>
      <c r="U427" s="6">
        <v>41</v>
      </c>
      <c r="V427" s="6">
        <f t="shared" si="54"/>
        <v>177.3</v>
      </c>
      <c r="W427" s="6">
        <f t="shared" si="61"/>
        <v>14.184000000000001</v>
      </c>
      <c r="X427" s="6">
        <f t="shared" si="55"/>
        <v>163.11600000000001</v>
      </c>
      <c r="Y427" s="7">
        <v>44988</v>
      </c>
      <c r="Z427" s="6" t="s">
        <v>1972</v>
      </c>
      <c r="AA427" s="6">
        <f t="shared" si="56"/>
        <v>1</v>
      </c>
      <c r="AB427" s="6" t="str">
        <f t="shared" si="62"/>
        <v>BeforeTime</v>
      </c>
    </row>
    <row r="428" spans="1:28" x14ac:dyDescent="0.25">
      <c r="A428" s="6" t="s">
        <v>115</v>
      </c>
      <c r="B428" s="6" t="s">
        <v>198</v>
      </c>
      <c r="C428" s="6" t="s">
        <v>217</v>
      </c>
      <c r="D428" s="6" t="str">
        <f t="shared" si="57"/>
        <v>Scott Jones</v>
      </c>
      <c r="E428" s="6">
        <v>29</v>
      </c>
      <c r="F428" s="6" t="s">
        <v>290</v>
      </c>
      <c r="G428" s="6" t="s">
        <v>296</v>
      </c>
      <c r="H428" s="6" t="s">
        <v>396</v>
      </c>
      <c r="I428" s="6" t="str">
        <f t="shared" si="58"/>
        <v>yahoo.com</v>
      </c>
      <c r="J428" s="6" t="s">
        <v>496</v>
      </c>
      <c r="K428" s="6" t="s">
        <v>925</v>
      </c>
      <c r="L428" s="7">
        <v>45537</v>
      </c>
      <c r="M428" s="6" t="s">
        <v>1424</v>
      </c>
      <c r="N428" s="6" t="s">
        <v>1520</v>
      </c>
      <c r="O428" s="6">
        <v>62.42</v>
      </c>
      <c r="P428" s="6">
        <v>1</v>
      </c>
      <c r="Q428" s="6">
        <f t="shared" si="59"/>
        <v>62.42</v>
      </c>
      <c r="R428" s="6" t="s">
        <v>2047</v>
      </c>
      <c r="S428" s="8">
        <f t="shared" si="60"/>
        <v>0.08</v>
      </c>
      <c r="T428" s="6">
        <v>3</v>
      </c>
      <c r="U428" s="6">
        <v>48</v>
      </c>
      <c r="V428" s="6">
        <f t="shared" si="54"/>
        <v>110.42</v>
      </c>
      <c r="W428" s="6">
        <f t="shared" si="61"/>
        <v>8.8336000000000006</v>
      </c>
      <c r="X428" s="6">
        <f t="shared" si="55"/>
        <v>101.5864</v>
      </c>
      <c r="Y428" s="7">
        <v>45542</v>
      </c>
      <c r="Z428" s="6" t="s">
        <v>1973</v>
      </c>
      <c r="AA428" s="6">
        <f t="shared" si="56"/>
        <v>5</v>
      </c>
      <c r="AB428" s="6" t="str">
        <f t="shared" si="62"/>
        <v>Late</v>
      </c>
    </row>
    <row r="429" spans="1:28" x14ac:dyDescent="0.25">
      <c r="A429" s="6" t="s">
        <v>71</v>
      </c>
      <c r="B429" s="6" t="s">
        <v>165</v>
      </c>
      <c r="C429" s="6" t="s">
        <v>249</v>
      </c>
      <c r="D429" s="6" t="str">
        <f t="shared" si="57"/>
        <v>Katherine Weber</v>
      </c>
      <c r="E429" s="6">
        <v>42</v>
      </c>
      <c r="F429" s="6" t="s">
        <v>290</v>
      </c>
      <c r="G429" s="6" t="s">
        <v>295</v>
      </c>
      <c r="H429" s="6" t="s">
        <v>352</v>
      </c>
      <c r="I429" s="6" t="str">
        <f t="shared" si="58"/>
        <v>outlook.com</v>
      </c>
      <c r="J429" s="6" t="s">
        <v>452</v>
      </c>
      <c r="K429" s="6" t="s">
        <v>926</v>
      </c>
      <c r="L429" s="7">
        <v>45646</v>
      </c>
      <c r="M429" s="6" t="s">
        <v>1425</v>
      </c>
      <c r="N429" s="6" t="s">
        <v>1534</v>
      </c>
      <c r="O429" s="6">
        <v>425.59</v>
      </c>
      <c r="P429" s="6">
        <v>5</v>
      </c>
      <c r="Q429" s="6">
        <f t="shared" si="59"/>
        <v>2127.9499999999998</v>
      </c>
      <c r="R429" s="6" t="s">
        <v>1547</v>
      </c>
      <c r="S429" s="8">
        <f t="shared" si="60"/>
        <v>0</v>
      </c>
      <c r="T429" s="6">
        <v>5</v>
      </c>
      <c r="U429" s="6">
        <v>47</v>
      </c>
      <c r="V429" s="6">
        <f t="shared" si="54"/>
        <v>2127.9499999999998</v>
      </c>
      <c r="W429" s="6">
        <f t="shared" si="61"/>
        <v>0</v>
      </c>
      <c r="X429" s="6">
        <f t="shared" si="55"/>
        <v>2127.9499999999998</v>
      </c>
      <c r="Y429" s="7">
        <v>45652</v>
      </c>
      <c r="Z429" s="6" t="s">
        <v>1974</v>
      </c>
      <c r="AA429" s="6">
        <f t="shared" si="56"/>
        <v>6</v>
      </c>
      <c r="AB429" s="6" t="str">
        <f t="shared" si="62"/>
        <v>Late</v>
      </c>
    </row>
    <row r="430" spans="1:28" x14ac:dyDescent="0.25">
      <c r="A430" s="6" t="s">
        <v>36</v>
      </c>
      <c r="B430" s="6" t="s">
        <v>136</v>
      </c>
      <c r="C430" s="6" t="s">
        <v>217</v>
      </c>
      <c r="D430" s="6" t="str">
        <f t="shared" si="57"/>
        <v>Traci Jones</v>
      </c>
      <c r="E430" s="6">
        <v>34</v>
      </c>
      <c r="F430" s="6" t="s">
        <v>288</v>
      </c>
      <c r="G430" s="6" t="s">
        <v>296</v>
      </c>
      <c r="H430" s="6" t="s">
        <v>317</v>
      </c>
      <c r="I430" s="6" t="str">
        <f t="shared" si="58"/>
        <v>yahoo.com</v>
      </c>
      <c r="J430" s="6" t="s">
        <v>417</v>
      </c>
      <c r="K430" s="6" t="s">
        <v>927</v>
      </c>
      <c r="L430" s="7">
        <v>45504</v>
      </c>
      <c r="M430" s="6" t="s">
        <v>1426</v>
      </c>
      <c r="N430" s="6" t="s">
        <v>1544</v>
      </c>
      <c r="O430" s="6">
        <v>107.47</v>
      </c>
      <c r="P430" s="6">
        <v>5</v>
      </c>
      <c r="Q430" s="6">
        <f t="shared" si="59"/>
        <v>537.35</v>
      </c>
      <c r="R430" s="6" t="s">
        <v>1549</v>
      </c>
      <c r="S430" s="8">
        <f t="shared" si="60"/>
        <v>0.1</v>
      </c>
      <c r="T430" s="6">
        <v>5</v>
      </c>
      <c r="U430" s="6">
        <v>48</v>
      </c>
      <c r="V430" s="6">
        <f t="shared" si="54"/>
        <v>585.35</v>
      </c>
      <c r="W430" s="6">
        <f t="shared" si="61"/>
        <v>58.535000000000004</v>
      </c>
      <c r="X430" s="6">
        <f t="shared" si="55"/>
        <v>526.81500000000005</v>
      </c>
      <c r="Y430" s="7">
        <v>45505</v>
      </c>
      <c r="Z430" s="6" t="s">
        <v>1975</v>
      </c>
      <c r="AA430" s="6">
        <f t="shared" si="56"/>
        <v>1</v>
      </c>
      <c r="AB430" s="6" t="str">
        <f t="shared" si="62"/>
        <v>BeforeTime</v>
      </c>
    </row>
    <row r="431" spans="1:28" x14ac:dyDescent="0.25">
      <c r="A431" s="6" t="s">
        <v>30</v>
      </c>
      <c r="B431" s="6" t="s">
        <v>130</v>
      </c>
      <c r="C431" s="6" t="s">
        <v>212</v>
      </c>
      <c r="D431" s="6" t="str">
        <f t="shared" si="57"/>
        <v>Kara Brennan</v>
      </c>
      <c r="E431" s="6">
        <v>25</v>
      </c>
      <c r="F431" s="6" t="s">
        <v>290</v>
      </c>
      <c r="G431" s="6" t="s">
        <v>294</v>
      </c>
      <c r="H431" s="6" t="s">
        <v>311</v>
      </c>
      <c r="I431" s="6" t="str">
        <f t="shared" si="58"/>
        <v>outlook.com</v>
      </c>
      <c r="J431" s="6" t="s">
        <v>411</v>
      </c>
      <c r="K431" s="6" t="s">
        <v>928</v>
      </c>
      <c r="L431" s="7">
        <v>45271</v>
      </c>
      <c r="M431" s="6" t="s">
        <v>1427</v>
      </c>
      <c r="N431" s="6" t="s">
        <v>1524</v>
      </c>
      <c r="O431" s="6">
        <v>157.63999999999999</v>
      </c>
      <c r="P431" s="6">
        <v>2</v>
      </c>
      <c r="Q431" s="6">
        <f t="shared" si="59"/>
        <v>315.27999999999997</v>
      </c>
      <c r="R431" s="6" t="s">
        <v>1547</v>
      </c>
      <c r="S431" s="8">
        <f t="shared" si="60"/>
        <v>0</v>
      </c>
      <c r="T431" s="6">
        <v>5</v>
      </c>
      <c r="U431" s="6">
        <v>57</v>
      </c>
      <c r="V431" s="6">
        <f t="shared" si="54"/>
        <v>315.27999999999997</v>
      </c>
      <c r="W431" s="6">
        <f t="shared" si="61"/>
        <v>0</v>
      </c>
      <c r="X431" s="6">
        <f t="shared" si="55"/>
        <v>315.27999999999997</v>
      </c>
      <c r="Y431" s="7">
        <v>45277</v>
      </c>
      <c r="Z431" s="6" t="s">
        <v>1976</v>
      </c>
      <c r="AA431" s="6">
        <f t="shared" si="56"/>
        <v>6</v>
      </c>
      <c r="AB431" s="6" t="str">
        <f t="shared" si="62"/>
        <v>Late</v>
      </c>
    </row>
    <row r="432" spans="1:28" x14ac:dyDescent="0.25">
      <c r="A432" s="6" t="s">
        <v>55</v>
      </c>
      <c r="B432" s="6" t="s">
        <v>153</v>
      </c>
      <c r="C432" s="6" t="s">
        <v>236</v>
      </c>
      <c r="D432" s="6" t="str">
        <f t="shared" si="57"/>
        <v>Timothy Hicks</v>
      </c>
      <c r="E432" s="6">
        <v>31</v>
      </c>
      <c r="F432" s="6" t="s">
        <v>290</v>
      </c>
      <c r="G432" s="6" t="s">
        <v>294</v>
      </c>
      <c r="H432" s="6" t="s">
        <v>336</v>
      </c>
      <c r="I432" s="6" t="str">
        <f t="shared" si="58"/>
        <v>gmail.com</v>
      </c>
      <c r="J432" s="6" t="s">
        <v>436</v>
      </c>
      <c r="K432" s="6" t="s">
        <v>929</v>
      </c>
      <c r="L432" s="7">
        <v>45398</v>
      </c>
      <c r="M432" s="6" t="s">
        <v>1428</v>
      </c>
      <c r="N432" s="6" t="s">
        <v>1534</v>
      </c>
      <c r="O432" s="6">
        <v>425.59</v>
      </c>
      <c r="P432" s="6">
        <v>2</v>
      </c>
      <c r="Q432" s="6">
        <f t="shared" si="59"/>
        <v>851.18</v>
      </c>
      <c r="R432" s="6" t="s">
        <v>1548</v>
      </c>
      <c r="S432" s="8">
        <f t="shared" si="60"/>
        <v>0.15</v>
      </c>
      <c r="T432" s="6">
        <v>1</v>
      </c>
      <c r="U432" s="6">
        <v>44</v>
      </c>
      <c r="V432" s="6">
        <f t="shared" si="54"/>
        <v>895.18</v>
      </c>
      <c r="W432" s="6">
        <f t="shared" si="61"/>
        <v>134.27699999999999</v>
      </c>
      <c r="X432" s="6">
        <f t="shared" si="55"/>
        <v>760.90300000000002</v>
      </c>
      <c r="Y432" s="7">
        <v>45403</v>
      </c>
      <c r="Z432" s="6" t="s">
        <v>1977</v>
      </c>
      <c r="AA432" s="6">
        <f t="shared" si="56"/>
        <v>5</v>
      </c>
      <c r="AB432" s="6" t="str">
        <f t="shared" si="62"/>
        <v>Late</v>
      </c>
    </row>
    <row r="433" spans="1:28" x14ac:dyDescent="0.25">
      <c r="A433" s="6" t="s">
        <v>91</v>
      </c>
      <c r="B433" s="6" t="s">
        <v>180</v>
      </c>
      <c r="C433" s="6" t="s">
        <v>267</v>
      </c>
      <c r="D433" s="6" t="str">
        <f t="shared" si="57"/>
        <v>Barbara Fuller</v>
      </c>
      <c r="E433" s="6">
        <v>43</v>
      </c>
      <c r="F433" s="6" t="s">
        <v>290</v>
      </c>
      <c r="G433" s="6" t="s">
        <v>293</v>
      </c>
      <c r="H433" s="6" t="s">
        <v>372</v>
      </c>
      <c r="I433" s="6" t="str">
        <f t="shared" si="58"/>
        <v>rediffmail.com</v>
      </c>
      <c r="J433" s="6" t="s">
        <v>472</v>
      </c>
      <c r="K433" s="6" t="s">
        <v>930</v>
      </c>
      <c r="L433" s="7">
        <v>45432</v>
      </c>
      <c r="M433" s="6" t="s">
        <v>1429</v>
      </c>
      <c r="N433" s="6" t="s">
        <v>1514</v>
      </c>
      <c r="O433" s="6">
        <v>461.07</v>
      </c>
      <c r="P433" s="6">
        <v>1</v>
      </c>
      <c r="Q433" s="6">
        <f t="shared" si="59"/>
        <v>461.07</v>
      </c>
      <c r="R433" s="6" t="s">
        <v>2047</v>
      </c>
      <c r="S433" s="8">
        <f t="shared" si="60"/>
        <v>0.08</v>
      </c>
      <c r="T433" s="6">
        <v>1</v>
      </c>
      <c r="U433" s="6">
        <v>42</v>
      </c>
      <c r="V433" s="6">
        <f t="shared" si="54"/>
        <v>503.07</v>
      </c>
      <c r="W433" s="6">
        <f t="shared" si="61"/>
        <v>40.245600000000003</v>
      </c>
      <c r="X433" s="6">
        <f t="shared" si="55"/>
        <v>462.82439999999997</v>
      </c>
      <c r="Y433" s="7">
        <v>45433</v>
      </c>
      <c r="Z433" s="6" t="s">
        <v>1978</v>
      </c>
      <c r="AA433" s="6">
        <f t="shared" si="56"/>
        <v>1</v>
      </c>
      <c r="AB433" s="6" t="str">
        <f t="shared" si="62"/>
        <v>InTime</v>
      </c>
    </row>
    <row r="434" spans="1:28" x14ac:dyDescent="0.25">
      <c r="A434" s="6" t="s">
        <v>25</v>
      </c>
      <c r="B434" s="6" t="s">
        <v>125</v>
      </c>
      <c r="C434" s="6" t="s">
        <v>207</v>
      </c>
      <c r="D434" s="6" t="str">
        <f t="shared" si="57"/>
        <v>David Delacruz</v>
      </c>
      <c r="E434" s="6">
        <v>26</v>
      </c>
      <c r="F434" s="6" t="s">
        <v>289</v>
      </c>
      <c r="G434" s="6" t="s">
        <v>296</v>
      </c>
      <c r="H434" s="6" t="s">
        <v>306</v>
      </c>
      <c r="I434" s="6" t="str">
        <f t="shared" si="58"/>
        <v>rediffmail.com</v>
      </c>
      <c r="J434" s="6" t="s">
        <v>406</v>
      </c>
      <c r="K434" s="6" t="s">
        <v>931</v>
      </c>
      <c r="L434" s="7">
        <v>45449</v>
      </c>
      <c r="M434" s="6" t="s">
        <v>1430</v>
      </c>
      <c r="N434" s="6" t="s">
        <v>1539</v>
      </c>
      <c r="O434" s="6">
        <v>235.63</v>
      </c>
      <c r="P434" s="6">
        <v>1</v>
      </c>
      <c r="Q434" s="6">
        <f t="shared" si="59"/>
        <v>235.63</v>
      </c>
      <c r="R434" s="6" t="s">
        <v>1548</v>
      </c>
      <c r="S434" s="8">
        <f t="shared" si="60"/>
        <v>0.15</v>
      </c>
      <c r="T434" s="6">
        <v>3</v>
      </c>
      <c r="U434" s="6">
        <v>55</v>
      </c>
      <c r="V434" s="6">
        <f t="shared" si="54"/>
        <v>290.63</v>
      </c>
      <c r="W434" s="6">
        <f t="shared" si="61"/>
        <v>43.594499999999996</v>
      </c>
      <c r="X434" s="6">
        <f t="shared" si="55"/>
        <v>247.03550000000001</v>
      </c>
      <c r="Y434" s="7">
        <v>45455</v>
      </c>
      <c r="Z434" s="6" t="s">
        <v>1979</v>
      </c>
      <c r="AA434" s="6">
        <f t="shared" si="56"/>
        <v>6</v>
      </c>
      <c r="AB434" s="6" t="str">
        <f t="shared" si="62"/>
        <v>Late</v>
      </c>
    </row>
    <row r="435" spans="1:28" x14ac:dyDescent="0.25">
      <c r="A435" s="6" t="s">
        <v>78</v>
      </c>
      <c r="B435" s="6" t="s">
        <v>170</v>
      </c>
      <c r="C435" s="6" t="s">
        <v>240</v>
      </c>
      <c r="D435" s="6" t="str">
        <f t="shared" si="57"/>
        <v>Kelli Smith</v>
      </c>
      <c r="E435" s="6">
        <v>18</v>
      </c>
      <c r="F435" s="6" t="s">
        <v>289</v>
      </c>
      <c r="G435" s="6" t="s">
        <v>292</v>
      </c>
      <c r="H435" s="6" t="s">
        <v>359</v>
      </c>
      <c r="I435" s="6" t="str">
        <f t="shared" si="58"/>
        <v>rediffmail.com</v>
      </c>
      <c r="J435" s="6" t="s">
        <v>459</v>
      </c>
      <c r="K435" s="6" t="s">
        <v>932</v>
      </c>
      <c r="L435" s="7">
        <v>45178</v>
      </c>
      <c r="M435" s="6" t="s">
        <v>1431</v>
      </c>
      <c r="N435" s="6" t="s">
        <v>1541</v>
      </c>
      <c r="O435" s="6">
        <v>133.62</v>
      </c>
      <c r="P435" s="6">
        <v>2</v>
      </c>
      <c r="Q435" s="6">
        <f t="shared" si="59"/>
        <v>267.24</v>
      </c>
      <c r="R435" s="6" t="s">
        <v>2047</v>
      </c>
      <c r="S435" s="8">
        <f t="shared" si="60"/>
        <v>0.08</v>
      </c>
      <c r="T435" s="6">
        <v>2</v>
      </c>
      <c r="U435" s="6">
        <v>48</v>
      </c>
      <c r="V435" s="6">
        <f t="shared" si="54"/>
        <v>315.24</v>
      </c>
      <c r="W435" s="6">
        <f t="shared" si="61"/>
        <v>25.219200000000001</v>
      </c>
      <c r="X435" s="6">
        <f t="shared" si="55"/>
        <v>290.02080000000001</v>
      </c>
      <c r="Y435" s="7">
        <v>45184</v>
      </c>
      <c r="Z435" s="6" t="s">
        <v>1980</v>
      </c>
      <c r="AA435" s="6">
        <f t="shared" si="56"/>
        <v>6</v>
      </c>
      <c r="AB435" s="6" t="str">
        <f t="shared" si="62"/>
        <v>Late</v>
      </c>
    </row>
    <row r="436" spans="1:28" x14ac:dyDescent="0.25">
      <c r="A436" s="6" t="s">
        <v>20</v>
      </c>
      <c r="B436" s="6" t="s">
        <v>120</v>
      </c>
      <c r="C436" s="6" t="s">
        <v>202</v>
      </c>
      <c r="D436" s="6" t="str">
        <f t="shared" si="57"/>
        <v>Hannah Gutierrez</v>
      </c>
      <c r="E436" s="6">
        <v>55</v>
      </c>
      <c r="F436" s="6" t="s">
        <v>289</v>
      </c>
      <c r="G436" s="6" t="s">
        <v>293</v>
      </c>
      <c r="H436" s="6" t="s">
        <v>301</v>
      </c>
      <c r="I436" s="6" t="str">
        <f t="shared" si="58"/>
        <v>yahoo.com</v>
      </c>
      <c r="J436" s="6" t="s">
        <v>401</v>
      </c>
      <c r="K436" s="6" t="s">
        <v>864</v>
      </c>
      <c r="L436" s="7">
        <v>45005</v>
      </c>
      <c r="M436" s="6" t="s">
        <v>1364</v>
      </c>
      <c r="N436" s="6" t="s">
        <v>1512</v>
      </c>
      <c r="O436" s="6">
        <v>104.18</v>
      </c>
      <c r="P436" s="6">
        <v>1</v>
      </c>
      <c r="Q436" s="6">
        <f t="shared" si="59"/>
        <v>104.18</v>
      </c>
      <c r="R436" s="6" t="s">
        <v>2047</v>
      </c>
      <c r="S436" s="8">
        <f t="shared" si="60"/>
        <v>0.08</v>
      </c>
      <c r="T436" s="6">
        <v>5</v>
      </c>
      <c r="U436" s="6">
        <v>37</v>
      </c>
      <c r="V436" s="6">
        <f t="shared" si="54"/>
        <v>141.18</v>
      </c>
      <c r="W436" s="6">
        <f t="shared" si="61"/>
        <v>11.294400000000001</v>
      </c>
      <c r="X436" s="6">
        <f t="shared" si="55"/>
        <v>129.88560000000001</v>
      </c>
      <c r="Y436" s="7">
        <v>45007</v>
      </c>
      <c r="Z436" s="6" t="s">
        <v>1915</v>
      </c>
      <c r="AA436" s="6">
        <f t="shared" si="56"/>
        <v>2</v>
      </c>
      <c r="AB436" s="6" t="str">
        <f t="shared" si="62"/>
        <v>BeforeTime</v>
      </c>
    </row>
    <row r="437" spans="1:28" x14ac:dyDescent="0.25">
      <c r="A437" s="6" t="s">
        <v>83</v>
      </c>
      <c r="B437" s="6" t="s">
        <v>173</v>
      </c>
      <c r="C437" s="6" t="s">
        <v>260</v>
      </c>
      <c r="D437" s="6" t="str">
        <f t="shared" si="57"/>
        <v>Troy Gomez</v>
      </c>
      <c r="E437" s="6">
        <v>68</v>
      </c>
      <c r="F437" s="6" t="s">
        <v>288</v>
      </c>
      <c r="G437" s="6" t="s">
        <v>298</v>
      </c>
      <c r="H437" s="6" t="s">
        <v>364</v>
      </c>
      <c r="I437" s="6" t="str">
        <f t="shared" si="58"/>
        <v>outlook.com</v>
      </c>
      <c r="J437" s="6" t="s">
        <v>464</v>
      </c>
      <c r="K437" s="6" t="s">
        <v>934</v>
      </c>
      <c r="L437" s="7">
        <v>45536</v>
      </c>
      <c r="M437" s="6" t="s">
        <v>1433</v>
      </c>
      <c r="N437" s="6" t="s">
        <v>1503</v>
      </c>
      <c r="O437" s="6">
        <v>363.64</v>
      </c>
      <c r="P437" s="6">
        <v>4</v>
      </c>
      <c r="Q437" s="6">
        <f t="shared" si="59"/>
        <v>1454.56</v>
      </c>
      <c r="R437" s="6" t="s">
        <v>1550</v>
      </c>
      <c r="S437" s="8">
        <f t="shared" si="60"/>
        <v>0.2</v>
      </c>
      <c r="T437" s="6">
        <v>2</v>
      </c>
      <c r="U437" s="6">
        <v>42</v>
      </c>
      <c r="V437" s="6">
        <f t="shared" si="54"/>
        <v>1496.56</v>
      </c>
      <c r="W437" s="6">
        <f t="shared" si="61"/>
        <v>299.31200000000001</v>
      </c>
      <c r="X437" s="6">
        <f t="shared" si="55"/>
        <v>1197.248</v>
      </c>
      <c r="Y437" s="7">
        <v>45540</v>
      </c>
      <c r="Z437" s="6" t="s">
        <v>1982</v>
      </c>
      <c r="AA437" s="6">
        <f t="shared" si="56"/>
        <v>4</v>
      </c>
      <c r="AB437" s="6" t="str">
        <f t="shared" si="62"/>
        <v>Late</v>
      </c>
    </row>
    <row r="438" spans="1:28" x14ac:dyDescent="0.25">
      <c r="A438" s="6" t="s">
        <v>48</v>
      </c>
      <c r="B438" s="6" t="s">
        <v>146</v>
      </c>
      <c r="C438" s="6" t="s">
        <v>229</v>
      </c>
      <c r="D438" s="6" t="str">
        <f t="shared" si="57"/>
        <v>Heather Schneider</v>
      </c>
      <c r="E438" s="6">
        <v>48</v>
      </c>
      <c r="F438" s="6" t="s">
        <v>289</v>
      </c>
      <c r="G438" s="6" t="s">
        <v>296</v>
      </c>
      <c r="H438" s="6" t="s">
        <v>329</v>
      </c>
      <c r="I438" s="6" t="str">
        <f t="shared" si="58"/>
        <v>outlook.com</v>
      </c>
      <c r="J438" s="6" t="s">
        <v>429</v>
      </c>
      <c r="K438" s="6" t="s">
        <v>935</v>
      </c>
      <c r="L438" s="7">
        <v>45310</v>
      </c>
      <c r="M438" s="6" t="s">
        <v>1434</v>
      </c>
      <c r="N438" s="6" t="s">
        <v>1510</v>
      </c>
      <c r="O438" s="6">
        <v>220.27</v>
      </c>
      <c r="P438" s="6">
        <v>2</v>
      </c>
      <c r="Q438" s="6">
        <f t="shared" si="59"/>
        <v>440.54</v>
      </c>
      <c r="R438" s="6" t="s">
        <v>1548</v>
      </c>
      <c r="S438" s="8">
        <f t="shared" si="60"/>
        <v>0.15</v>
      </c>
      <c r="T438" s="6">
        <v>7</v>
      </c>
      <c r="U438" s="6">
        <v>42</v>
      </c>
      <c r="V438" s="6">
        <f t="shared" si="54"/>
        <v>482.54</v>
      </c>
      <c r="W438" s="6">
        <f t="shared" si="61"/>
        <v>72.381</v>
      </c>
      <c r="X438" s="6">
        <f t="shared" si="55"/>
        <v>410.15899999999999</v>
      </c>
      <c r="Y438" s="7">
        <v>45317</v>
      </c>
      <c r="Z438" s="6" t="s">
        <v>1983</v>
      </c>
      <c r="AA438" s="6">
        <f t="shared" si="56"/>
        <v>7</v>
      </c>
      <c r="AB438" s="6" t="str">
        <f t="shared" si="62"/>
        <v>InTime</v>
      </c>
    </row>
    <row r="439" spans="1:28" x14ac:dyDescent="0.25">
      <c r="A439" s="6" t="s">
        <v>84</v>
      </c>
      <c r="B439" s="6" t="s">
        <v>174</v>
      </c>
      <c r="C439" s="6" t="s">
        <v>261</v>
      </c>
      <c r="D439" s="6" t="str">
        <f t="shared" si="57"/>
        <v>Kim Blevins</v>
      </c>
      <c r="E439" s="6">
        <v>65</v>
      </c>
      <c r="F439" s="6" t="s">
        <v>289</v>
      </c>
      <c r="G439" s="6" t="s">
        <v>296</v>
      </c>
      <c r="H439" s="6" t="s">
        <v>365</v>
      </c>
      <c r="I439" s="6" t="str">
        <f t="shared" si="58"/>
        <v>outlook.com</v>
      </c>
      <c r="J439" s="6" t="s">
        <v>465</v>
      </c>
      <c r="K439" s="6" t="s">
        <v>936</v>
      </c>
      <c r="L439" s="7">
        <v>45167</v>
      </c>
      <c r="M439" s="6" t="s">
        <v>1435</v>
      </c>
      <c r="N439" s="6" t="s">
        <v>1546</v>
      </c>
      <c r="O439" s="6">
        <v>33.49</v>
      </c>
      <c r="P439" s="6">
        <v>3</v>
      </c>
      <c r="Q439" s="6">
        <f t="shared" si="59"/>
        <v>100.47</v>
      </c>
      <c r="R439" s="6" t="s">
        <v>1549</v>
      </c>
      <c r="S439" s="8">
        <f t="shared" si="60"/>
        <v>0.1</v>
      </c>
      <c r="T439" s="6">
        <v>1</v>
      </c>
      <c r="U439" s="6">
        <v>50</v>
      </c>
      <c r="V439" s="6">
        <f t="shared" si="54"/>
        <v>150.47</v>
      </c>
      <c r="W439" s="6">
        <f t="shared" si="61"/>
        <v>15.047000000000001</v>
      </c>
      <c r="X439" s="6">
        <f t="shared" si="55"/>
        <v>135.423</v>
      </c>
      <c r="Y439" s="7">
        <v>45172</v>
      </c>
      <c r="Z439" s="6" t="s">
        <v>1984</v>
      </c>
      <c r="AA439" s="6">
        <f t="shared" si="56"/>
        <v>5</v>
      </c>
      <c r="AB439" s="6" t="str">
        <f t="shared" si="62"/>
        <v>Late</v>
      </c>
    </row>
    <row r="440" spans="1:28" x14ac:dyDescent="0.25">
      <c r="A440" s="6" t="s">
        <v>53</v>
      </c>
      <c r="B440" s="6" t="s">
        <v>151</v>
      </c>
      <c r="C440" s="6" t="s">
        <v>234</v>
      </c>
      <c r="D440" s="6" t="str">
        <f t="shared" si="57"/>
        <v>Donna Oneill</v>
      </c>
      <c r="E440" s="6">
        <v>70</v>
      </c>
      <c r="F440" s="6" t="s">
        <v>288</v>
      </c>
      <c r="G440" s="6" t="s">
        <v>297</v>
      </c>
      <c r="H440" s="6" t="s">
        <v>334</v>
      </c>
      <c r="I440" s="6" t="str">
        <f t="shared" si="58"/>
        <v>yahoo.com</v>
      </c>
      <c r="J440" s="6" t="s">
        <v>434</v>
      </c>
      <c r="K440" s="6" t="s">
        <v>937</v>
      </c>
      <c r="L440" s="7">
        <v>45145</v>
      </c>
      <c r="M440" s="6" t="s">
        <v>1436</v>
      </c>
      <c r="N440" s="6" t="s">
        <v>1524</v>
      </c>
      <c r="O440" s="6">
        <v>157.63999999999999</v>
      </c>
      <c r="P440" s="6">
        <v>2</v>
      </c>
      <c r="Q440" s="6">
        <f t="shared" si="59"/>
        <v>315.27999999999997</v>
      </c>
      <c r="R440" s="6" t="s">
        <v>1549</v>
      </c>
      <c r="S440" s="8">
        <f t="shared" si="60"/>
        <v>0.1</v>
      </c>
      <c r="T440" s="6">
        <v>6</v>
      </c>
      <c r="U440" s="6">
        <v>65</v>
      </c>
      <c r="V440" s="6">
        <f t="shared" si="54"/>
        <v>380.28</v>
      </c>
      <c r="W440" s="6">
        <f t="shared" si="61"/>
        <v>38.027999999999999</v>
      </c>
      <c r="X440" s="6">
        <f t="shared" si="55"/>
        <v>342.25199999999995</v>
      </c>
      <c r="Y440" s="7">
        <v>45148</v>
      </c>
      <c r="Z440" s="6" t="s">
        <v>1985</v>
      </c>
      <c r="AA440" s="6">
        <f t="shared" si="56"/>
        <v>3</v>
      </c>
      <c r="AB440" s="6" t="str">
        <f t="shared" si="62"/>
        <v>BeforeTime</v>
      </c>
    </row>
    <row r="441" spans="1:28" x14ac:dyDescent="0.25">
      <c r="A441" s="6" t="s">
        <v>33</v>
      </c>
      <c r="B441" s="6" t="s">
        <v>133</v>
      </c>
      <c r="C441" s="6" t="s">
        <v>215</v>
      </c>
      <c r="D441" s="6" t="str">
        <f t="shared" si="57"/>
        <v>Erin Miller</v>
      </c>
      <c r="E441" s="6">
        <v>46</v>
      </c>
      <c r="F441" s="6" t="s">
        <v>288</v>
      </c>
      <c r="G441" s="6" t="s">
        <v>297</v>
      </c>
      <c r="H441" s="6" t="s">
        <v>314</v>
      </c>
      <c r="I441" s="6" t="str">
        <f t="shared" si="58"/>
        <v>gmail.com</v>
      </c>
      <c r="J441" s="6" t="s">
        <v>414</v>
      </c>
      <c r="K441" s="6" t="s">
        <v>938</v>
      </c>
      <c r="L441" s="7">
        <v>45010</v>
      </c>
      <c r="M441" s="6" t="s">
        <v>1437</v>
      </c>
      <c r="N441" s="6" t="s">
        <v>1499</v>
      </c>
      <c r="O441" s="6">
        <v>441.03</v>
      </c>
      <c r="P441" s="6">
        <v>5</v>
      </c>
      <c r="Q441" s="6">
        <f t="shared" si="59"/>
        <v>2205.1499999999996</v>
      </c>
      <c r="R441" s="6" t="s">
        <v>1550</v>
      </c>
      <c r="S441" s="8">
        <f t="shared" si="60"/>
        <v>0.2</v>
      </c>
      <c r="T441" s="6">
        <v>7</v>
      </c>
      <c r="U441" s="6">
        <v>36</v>
      </c>
      <c r="V441" s="6">
        <f t="shared" si="54"/>
        <v>2241.1499999999996</v>
      </c>
      <c r="W441" s="6">
        <f t="shared" si="61"/>
        <v>448.22999999999996</v>
      </c>
      <c r="X441" s="6">
        <f t="shared" si="55"/>
        <v>1792.9199999999996</v>
      </c>
      <c r="Y441" s="7">
        <v>45016</v>
      </c>
      <c r="Z441" s="6" t="s">
        <v>1986</v>
      </c>
      <c r="AA441" s="6">
        <f t="shared" si="56"/>
        <v>6</v>
      </c>
      <c r="AB441" s="6" t="str">
        <f t="shared" si="62"/>
        <v>BeforeTime</v>
      </c>
    </row>
    <row r="442" spans="1:28" x14ac:dyDescent="0.25">
      <c r="A442" s="6" t="s">
        <v>74</v>
      </c>
      <c r="B442" s="6" t="s">
        <v>167</v>
      </c>
      <c r="C442" s="6" t="s">
        <v>252</v>
      </c>
      <c r="D442" s="6" t="str">
        <f t="shared" si="57"/>
        <v>Jodi Whitney</v>
      </c>
      <c r="E442" s="6">
        <v>33</v>
      </c>
      <c r="F442" s="6" t="s">
        <v>290</v>
      </c>
      <c r="G442" s="6" t="s">
        <v>297</v>
      </c>
      <c r="H442" s="6" t="s">
        <v>355</v>
      </c>
      <c r="I442" s="6" t="str">
        <f t="shared" si="58"/>
        <v>yahoo.com</v>
      </c>
      <c r="J442" s="6" t="s">
        <v>455</v>
      </c>
      <c r="K442" s="6" t="s">
        <v>939</v>
      </c>
      <c r="L442" s="7">
        <v>45628</v>
      </c>
      <c r="M442" s="6" t="s">
        <v>1438</v>
      </c>
      <c r="N442" s="6" t="s">
        <v>1530</v>
      </c>
      <c r="O442" s="6">
        <v>369.03</v>
      </c>
      <c r="P442" s="6">
        <v>4</v>
      </c>
      <c r="Q442" s="6">
        <f t="shared" si="59"/>
        <v>1476.12</v>
      </c>
      <c r="R442" s="6" t="s">
        <v>2047</v>
      </c>
      <c r="S442" s="8">
        <f t="shared" si="60"/>
        <v>0.08</v>
      </c>
      <c r="T442" s="6">
        <v>5</v>
      </c>
      <c r="U442" s="6">
        <v>48</v>
      </c>
      <c r="V442" s="6">
        <f t="shared" si="54"/>
        <v>1524.12</v>
      </c>
      <c r="W442" s="6">
        <f t="shared" si="61"/>
        <v>121.92959999999999</v>
      </c>
      <c r="X442" s="6">
        <f t="shared" si="55"/>
        <v>1402.1904</v>
      </c>
      <c r="Y442" s="7">
        <v>45629</v>
      </c>
      <c r="Z442" s="6" t="s">
        <v>1987</v>
      </c>
      <c r="AA442" s="6">
        <f t="shared" si="56"/>
        <v>1</v>
      </c>
      <c r="AB442" s="6" t="str">
        <f t="shared" si="62"/>
        <v>BeforeTime</v>
      </c>
    </row>
    <row r="443" spans="1:28" x14ac:dyDescent="0.25">
      <c r="A443" s="6" t="s">
        <v>57</v>
      </c>
      <c r="B443" s="6" t="s">
        <v>155</v>
      </c>
      <c r="C443" s="6" t="s">
        <v>238</v>
      </c>
      <c r="D443" s="6" t="str">
        <f t="shared" si="57"/>
        <v>Aaron Thompson</v>
      </c>
      <c r="E443" s="6">
        <v>47</v>
      </c>
      <c r="F443" s="6" t="s">
        <v>289</v>
      </c>
      <c r="G443" s="6" t="s">
        <v>296</v>
      </c>
      <c r="H443" s="6" t="s">
        <v>338</v>
      </c>
      <c r="I443" s="6" t="str">
        <f t="shared" si="58"/>
        <v>gmail.com</v>
      </c>
      <c r="J443" s="6" t="s">
        <v>438</v>
      </c>
      <c r="K443" s="6" t="s">
        <v>940</v>
      </c>
      <c r="L443" s="7">
        <v>45529</v>
      </c>
      <c r="M443" s="6" t="s">
        <v>1439</v>
      </c>
      <c r="N443" s="6" t="s">
        <v>1523</v>
      </c>
      <c r="O443" s="6">
        <v>129.75</v>
      </c>
      <c r="P443" s="6">
        <v>2</v>
      </c>
      <c r="Q443" s="6">
        <f t="shared" si="59"/>
        <v>259.5</v>
      </c>
      <c r="R443" s="6" t="s">
        <v>1550</v>
      </c>
      <c r="S443" s="8">
        <f t="shared" si="60"/>
        <v>0.2</v>
      </c>
      <c r="T443" s="6">
        <v>5</v>
      </c>
      <c r="U443" s="6">
        <v>47</v>
      </c>
      <c r="V443" s="6">
        <f t="shared" si="54"/>
        <v>306.5</v>
      </c>
      <c r="W443" s="6">
        <f t="shared" si="61"/>
        <v>61.300000000000004</v>
      </c>
      <c r="X443" s="6">
        <f t="shared" si="55"/>
        <v>245.2</v>
      </c>
      <c r="Y443" s="7">
        <v>45532</v>
      </c>
      <c r="Z443" s="6" t="s">
        <v>1988</v>
      </c>
      <c r="AA443" s="6">
        <f t="shared" si="56"/>
        <v>3</v>
      </c>
      <c r="AB443" s="6" t="str">
        <f t="shared" si="62"/>
        <v>BeforeTime</v>
      </c>
    </row>
    <row r="444" spans="1:28" x14ac:dyDescent="0.25">
      <c r="A444" s="6" t="s">
        <v>107</v>
      </c>
      <c r="B444" s="6" t="s">
        <v>122</v>
      </c>
      <c r="C444" s="6" t="s">
        <v>281</v>
      </c>
      <c r="D444" s="6" t="str">
        <f t="shared" si="57"/>
        <v>Angela Casey</v>
      </c>
      <c r="E444" s="6">
        <v>40</v>
      </c>
      <c r="F444" s="6" t="s">
        <v>288</v>
      </c>
      <c r="G444" s="6" t="s">
        <v>295</v>
      </c>
      <c r="H444" s="6" t="s">
        <v>388</v>
      </c>
      <c r="I444" s="6" t="str">
        <f t="shared" si="58"/>
        <v>gmail.com</v>
      </c>
      <c r="J444" s="6" t="s">
        <v>488</v>
      </c>
      <c r="K444" s="6" t="s">
        <v>941</v>
      </c>
      <c r="L444" s="7">
        <v>45175</v>
      </c>
      <c r="M444" s="6" t="s">
        <v>1440</v>
      </c>
      <c r="N444" s="6" t="s">
        <v>1513</v>
      </c>
      <c r="O444" s="6">
        <v>20.7</v>
      </c>
      <c r="P444" s="6">
        <v>2</v>
      </c>
      <c r="Q444" s="6">
        <f t="shared" si="59"/>
        <v>41.4</v>
      </c>
      <c r="R444" s="6" t="s">
        <v>2047</v>
      </c>
      <c r="S444" s="8">
        <f t="shared" si="60"/>
        <v>0.08</v>
      </c>
      <c r="T444" s="6">
        <v>5</v>
      </c>
      <c r="U444" s="6">
        <v>61</v>
      </c>
      <c r="V444" s="6">
        <f t="shared" si="54"/>
        <v>102.4</v>
      </c>
      <c r="W444" s="6">
        <f t="shared" si="61"/>
        <v>8.1920000000000002</v>
      </c>
      <c r="X444" s="6">
        <f t="shared" si="55"/>
        <v>94.207999999999998</v>
      </c>
      <c r="Y444" s="7">
        <v>45177</v>
      </c>
      <c r="Z444" s="6" t="s">
        <v>1989</v>
      </c>
      <c r="AA444" s="6">
        <f t="shared" si="56"/>
        <v>2</v>
      </c>
      <c r="AB444" s="6" t="str">
        <f t="shared" si="62"/>
        <v>BeforeTime</v>
      </c>
    </row>
    <row r="445" spans="1:28" x14ac:dyDescent="0.25">
      <c r="A445" s="6" t="s">
        <v>88</v>
      </c>
      <c r="B445" s="6" t="s">
        <v>178</v>
      </c>
      <c r="C445" s="6" t="s">
        <v>215</v>
      </c>
      <c r="D445" s="6" t="str">
        <f t="shared" si="57"/>
        <v>Lisa Miller</v>
      </c>
      <c r="E445" s="6">
        <v>70</v>
      </c>
      <c r="F445" s="6" t="s">
        <v>289</v>
      </c>
      <c r="G445" s="6" t="s">
        <v>296</v>
      </c>
      <c r="H445" s="6" t="s">
        <v>369</v>
      </c>
      <c r="I445" s="6" t="str">
        <f t="shared" si="58"/>
        <v>gmail.com</v>
      </c>
      <c r="J445" s="6" t="s">
        <v>469</v>
      </c>
      <c r="K445" s="6" t="s">
        <v>942</v>
      </c>
      <c r="L445" s="7">
        <v>45379</v>
      </c>
      <c r="M445" s="6" t="s">
        <v>1441</v>
      </c>
      <c r="N445" s="6" t="s">
        <v>1506</v>
      </c>
      <c r="O445" s="6">
        <v>372.62</v>
      </c>
      <c r="P445" s="6">
        <v>2</v>
      </c>
      <c r="Q445" s="6">
        <f t="shared" si="59"/>
        <v>745.24</v>
      </c>
      <c r="R445" s="6" t="s">
        <v>1549</v>
      </c>
      <c r="S445" s="8">
        <f t="shared" si="60"/>
        <v>0.1</v>
      </c>
      <c r="T445" s="6">
        <v>4</v>
      </c>
      <c r="U445" s="6">
        <v>57</v>
      </c>
      <c r="V445" s="6">
        <f t="shared" si="54"/>
        <v>802.24</v>
      </c>
      <c r="W445" s="6">
        <f t="shared" si="61"/>
        <v>80.224000000000004</v>
      </c>
      <c r="X445" s="6">
        <f t="shared" si="55"/>
        <v>722.01599999999996</v>
      </c>
      <c r="Y445" s="7">
        <v>45382</v>
      </c>
      <c r="Z445" s="6" t="s">
        <v>1990</v>
      </c>
      <c r="AA445" s="6">
        <f t="shared" si="56"/>
        <v>3</v>
      </c>
      <c r="AB445" s="6" t="str">
        <f t="shared" si="62"/>
        <v>BeforeTime</v>
      </c>
    </row>
    <row r="446" spans="1:28" x14ac:dyDescent="0.25">
      <c r="A446" s="6" t="s">
        <v>116</v>
      </c>
      <c r="B446" s="6" t="s">
        <v>191</v>
      </c>
      <c r="C446" s="6" t="s">
        <v>286</v>
      </c>
      <c r="D446" s="6" t="str">
        <f t="shared" si="57"/>
        <v>Gary Jacobs</v>
      </c>
      <c r="E446" s="6">
        <v>64</v>
      </c>
      <c r="F446" s="6" t="s">
        <v>289</v>
      </c>
      <c r="G446" s="6" t="s">
        <v>295</v>
      </c>
      <c r="H446" s="6" t="s">
        <v>397</v>
      </c>
      <c r="I446" s="6" t="str">
        <f t="shared" si="58"/>
        <v>gmail.com</v>
      </c>
      <c r="J446" s="6" t="s">
        <v>497</v>
      </c>
      <c r="K446" s="6" t="s">
        <v>943</v>
      </c>
      <c r="L446" s="7">
        <v>45633</v>
      </c>
      <c r="M446" s="6" t="s">
        <v>1442</v>
      </c>
      <c r="N446" s="6" t="s">
        <v>1544</v>
      </c>
      <c r="O446" s="6">
        <v>107.47</v>
      </c>
      <c r="P446" s="6">
        <v>4</v>
      </c>
      <c r="Q446" s="6">
        <f t="shared" si="59"/>
        <v>429.88</v>
      </c>
      <c r="R446" s="6" t="s">
        <v>1550</v>
      </c>
      <c r="S446" s="8">
        <f t="shared" si="60"/>
        <v>0.2</v>
      </c>
      <c r="T446" s="6">
        <v>5</v>
      </c>
      <c r="U446" s="6">
        <v>42</v>
      </c>
      <c r="V446" s="6">
        <f t="shared" si="54"/>
        <v>471.88</v>
      </c>
      <c r="W446" s="6">
        <f t="shared" si="61"/>
        <v>94.376000000000005</v>
      </c>
      <c r="X446" s="6">
        <f t="shared" si="55"/>
        <v>377.50400000000002</v>
      </c>
      <c r="Y446" s="7">
        <v>45637</v>
      </c>
      <c r="Z446" s="6" t="s">
        <v>1991</v>
      </c>
      <c r="AA446" s="6">
        <f t="shared" si="56"/>
        <v>4</v>
      </c>
      <c r="AB446" s="6" t="str">
        <f t="shared" si="62"/>
        <v>BeforeTime</v>
      </c>
    </row>
    <row r="447" spans="1:28" x14ac:dyDescent="0.25">
      <c r="A447" s="6" t="s">
        <v>116</v>
      </c>
      <c r="B447" s="6" t="s">
        <v>191</v>
      </c>
      <c r="C447" s="6" t="s">
        <v>286</v>
      </c>
      <c r="D447" s="6" t="str">
        <f t="shared" si="57"/>
        <v>Gary Jacobs</v>
      </c>
      <c r="E447" s="6">
        <v>64</v>
      </c>
      <c r="F447" s="6" t="s">
        <v>289</v>
      </c>
      <c r="G447" s="6" t="s">
        <v>295</v>
      </c>
      <c r="H447" s="6" t="s">
        <v>397</v>
      </c>
      <c r="I447" s="6" t="str">
        <f t="shared" si="58"/>
        <v>gmail.com</v>
      </c>
      <c r="J447" s="6" t="s">
        <v>497</v>
      </c>
      <c r="K447" s="6" t="s">
        <v>944</v>
      </c>
      <c r="L447" s="7">
        <v>45539</v>
      </c>
      <c r="M447" s="6" t="s">
        <v>1443</v>
      </c>
      <c r="N447" s="6" t="s">
        <v>1497</v>
      </c>
      <c r="O447" s="6">
        <v>308.88</v>
      </c>
      <c r="P447" s="6">
        <v>2</v>
      </c>
      <c r="Q447" s="6">
        <f t="shared" si="59"/>
        <v>617.76</v>
      </c>
      <c r="R447" s="6" t="s">
        <v>1550</v>
      </c>
      <c r="S447" s="8">
        <f t="shared" si="60"/>
        <v>0.2</v>
      </c>
      <c r="T447" s="6">
        <v>2</v>
      </c>
      <c r="U447" s="6">
        <v>55</v>
      </c>
      <c r="V447" s="6">
        <f t="shared" si="54"/>
        <v>672.76</v>
      </c>
      <c r="W447" s="6">
        <f t="shared" si="61"/>
        <v>134.55199999999999</v>
      </c>
      <c r="X447" s="6">
        <f t="shared" si="55"/>
        <v>538.20799999999997</v>
      </c>
      <c r="Y447" s="7">
        <v>45541</v>
      </c>
      <c r="Z447" s="6" t="s">
        <v>1992</v>
      </c>
      <c r="AA447" s="6">
        <f t="shared" si="56"/>
        <v>2</v>
      </c>
      <c r="AB447" s="6" t="str">
        <f t="shared" si="62"/>
        <v>InTime</v>
      </c>
    </row>
    <row r="448" spans="1:28" x14ac:dyDescent="0.25">
      <c r="A448" s="6" t="s">
        <v>19</v>
      </c>
      <c r="B448" s="6" t="s">
        <v>119</v>
      </c>
      <c r="C448" s="6" t="s">
        <v>154</v>
      </c>
      <c r="D448" s="6" t="str">
        <f t="shared" si="57"/>
        <v>Anthony Thomas</v>
      </c>
      <c r="E448" s="6">
        <v>53</v>
      </c>
      <c r="F448" s="6" t="s">
        <v>289</v>
      </c>
      <c r="G448" s="6" t="s">
        <v>292</v>
      </c>
      <c r="H448" s="6" t="s">
        <v>300</v>
      </c>
      <c r="I448" s="6" t="str">
        <f t="shared" si="58"/>
        <v>rediffmail.com</v>
      </c>
      <c r="J448" s="6" t="s">
        <v>400</v>
      </c>
      <c r="K448" s="6" t="s">
        <v>945</v>
      </c>
      <c r="L448" s="7">
        <v>45684</v>
      </c>
      <c r="M448" s="6" t="s">
        <v>1444</v>
      </c>
      <c r="N448" s="6" t="s">
        <v>1520</v>
      </c>
      <c r="O448" s="6">
        <v>62.42</v>
      </c>
      <c r="P448" s="6">
        <v>5</v>
      </c>
      <c r="Q448" s="6">
        <f t="shared" si="59"/>
        <v>312.10000000000002</v>
      </c>
      <c r="R448" s="6" t="s">
        <v>1548</v>
      </c>
      <c r="S448" s="8">
        <f t="shared" si="60"/>
        <v>0.15</v>
      </c>
      <c r="T448" s="6">
        <v>6</v>
      </c>
      <c r="U448" s="6">
        <v>69</v>
      </c>
      <c r="V448" s="6">
        <f t="shared" si="54"/>
        <v>381.1</v>
      </c>
      <c r="W448" s="6">
        <f t="shared" si="61"/>
        <v>57.164999999999999</v>
      </c>
      <c r="X448" s="6">
        <f t="shared" si="55"/>
        <v>323.935</v>
      </c>
      <c r="Y448" s="7">
        <v>45690</v>
      </c>
      <c r="Z448" s="6" t="s">
        <v>1993</v>
      </c>
      <c r="AA448" s="6">
        <f t="shared" si="56"/>
        <v>6</v>
      </c>
      <c r="AB448" s="6" t="str">
        <f t="shared" si="62"/>
        <v>InTime</v>
      </c>
    </row>
    <row r="449" spans="1:28" x14ac:dyDescent="0.25">
      <c r="A449" s="6" t="s">
        <v>63</v>
      </c>
      <c r="B449" s="6" t="s">
        <v>144</v>
      </c>
      <c r="C449" s="6" t="s">
        <v>244</v>
      </c>
      <c r="D449" s="6" t="str">
        <f t="shared" si="57"/>
        <v>Lauren Crane</v>
      </c>
      <c r="E449" s="6">
        <v>62</v>
      </c>
      <c r="F449" s="6" t="s">
        <v>289</v>
      </c>
      <c r="G449" s="6" t="s">
        <v>292</v>
      </c>
      <c r="H449" s="6" t="s">
        <v>344</v>
      </c>
      <c r="I449" s="6" t="str">
        <f t="shared" si="58"/>
        <v>yahoo.com</v>
      </c>
      <c r="J449" s="6" t="s">
        <v>444</v>
      </c>
      <c r="K449" s="6" t="s">
        <v>862</v>
      </c>
      <c r="L449" s="7">
        <v>45429</v>
      </c>
      <c r="M449" s="6" t="s">
        <v>1362</v>
      </c>
      <c r="N449" s="6" t="s">
        <v>1531</v>
      </c>
      <c r="O449" s="6">
        <v>286.07</v>
      </c>
      <c r="P449" s="6">
        <v>1</v>
      </c>
      <c r="Q449" s="6">
        <f t="shared" si="59"/>
        <v>286.07</v>
      </c>
      <c r="R449" s="6" t="s">
        <v>1547</v>
      </c>
      <c r="S449" s="8">
        <f t="shared" si="60"/>
        <v>0</v>
      </c>
      <c r="T449" s="6">
        <v>4</v>
      </c>
      <c r="U449" s="6">
        <v>43</v>
      </c>
      <c r="V449" s="6">
        <f t="shared" si="54"/>
        <v>286.07</v>
      </c>
      <c r="W449" s="6">
        <f t="shared" si="61"/>
        <v>0</v>
      </c>
      <c r="X449" s="6">
        <f t="shared" si="55"/>
        <v>286.07</v>
      </c>
      <c r="Y449" s="7">
        <v>45434</v>
      </c>
      <c r="Z449" s="6" t="s">
        <v>1913</v>
      </c>
      <c r="AA449" s="6">
        <f t="shared" si="56"/>
        <v>5</v>
      </c>
      <c r="AB449" s="6" t="str">
        <f t="shared" si="62"/>
        <v>Late</v>
      </c>
    </row>
    <row r="450" spans="1:28" x14ac:dyDescent="0.25">
      <c r="A450" s="6" t="s">
        <v>116</v>
      </c>
      <c r="B450" s="6" t="s">
        <v>191</v>
      </c>
      <c r="C450" s="6" t="s">
        <v>286</v>
      </c>
      <c r="D450" s="6" t="str">
        <f t="shared" si="57"/>
        <v>Gary Jacobs</v>
      </c>
      <c r="E450" s="6">
        <v>64</v>
      </c>
      <c r="F450" s="6" t="s">
        <v>289</v>
      </c>
      <c r="G450" s="6" t="s">
        <v>295</v>
      </c>
      <c r="H450" s="6" t="s">
        <v>397</v>
      </c>
      <c r="I450" s="6" t="str">
        <f t="shared" si="58"/>
        <v>gmail.com</v>
      </c>
      <c r="J450" s="6" t="s">
        <v>497</v>
      </c>
      <c r="K450" s="6" t="s">
        <v>947</v>
      </c>
      <c r="L450" s="7">
        <v>45379</v>
      </c>
      <c r="M450" s="6" t="s">
        <v>1446</v>
      </c>
      <c r="N450" s="6" t="s">
        <v>1498</v>
      </c>
      <c r="O450" s="6">
        <v>166.28</v>
      </c>
      <c r="P450" s="6">
        <v>2</v>
      </c>
      <c r="Q450" s="6">
        <f t="shared" si="59"/>
        <v>332.56</v>
      </c>
      <c r="R450" s="6" t="s">
        <v>1550</v>
      </c>
      <c r="S450" s="8">
        <f t="shared" si="60"/>
        <v>0.2</v>
      </c>
      <c r="T450" s="6">
        <v>4</v>
      </c>
      <c r="U450" s="6">
        <v>40</v>
      </c>
      <c r="V450" s="6">
        <f t="shared" ref="V450:V501" si="63">IF(R450="DEL0",Q450,Q450+U450)</f>
        <v>372.56</v>
      </c>
      <c r="W450" s="6">
        <f t="shared" si="61"/>
        <v>74.512</v>
      </c>
      <c r="X450" s="6">
        <f t="shared" ref="X450:X501" si="64">V450-V450*S450</f>
        <v>298.048</v>
      </c>
      <c r="Y450" s="7">
        <v>45384</v>
      </c>
      <c r="Z450" s="6" t="s">
        <v>1995</v>
      </c>
      <c r="AA450" s="6">
        <f t="shared" ref="AA450:AA501" si="65">_xlfn.DAYS(Y450,L450)</f>
        <v>5</v>
      </c>
      <c r="AB450" s="6" t="str">
        <f t="shared" si="62"/>
        <v>Late</v>
      </c>
    </row>
    <row r="451" spans="1:28" x14ac:dyDescent="0.25">
      <c r="A451" s="6" t="s">
        <v>77</v>
      </c>
      <c r="B451" s="6" t="s">
        <v>169</v>
      </c>
      <c r="C451" s="6" t="s">
        <v>255</v>
      </c>
      <c r="D451" s="6" t="str">
        <f t="shared" ref="D451:D501" si="66">CONCATENATE(B451," ",C451)</f>
        <v>William Mann</v>
      </c>
      <c r="E451" s="6">
        <v>21</v>
      </c>
      <c r="F451" s="6" t="s">
        <v>288</v>
      </c>
      <c r="G451" s="6" t="s">
        <v>292</v>
      </c>
      <c r="H451" s="6" t="s">
        <v>358</v>
      </c>
      <c r="I451" s="6" t="str">
        <f t="shared" ref="I451:I501" si="67">RIGHT(H451,LEN(H451)-SEARCH("@",H451,1))</f>
        <v>yahoo.com</v>
      </c>
      <c r="J451" s="6" t="s">
        <v>458</v>
      </c>
      <c r="K451" s="6" t="s">
        <v>948</v>
      </c>
      <c r="L451" s="7">
        <v>45638</v>
      </c>
      <c r="M451" s="6" t="s">
        <v>1447</v>
      </c>
      <c r="N451" s="6" t="s">
        <v>1538</v>
      </c>
      <c r="O451" s="6">
        <v>433.62</v>
      </c>
      <c r="P451" s="6">
        <v>2</v>
      </c>
      <c r="Q451" s="6">
        <f t="shared" ref="Q451:Q501" si="68">O451*P451</f>
        <v>867.24</v>
      </c>
      <c r="R451" s="6" t="s">
        <v>1549</v>
      </c>
      <c r="S451" s="8">
        <f t="shared" ref="S451:S501" si="69">IF(R451="FLAT8",8%,IF(R451="FLAT10",10%,IF(R451="FLAT15",15%,IF(R451="FLAT20",20%,0))))</f>
        <v>0.1</v>
      </c>
      <c r="T451" s="6">
        <v>7</v>
      </c>
      <c r="U451" s="6">
        <v>39</v>
      </c>
      <c r="V451" s="6">
        <f t="shared" si="63"/>
        <v>906.24</v>
      </c>
      <c r="W451" s="6">
        <f t="shared" ref="W451:W501" si="70">V451*S451</f>
        <v>90.624000000000009</v>
      </c>
      <c r="X451" s="6">
        <f t="shared" si="64"/>
        <v>815.61599999999999</v>
      </c>
      <c r="Y451" s="7">
        <v>45644</v>
      </c>
      <c r="Z451" s="6" t="s">
        <v>1996</v>
      </c>
      <c r="AA451" s="6">
        <f t="shared" si="65"/>
        <v>6</v>
      </c>
      <c r="AB451" s="6" t="str">
        <f t="shared" ref="AB451:AB501" si="71">IF(T451=AA451,"InTime",IF(T451&gt;AA451,"BeforeTime","Late"))</f>
        <v>BeforeTime</v>
      </c>
    </row>
    <row r="452" spans="1:28" x14ac:dyDescent="0.25">
      <c r="A452" s="6" t="s">
        <v>56</v>
      </c>
      <c r="B452" s="6" t="s">
        <v>154</v>
      </c>
      <c r="C452" s="6" t="s">
        <v>237</v>
      </c>
      <c r="D452" s="6" t="str">
        <f t="shared" si="66"/>
        <v>Thomas Andersen</v>
      </c>
      <c r="E452" s="6">
        <v>50</v>
      </c>
      <c r="F452" s="6" t="s">
        <v>290</v>
      </c>
      <c r="G452" s="6" t="s">
        <v>294</v>
      </c>
      <c r="H452" s="6" t="s">
        <v>337</v>
      </c>
      <c r="I452" s="6" t="str">
        <f t="shared" si="67"/>
        <v>yahoo.com</v>
      </c>
      <c r="J452" s="6" t="s">
        <v>437</v>
      </c>
      <c r="K452" s="6" t="s">
        <v>949</v>
      </c>
      <c r="L452" s="7">
        <v>45149</v>
      </c>
      <c r="M452" s="6" t="s">
        <v>1448</v>
      </c>
      <c r="N452" s="6" t="s">
        <v>1526</v>
      </c>
      <c r="O452" s="6">
        <v>405</v>
      </c>
      <c r="P452" s="6">
        <v>3</v>
      </c>
      <c r="Q452" s="6">
        <f t="shared" si="68"/>
        <v>1215</v>
      </c>
      <c r="R452" s="6" t="s">
        <v>1549</v>
      </c>
      <c r="S452" s="8">
        <f t="shared" si="69"/>
        <v>0.1</v>
      </c>
      <c r="T452" s="6">
        <v>6</v>
      </c>
      <c r="U452" s="6">
        <v>36</v>
      </c>
      <c r="V452" s="6">
        <f t="shared" si="63"/>
        <v>1251</v>
      </c>
      <c r="W452" s="6">
        <f t="shared" si="70"/>
        <v>125.10000000000001</v>
      </c>
      <c r="X452" s="6">
        <f t="shared" si="64"/>
        <v>1125.9000000000001</v>
      </c>
      <c r="Y452" s="7">
        <v>45153</v>
      </c>
      <c r="Z452" s="6" t="s">
        <v>1997</v>
      </c>
      <c r="AA452" s="6">
        <f t="shared" si="65"/>
        <v>4</v>
      </c>
      <c r="AB452" s="6" t="str">
        <f t="shared" si="71"/>
        <v>BeforeTime</v>
      </c>
    </row>
    <row r="453" spans="1:28" x14ac:dyDescent="0.25">
      <c r="A453" s="6" t="s">
        <v>19</v>
      </c>
      <c r="B453" s="6" t="s">
        <v>119</v>
      </c>
      <c r="C453" s="6" t="s">
        <v>154</v>
      </c>
      <c r="D453" s="6" t="str">
        <f t="shared" si="66"/>
        <v>Anthony Thomas</v>
      </c>
      <c r="E453" s="6">
        <v>53</v>
      </c>
      <c r="F453" s="6" t="s">
        <v>289</v>
      </c>
      <c r="G453" s="6" t="s">
        <v>292</v>
      </c>
      <c r="H453" s="6" t="s">
        <v>300</v>
      </c>
      <c r="I453" s="6" t="str">
        <f t="shared" si="67"/>
        <v>rediffmail.com</v>
      </c>
      <c r="J453" s="6" t="s">
        <v>400</v>
      </c>
      <c r="K453" s="6" t="s">
        <v>950</v>
      </c>
      <c r="L453" s="7">
        <v>45076</v>
      </c>
      <c r="M453" s="6" t="s">
        <v>1449</v>
      </c>
      <c r="N453" s="6" t="s">
        <v>1501</v>
      </c>
      <c r="O453" s="6">
        <v>330.11</v>
      </c>
      <c r="P453" s="6">
        <v>3</v>
      </c>
      <c r="Q453" s="6">
        <f t="shared" si="68"/>
        <v>990.33</v>
      </c>
      <c r="R453" s="6" t="s">
        <v>1550</v>
      </c>
      <c r="S453" s="8">
        <f t="shared" si="69"/>
        <v>0.2</v>
      </c>
      <c r="T453" s="6">
        <v>7</v>
      </c>
      <c r="U453" s="6">
        <v>40</v>
      </c>
      <c r="V453" s="6">
        <f t="shared" si="63"/>
        <v>1030.33</v>
      </c>
      <c r="W453" s="6">
        <f t="shared" si="70"/>
        <v>206.066</v>
      </c>
      <c r="X453" s="6">
        <f t="shared" si="64"/>
        <v>824.2639999999999</v>
      </c>
      <c r="Y453" s="7">
        <v>45080</v>
      </c>
      <c r="Z453" s="6" t="s">
        <v>1998</v>
      </c>
      <c r="AA453" s="6">
        <f t="shared" si="65"/>
        <v>4</v>
      </c>
      <c r="AB453" s="6" t="str">
        <f t="shared" si="71"/>
        <v>BeforeTime</v>
      </c>
    </row>
    <row r="454" spans="1:28" x14ac:dyDescent="0.25">
      <c r="A454" s="6" t="s">
        <v>101</v>
      </c>
      <c r="B454" s="6" t="s">
        <v>189</v>
      </c>
      <c r="C454" s="6" t="s">
        <v>275</v>
      </c>
      <c r="D454" s="6" t="str">
        <f t="shared" si="66"/>
        <v>Regina Hawkins</v>
      </c>
      <c r="E454" s="6">
        <v>47</v>
      </c>
      <c r="F454" s="6" t="s">
        <v>289</v>
      </c>
      <c r="G454" s="6" t="s">
        <v>291</v>
      </c>
      <c r="H454" s="6" t="s">
        <v>382</v>
      </c>
      <c r="I454" s="6" t="str">
        <f t="shared" si="67"/>
        <v>rediffmail.com</v>
      </c>
      <c r="J454" s="6" t="s">
        <v>482</v>
      </c>
      <c r="K454" s="6" t="s">
        <v>791</v>
      </c>
      <c r="L454" s="7">
        <v>45380</v>
      </c>
      <c r="M454" s="6" t="s">
        <v>1291</v>
      </c>
      <c r="N454" s="6" t="s">
        <v>1501</v>
      </c>
      <c r="O454" s="6">
        <v>330.11</v>
      </c>
      <c r="P454" s="6">
        <v>1</v>
      </c>
      <c r="Q454" s="6">
        <f t="shared" si="68"/>
        <v>330.11</v>
      </c>
      <c r="R454" s="6" t="s">
        <v>1549</v>
      </c>
      <c r="S454" s="8">
        <f t="shared" si="69"/>
        <v>0.1</v>
      </c>
      <c r="T454" s="6">
        <v>4</v>
      </c>
      <c r="U454" s="6">
        <v>39</v>
      </c>
      <c r="V454" s="6">
        <f t="shared" si="63"/>
        <v>369.11</v>
      </c>
      <c r="W454" s="6">
        <f t="shared" si="70"/>
        <v>36.911000000000001</v>
      </c>
      <c r="X454" s="6">
        <f t="shared" si="64"/>
        <v>332.19900000000001</v>
      </c>
      <c r="Y454" s="7">
        <v>45384</v>
      </c>
      <c r="Z454" s="6" t="s">
        <v>1842</v>
      </c>
      <c r="AA454" s="6">
        <f t="shared" si="65"/>
        <v>4</v>
      </c>
      <c r="AB454" s="6" t="str">
        <f t="shared" si="71"/>
        <v>InTime</v>
      </c>
    </row>
    <row r="455" spans="1:28" x14ac:dyDescent="0.25">
      <c r="A455" s="6" t="s">
        <v>117</v>
      </c>
      <c r="B455" s="6" t="s">
        <v>199</v>
      </c>
      <c r="C455" s="6" t="s">
        <v>287</v>
      </c>
      <c r="D455" s="6" t="str">
        <f t="shared" si="66"/>
        <v>Janice Gordon</v>
      </c>
      <c r="E455" s="6">
        <v>43</v>
      </c>
      <c r="F455" s="6" t="s">
        <v>288</v>
      </c>
      <c r="G455" s="6" t="s">
        <v>292</v>
      </c>
      <c r="H455" s="6" t="s">
        <v>398</v>
      </c>
      <c r="I455" s="6" t="str">
        <f t="shared" si="67"/>
        <v>yahoo.com</v>
      </c>
      <c r="J455" s="6" t="s">
        <v>498</v>
      </c>
      <c r="K455" s="6" t="s">
        <v>952</v>
      </c>
      <c r="L455" s="7">
        <v>45571</v>
      </c>
      <c r="M455" s="6" t="s">
        <v>1451</v>
      </c>
      <c r="N455" s="6" t="s">
        <v>1537</v>
      </c>
      <c r="O455" s="6">
        <v>445.81</v>
      </c>
      <c r="P455" s="6">
        <v>2</v>
      </c>
      <c r="Q455" s="6">
        <f t="shared" si="68"/>
        <v>891.62</v>
      </c>
      <c r="R455" s="6" t="s">
        <v>1548</v>
      </c>
      <c r="S455" s="8">
        <f t="shared" si="69"/>
        <v>0.15</v>
      </c>
      <c r="T455" s="6">
        <v>4</v>
      </c>
      <c r="U455" s="6">
        <v>59</v>
      </c>
      <c r="V455" s="6">
        <f t="shared" si="63"/>
        <v>950.62</v>
      </c>
      <c r="W455" s="6">
        <f t="shared" si="70"/>
        <v>142.59299999999999</v>
      </c>
      <c r="X455" s="6">
        <f t="shared" si="64"/>
        <v>808.02700000000004</v>
      </c>
      <c r="Y455" s="7">
        <v>45576</v>
      </c>
      <c r="Z455" s="6" t="s">
        <v>2000</v>
      </c>
      <c r="AA455" s="6">
        <f t="shared" si="65"/>
        <v>5</v>
      </c>
      <c r="AB455" s="6" t="str">
        <f t="shared" si="71"/>
        <v>Late</v>
      </c>
    </row>
    <row r="456" spans="1:28" x14ac:dyDescent="0.25">
      <c r="A456" s="6" t="s">
        <v>63</v>
      </c>
      <c r="B456" s="6" t="s">
        <v>144</v>
      </c>
      <c r="C456" s="6" t="s">
        <v>244</v>
      </c>
      <c r="D456" s="6" t="str">
        <f t="shared" si="66"/>
        <v>Lauren Crane</v>
      </c>
      <c r="E456" s="6">
        <v>62</v>
      </c>
      <c r="F456" s="6" t="s">
        <v>289</v>
      </c>
      <c r="G456" s="6" t="s">
        <v>292</v>
      </c>
      <c r="H456" s="6" t="s">
        <v>344</v>
      </c>
      <c r="I456" s="6" t="str">
        <f t="shared" si="67"/>
        <v>yahoo.com</v>
      </c>
      <c r="J456" s="6" t="s">
        <v>444</v>
      </c>
      <c r="K456" s="6" t="s">
        <v>886</v>
      </c>
      <c r="L456" s="7">
        <v>45380</v>
      </c>
      <c r="M456" s="6" t="s">
        <v>1386</v>
      </c>
      <c r="N456" s="6" t="s">
        <v>1546</v>
      </c>
      <c r="O456" s="6">
        <v>33.49</v>
      </c>
      <c r="P456" s="6">
        <v>1</v>
      </c>
      <c r="Q456" s="6">
        <f t="shared" si="68"/>
        <v>33.49</v>
      </c>
      <c r="R456" s="6" t="s">
        <v>1547</v>
      </c>
      <c r="S456" s="8">
        <f t="shared" si="69"/>
        <v>0</v>
      </c>
      <c r="T456" s="6">
        <v>2</v>
      </c>
      <c r="U456" s="6">
        <v>69</v>
      </c>
      <c r="V456" s="6">
        <f t="shared" si="63"/>
        <v>33.49</v>
      </c>
      <c r="W456" s="6">
        <f t="shared" si="70"/>
        <v>0</v>
      </c>
      <c r="X456" s="6">
        <f t="shared" si="64"/>
        <v>33.49</v>
      </c>
      <c r="Y456" s="7">
        <v>45385</v>
      </c>
      <c r="Z456" s="6" t="s">
        <v>1936</v>
      </c>
      <c r="AA456" s="6">
        <f t="shared" si="65"/>
        <v>5</v>
      </c>
      <c r="AB456" s="6" t="str">
        <f t="shared" si="71"/>
        <v>Late</v>
      </c>
    </row>
    <row r="457" spans="1:28" x14ac:dyDescent="0.25">
      <c r="A457" s="6" t="s">
        <v>55</v>
      </c>
      <c r="B457" s="6" t="s">
        <v>153</v>
      </c>
      <c r="C457" s="6" t="s">
        <v>236</v>
      </c>
      <c r="D457" s="6" t="str">
        <f t="shared" si="66"/>
        <v>Timothy Hicks</v>
      </c>
      <c r="E457" s="6">
        <v>31</v>
      </c>
      <c r="F457" s="6" t="s">
        <v>290</v>
      </c>
      <c r="G457" s="6" t="s">
        <v>294</v>
      </c>
      <c r="H457" s="6" t="s">
        <v>336</v>
      </c>
      <c r="I457" s="6" t="str">
        <f t="shared" si="67"/>
        <v>gmail.com</v>
      </c>
      <c r="J457" s="6" t="s">
        <v>436</v>
      </c>
      <c r="K457" s="6" t="s">
        <v>954</v>
      </c>
      <c r="L457" s="7">
        <v>45525</v>
      </c>
      <c r="M457" s="6" t="s">
        <v>1453</v>
      </c>
      <c r="N457" s="6" t="s">
        <v>1524</v>
      </c>
      <c r="O457" s="6">
        <v>157.63999999999999</v>
      </c>
      <c r="P457" s="6">
        <v>1</v>
      </c>
      <c r="Q457" s="6">
        <f t="shared" si="68"/>
        <v>157.63999999999999</v>
      </c>
      <c r="R457" s="6" t="s">
        <v>1550</v>
      </c>
      <c r="S457" s="8">
        <f t="shared" si="69"/>
        <v>0.2</v>
      </c>
      <c r="T457" s="6">
        <v>7</v>
      </c>
      <c r="U457" s="6">
        <v>46</v>
      </c>
      <c r="V457" s="6">
        <f t="shared" si="63"/>
        <v>203.64</v>
      </c>
      <c r="W457" s="6">
        <f t="shared" si="70"/>
        <v>40.728000000000002</v>
      </c>
      <c r="X457" s="6">
        <f t="shared" si="64"/>
        <v>162.91199999999998</v>
      </c>
      <c r="Y457" s="7">
        <v>45527</v>
      </c>
      <c r="Z457" s="6" t="s">
        <v>2002</v>
      </c>
      <c r="AA457" s="6">
        <f t="shared" si="65"/>
        <v>2</v>
      </c>
      <c r="AB457" s="6" t="str">
        <f t="shared" si="71"/>
        <v>BeforeTime</v>
      </c>
    </row>
    <row r="458" spans="1:28" x14ac:dyDescent="0.25">
      <c r="A458" s="6" t="s">
        <v>54</v>
      </c>
      <c r="B458" s="6" t="s">
        <v>152</v>
      </c>
      <c r="C458" s="6" t="s">
        <v>235</v>
      </c>
      <c r="D458" s="6" t="str">
        <f t="shared" si="66"/>
        <v>Robert Castillo</v>
      </c>
      <c r="E458" s="6">
        <v>32</v>
      </c>
      <c r="F458" s="6" t="s">
        <v>289</v>
      </c>
      <c r="G458" s="6" t="s">
        <v>297</v>
      </c>
      <c r="H458" s="6" t="s">
        <v>335</v>
      </c>
      <c r="I458" s="6" t="str">
        <f t="shared" si="67"/>
        <v>gmail.com</v>
      </c>
      <c r="J458" s="6" t="s">
        <v>435</v>
      </c>
      <c r="K458" s="6" t="s">
        <v>955</v>
      </c>
      <c r="L458" s="7">
        <v>45257</v>
      </c>
      <c r="M458" s="6" t="s">
        <v>1454</v>
      </c>
      <c r="N458" s="6" t="s">
        <v>1507</v>
      </c>
      <c r="O458" s="6">
        <v>257.06</v>
      </c>
      <c r="P458" s="6">
        <v>1</v>
      </c>
      <c r="Q458" s="6">
        <f t="shared" si="68"/>
        <v>257.06</v>
      </c>
      <c r="R458" s="6" t="s">
        <v>2047</v>
      </c>
      <c r="S458" s="8">
        <f t="shared" si="69"/>
        <v>0.08</v>
      </c>
      <c r="T458" s="6">
        <v>3</v>
      </c>
      <c r="U458" s="6">
        <v>47</v>
      </c>
      <c r="V458" s="6">
        <f t="shared" si="63"/>
        <v>304.06</v>
      </c>
      <c r="W458" s="6">
        <f t="shared" si="70"/>
        <v>24.3248</v>
      </c>
      <c r="X458" s="6">
        <f t="shared" si="64"/>
        <v>279.73520000000002</v>
      </c>
      <c r="Y458" s="7">
        <v>45259</v>
      </c>
      <c r="Z458" s="6" t="s">
        <v>2003</v>
      </c>
      <c r="AA458" s="6">
        <f t="shared" si="65"/>
        <v>2</v>
      </c>
      <c r="AB458" s="6" t="str">
        <f t="shared" si="71"/>
        <v>BeforeTime</v>
      </c>
    </row>
    <row r="459" spans="1:28" x14ac:dyDescent="0.25">
      <c r="A459" s="6" t="s">
        <v>104</v>
      </c>
      <c r="B459" s="6" t="s">
        <v>123</v>
      </c>
      <c r="C459" s="6" t="s">
        <v>278</v>
      </c>
      <c r="D459" s="6" t="str">
        <f t="shared" si="66"/>
        <v>Christine Aguilar</v>
      </c>
      <c r="E459" s="6">
        <v>46</v>
      </c>
      <c r="F459" s="6" t="s">
        <v>288</v>
      </c>
      <c r="G459" s="6" t="s">
        <v>291</v>
      </c>
      <c r="H459" s="6" t="s">
        <v>385</v>
      </c>
      <c r="I459" s="6" t="str">
        <f t="shared" si="67"/>
        <v>gmail.com</v>
      </c>
      <c r="J459" s="6" t="s">
        <v>485</v>
      </c>
      <c r="K459" s="6" t="s">
        <v>956</v>
      </c>
      <c r="L459" s="7">
        <v>44980</v>
      </c>
      <c r="M459" s="6" t="s">
        <v>1455</v>
      </c>
      <c r="N459" s="6" t="s">
        <v>1528</v>
      </c>
      <c r="O459" s="6">
        <v>431.44</v>
      </c>
      <c r="P459" s="6">
        <v>3</v>
      </c>
      <c r="Q459" s="6">
        <f t="shared" si="68"/>
        <v>1294.32</v>
      </c>
      <c r="R459" s="6" t="s">
        <v>2047</v>
      </c>
      <c r="S459" s="8">
        <f t="shared" si="69"/>
        <v>0.08</v>
      </c>
      <c r="T459" s="6">
        <v>6</v>
      </c>
      <c r="U459" s="6">
        <v>70</v>
      </c>
      <c r="V459" s="6">
        <f t="shared" si="63"/>
        <v>1364.32</v>
      </c>
      <c r="W459" s="6">
        <f t="shared" si="70"/>
        <v>109.1456</v>
      </c>
      <c r="X459" s="6">
        <f t="shared" si="64"/>
        <v>1255.1743999999999</v>
      </c>
      <c r="Y459" s="7">
        <v>44983</v>
      </c>
      <c r="Z459" s="6" t="s">
        <v>2004</v>
      </c>
      <c r="AA459" s="6">
        <f t="shared" si="65"/>
        <v>3</v>
      </c>
      <c r="AB459" s="6" t="str">
        <f t="shared" si="71"/>
        <v>BeforeTime</v>
      </c>
    </row>
    <row r="460" spans="1:28" x14ac:dyDescent="0.25">
      <c r="A460" s="6" t="s">
        <v>101</v>
      </c>
      <c r="B460" s="6" t="s">
        <v>189</v>
      </c>
      <c r="C460" s="6" t="s">
        <v>275</v>
      </c>
      <c r="D460" s="6" t="str">
        <f t="shared" si="66"/>
        <v>Regina Hawkins</v>
      </c>
      <c r="E460" s="6">
        <v>47</v>
      </c>
      <c r="F460" s="6" t="s">
        <v>289</v>
      </c>
      <c r="G460" s="6" t="s">
        <v>291</v>
      </c>
      <c r="H460" s="6" t="s">
        <v>382</v>
      </c>
      <c r="I460" s="6" t="str">
        <f t="shared" si="67"/>
        <v>rediffmail.com</v>
      </c>
      <c r="J460" s="6" t="s">
        <v>482</v>
      </c>
      <c r="K460" s="6" t="s">
        <v>857</v>
      </c>
      <c r="L460" s="7">
        <v>45183</v>
      </c>
      <c r="M460" s="6" t="s">
        <v>1357</v>
      </c>
      <c r="N460" s="6" t="s">
        <v>1515</v>
      </c>
      <c r="O460" s="6">
        <v>132.97</v>
      </c>
      <c r="P460" s="6">
        <v>1</v>
      </c>
      <c r="Q460" s="6">
        <f t="shared" si="68"/>
        <v>132.97</v>
      </c>
      <c r="R460" s="6" t="s">
        <v>1548</v>
      </c>
      <c r="S460" s="8">
        <f t="shared" si="69"/>
        <v>0.15</v>
      </c>
      <c r="T460" s="6">
        <v>6</v>
      </c>
      <c r="U460" s="6">
        <v>37</v>
      </c>
      <c r="V460" s="6">
        <f t="shared" si="63"/>
        <v>169.97</v>
      </c>
      <c r="W460" s="6">
        <f t="shared" si="70"/>
        <v>25.4955</v>
      </c>
      <c r="X460" s="6">
        <f t="shared" si="64"/>
        <v>144.47450000000001</v>
      </c>
      <c r="Y460" s="7">
        <v>45190</v>
      </c>
      <c r="Z460" s="6" t="s">
        <v>1908</v>
      </c>
      <c r="AA460" s="6">
        <f t="shared" si="65"/>
        <v>7</v>
      </c>
      <c r="AB460" s="6" t="str">
        <f t="shared" si="71"/>
        <v>Late</v>
      </c>
    </row>
    <row r="461" spans="1:28" x14ac:dyDescent="0.25">
      <c r="A461" s="6" t="s">
        <v>101</v>
      </c>
      <c r="B461" s="6" t="s">
        <v>189</v>
      </c>
      <c r="C461" s="6" t="s">
        <v>275</v>
      </c>
      <c r="D461" s="6" t="str">
        <f t="shared" si="66"/>
        <v>Regina Hawkins</v>
      </c>
      <c r="E461" s="6">
        <v>47</v>
      </c>
      <c r="F461" s="6" t="s">
        <v>289</v>
      </c>
      <c r="G461" s="6" t="s">
        <v>291</v>
      </c>
      <c r="H461" s="6" t="s">
        <v>382</v>
      </c>
      <c r="I461" s="6" t="str">
        <f t="shared" si="67"/>
        <v>rediffmail.com</v>
      </c>
      <c r="J461" s="6" t="s">
        <v>482</v>
      </c>
      <c r="K461" s="6" t="s">
        <v>958</v>
      </c>
      <c r="L461" s="7">
        <v>45015</v>
      </c>
      <c r="M461" s="6" t="s">
        <v>1457</v>
      </c>
      <c r="N461" s="6" t="s">
        <v>1525</v>
      </c>
      <c r="O461" s="6">
        <v>481.48</v>
      </c>
      <c r="P461" s="6">
        <v>2</v>
      </c>
      <c r="Q461" s="6">
        <f t="shared" si="68"/>
        <v>962.96</v>
      </c>
      <c r="R461" s="6" t="s">
        <v>1547</v>
      </c>
      <c r="S461" s="8">
        <f t="shared" si="69"/>
        <v>0</v>
      </c>
      <c r="T461" s="6">
        <v>5</v>
      </c>
      <c r="U461" s="6">
        <v>45</v>
      </c>
      <c r="V461" s="6">
        <f t="shared" si="63"/>
        <v>962.96</v>
      </c>
      <c r="W461" s="6">
        <f t="shared" si="70"/>
        <v>0</v>
      </c>
      <c r="X461" s="6">
        <f t="shared" si="64"/>
        <v>962.96</v>
      </c>
      <c r="Y461" s="7">
        <v>45017</v>
      </c>
      <c r="Z461" s="6" t="s">
        <v>2006</v>
      </c>
      <c r="AA461" s="6">
        <f t="shared" si="65"/>
        <v>2</v>
      </c>
      <c r="AB461" s="6" t="str">
        <f t="shared" si="71"/>
        <v>BeforeTime</v>
      </c>
    </row>
    <row r="462" spans="1:28" x14ac:dyDescent="0.25">
      <c r="A462" s="6" t="s">
        <v>93</v>
      </c>
      <c r="B462" s="6" t="s">
        <v>182</v>
      </c>
      <c r="C462" s="6" t="s">
        <v>269</v>
      </c>
      <c r="D462" s="6" t="str">
        <f t="shared" si="66"/>
        <v>Diana French</v>
      </c>
      <c r="E462" s="6">
        <v>54</v>
      </c>
      <c r="F462" s="6" t="s">
        <v>289</v>
      </c>
      <c r="G462" s="6" t="s">
        <v>295</v>
      </c>
      <c r="H462" s="6" t="s">
        <v>374</v>
      </c>
      <c r="I462" s="6" t="str">
        <f t="shared" si="67"/>
        <v>outlook.com</v>
      </c>
      <c r="J462" s="6" t="s">
        <v>474</v>
      </c>
      <c r="K462" s="6" t="s">
        <v>621</v>
      </c>
      <c r="L462" s="7">
        <v>45587</v>
      </c>
      <c r="M462" s="6" t="s">
        <v>1121</v>
      </c>
      <c r="N462" s="6" t="s">
        <v>1532</v>
      </c>
      <c r="O462" s="6">
        <v>87.09</v>
      </c>
      <c r="P462" s="6">
        <v>5</v>
      </c>
      <c r="Q462" s="6">
        <f t="shared" si="68"/>
        <v>435.45000000000005</v>
      </c>
      <c r="R462" s="6" t="s">
        <v>1548</v>
      </c>
      <c r="S462" s="8">
        <f t="shared" si="69"/>
        <v>0.15</v>
      </c>
      <c r="T462" s="6">
        <v>7</v>
      </c>
      <c r="U462" s="6">
        <v>40</v>
      </c>
      <c r="V462" s="6">
        <f t="shared" si="63"/>
        <v>475.45000000000005</v>
      </c>
      <c r="W462" s="6">
        <f t="shared" si="70"/>
        <v>71.31750000000001</v>
      </c>
      <c r="X462" s="6">
        <f t="shared" si="64"/>
        <v>404.13250000000005</v>
      </c>
      <c r="Y462" s="7">
        <v>45589</v>
      </c>
      <c r="Z462" s="6" t="s">
        <v>1673</v>
      </c>
      <c r="AA462" s="6">
        <f t="shared" si="65"/>
        <v>2</v>
      </c>
      <c r="AB462" s="6" t="str">
        <f t="shared" si="71"/>
        <v>BeforeTime</v>
      </c>
    </row>
    <row r="463" spans="1:28" x14ac:dyDescent="0.25">
      <c r="A463" s="6" t="s">
        <v>94</v>
      </c>
      <c r="B463" s="6" t="s">
        <v>183</v>
      </c>
      <c r="C463" s="6" t="s">
        <v>270</v>
      </c>
      <c r="D463" s="6" t="str">
        <f t="shared" si="66"/>
        <v>Edward Black</v>
      </c>
      <c r="E463" s="6">
        <v>42</v>
      </c>
      <c r="F463" s="6" t="s">
        <v>288</v>
      </c>
      <c r="G463" s="6" t="s">
        <v>295</v>
      </c>
      <c r="H463" s="6" t="s">
        <v>375</v>
      </c>
      <c r="I463" s="6" t="str">
        <f t="shared" si="67"/>
        <v>gmail.com</v>
      </c>
      <c r="J463" s="6" t="s">
        <v>475</v>
      </c>
      <c r="K463" s="6" t="s">
        <v>960</v>
      </c>
      <c r="L463" s="7">
        <v>45596</v>
      </c>
      <c r="M463" s="6" t="s">
        <v>1459</v>
      </c>
      <c r="N463" s="6" t="s">
        <v>1543</v>
      </c>
      <c r="O463" s="6">
        <v>381.73</v>
      </c>
      <c r="P463" s="6">
        <v>5</v>
      </c>
      <c r="Q463" s="6">
        <f t="shared" si="68"/>
        <v>1908.65</v>
      </c>
      <c r="R463" s="6" t="s">
        <v>1548</v>
      </c>
      <c r="S463" s="8">
        <f t="shared" si="69"/>
        <v>0.15</v>
      </c>
      <c r="T463" s="6">
        <v>1</v>
      </c>
      <c r="U463" s="6">
        <v>53</v>
      </c>
      <c r="V463" s="6">
        <f t="shared" si="63"/>
        <v>1961.65</v>
      </c>
      <c r="W463" s="6">
        <f t="shared" si="70"/>
        <v>294.2475</v>
      </c>
      <c r="X463" s="6">
        <f t="shared" si="64"/>
        <v>1667.4025000000001</v>
      </c>
      <c r="Y463" s="7">
        <v>45603</v>
      </c>
      <c r="Z463" s="6" t="s">
        <v>2008</v>
      </c>
      <c r="AA463" s="6">
        <f t="shared" si="65"/>
        <v>7</v>
      </c>
      <c r="AB463" s="6" t="str">
        <f t="shared" si="71"/>
        <v>Late</v>
      </c>
    </row>
    <row r="464" spans="1:28" x14ac:dyDescent="0.25">
      <c r="A464" s="6" t="s">
        <v>109</v>
      </c>
      <c r="B464" s="6" t="s">
        <v>194</v>
      </c>
      <c r="C464" s="6" t="s">
        <v>283</v>
      </c>
      <c r="D464" s="6" t="str">
        <f t="shared" si="66"/>
        <v>Jared Horn</v>
      </c>
      <c r="E464" s="6">
        <v>43</v>
      </c>
      <c r="F464" s="6" t="s">
        <v>288</v>
      </c>
      <c r="G464" s="6" t="s">
        <v>294</v>
      </c>
      <c r="H464" s="6" t="s">
        <v>390</v>
      </c>
      <c r="I464" s="6" t="str">
        <f t="shared" si="67"/>
        <v>outlook.com</v>
      </c>
      <c r="J464" s="6" t="s">
        <v>490</v>
      </c>
      <c r="K464" s="6" t="s">
        <v>961</v>
      </c>
      <c r="L464" s="7">
        <v>45087</v>
      </c>
      <c r="M464" s="6" t="s">
        <v>1460</v>
      </c>
      <c r="N464" s="6" t="s">
        <v>1528</v>
      </c>
      <c r="O464" s="6">
        <v>431.44</v>
      </c>
      <c r="P464" s="6">
        <v>3</v>
      </c>
      <c r="Q464" s="6">
        <f t="shared" si="68"/>
        <v>1294.32</v>
      </c>
      <c r="R464" s="6" t="s">
        <v>1548</v>
      </c>
      <c r="S464" s="8">
        <f t="shared" si="69"/>
        <v>0.15</v>
      </c>
      <c r="T464" s="6">
        <v>4</v>
      </c>
      <c r="U464" s="6">
        <v>58</v>
      </c>
      <c r="V464" s="6">
        <f t="shared" si="63"/>
        <v>1352.32</v>
      </c>
      <c r="W464" s="6">
        <f t="shared" si="70"/>
        <v>202.84799999999998</v>
      </c>
      <c r="X464" s="6">
        <f t="shared" si="64"/>
        <v>1149.472</v>
      </c>
      <c r="Y464" s="7">
        <v>45092</v>
      </c>
      <c r="Z464" s="6" t="s">
        <v>2009</v>
      </c>
      <c r="AA464" s="6">
        <f t="shared" si="65"/>
        <v>5</v>
      </c>
      <c r="AB464" s="6" t="str">
        <f t="shared" si="71"/>
        <v>Late</v>
      </c>
    </row>
    <row r="465" spans="1:28" x14ac:dyDescent="0.25">
      <c r="A465" s="6" t="s">
        <v>63</v>
      </c>
      <c r="B465" s="6" t="s">
        <v>144</v>
      </c>
      <c r="C465" s="6" t="s">
        <v>244</v>
      </c>
      <c r="D465" s="6" t="str">
        <f t="shared" si="66"/>
        <v>Lauren Crane</v>
      </c>
      <c r="E465" s="6">
        <v>62</v>
      </c>
      <c r="F465" s="6" t="s">
        <v>289</v>
      </c>
      <c r="G465" s="6" t="s">
        <v>292</v>
      </c>
      <c r="H465" s="6" t="s">
        <v>344</v>
      </c>
      <c r="I465" s="6" t="str">
        <f t="shared" si="67"/>
        <v>yahoo.com</v>
      </c>
      <c r="J465" s="6" t="s">
        <v>444</v>
      </c>
      <c r="K465" s="6" t="s">
        <v>902</v>
      </c>
      <c r="L465" s="7">
        <v>45393</v>
      </c>
      <c r="M465" s="6" t="s">
        <v>1402</v>
      </c>
      <c r="N465" s="6" t="s">
        <v>1539</v>
      </c>
      <c r="O465" s="6">
        <v>235.63</v>
      </c>
      <c r="P465" s="6">
        <v>3</v>
      </c>
      <c r="Q465" s="6">
        <f t="shared" si="68"/>
        <v>706.89</v>
      </c>
      <c r="R465" s="6" t="s">
        <v>1547</v>
      </c>
      <c r="S465" s="8">
        <f t="shared" si="69"/>
        <v>0</v>
      </c>
      <c r="T465" s="6">
        <v>6</v>
      </c>
      <c r="U465" s="6">
        <v>41</v>
      </c>
      <c r="V465" s="6">
        <f t="shared" si="63"/>
        <v>706.89</v>
      </c>
      <c r="W465" s="6">
        <f t="shared" si="70"/>
        <v>0</v>
      </c>
      <c r="X465" s="6">
        <f t="shared" si="64"/>
        <v>706.89</v>
      </c>
      <c r="Y465" s="7">
        <v>45398</v>
      </c>
      <c r="Z465" s="6" t="s">
        <v>1951</v>
      </c>
      <c r="AA465" s="6">
        <f t="shared" si="65"/>
        <v>5</v>
      </c>
      <c r="AB465" s="6" t="str">
        <f t="shared" si="71"/>
        <v>BeforeTime</v>
      </c>
    </row>
    <row r="466" spans="1:28" x14ac:dyDescent="0.25">
      <c r="A466" s="6" t="s">
        <v>33</v>
      </c>
      <c r="B466" s="6" t="s">
        <v>133</v>
      </c>
      <c r="C466" s="6" t="s">
        <v>215</v>
      </c>
      <c r="D466" s="6" t="str">
        <f t="shared" si="66"/>
        <v>Erin Miller</v>
      </c>
      <c r="E466" s="6">
        <v>46</v>
      </c>
      <c r="F466" s="6" t="s">
        <v>288</v>
      </c>
      <c r="G466" s="6" t="s">
        <v>297</v>
      </c>
      <c r="H466" s="6" t="s">
        <v>314</v>
      </c>
      <c r="I466" s="6" t="str">
        <f t="shared" si="67"/>
        <v>gmail.com</v>
      </c>
      <c r="J466" s="6" t="s">
        <v>414</v>
      </c>
      <c r="K466" s="6" t="s">
        <v>963</v>
      </c>
      <c r="L466" s="7">
        <v>45525</v>
      </c>
      <c r="M466" s="6" t="s">
        <v>1462</v>
      </c>
      <c r="N466" s="6" t="s">
        <v>1506</v>
      </c>
      <c r="O466" s="6">
        <v>372.62</v>
      </c>
      <c r="P466" s="6">
        <v>4</v>
      </c>
      <c r="Q466" s="6">
        <f t="shared" si="68"/>
        <v>1490.48</v>
      </c>
      <c r="R466" s="6" t="s">
        <v>2047</v>
      </c>
      <c r="S466" s="8">
        <f t="shared" si="69"/>
        <v>0.08</v>
      </c>
      <c r="T466" s="6">
        <v>3</v>
      </c>
      <c r="U466" s="6">
        <v>48</v>
      </c>
      <c r="V466" s="6">
        <f t="shared" si="63"/>
        <v>1538.48</v>
      </c>
      <c r="W466" s="6">
        <f t="shared" si="70"/>
        <v>123.0784</v>
      </c>
      <c r="X466" s="6">
        <f t="shared" si="64"/>
        <v>1415.4015999999999</v>
      </c>
      <c r="Y466" s="7">
        <v>45530</v>
      </c>
      <c r="Z466" s="6" t="s">
        <v>2011</v>
      </c>
      <c r="AA466" s="6">
        <f t="shared" si="65"/>
        <v>5</v>
      </c>
      <c r="AB466" s="6" t="str">
        <f t="shared" si="71"/>
        <v>Late</v>
      </c>
    </row>
    <row r="467" spans="1:28" x14ac:dyDescent="0.25">
      <c r="A467" s="6" t="s">
        <v>50</v>
      </c>
      <c r="B467" s="6" t="s">
        <v>148</v>
      </c>
      <c r="C467" s="6" t="s">
        <v>231</v>
      </c>
      <c r="D467" s="6" t="str">
        <f t="shared" si="66"/>
        <v>Jenny Estrada</v>
      </c>
      <c r="E467" s="6">
        <v>45</v>
      </c>
      <c r="F467" s="6" t="s">
        <v>288</v>
      </c>
      <c r="G467" s="6" t="s">
        <v>292</v>
      </c>
      <c r="H467" s="6" t="s">
        <v>331</v>
      </c>
      <c r="I467" s="6" t="str">
        <f t="shared" si="67"/>
        <v>yahoo.com</v>
      </c>
      <c r="J467" s="6" t="s">
        <v>431</v>
      </c>
      <c r="K467" s="6" t="s">
        <v>964</v>
      </c>
      <c r="L467" s="7">
        <v>45103</v>
      </c>
      <c r="M467" s="6" t="s">
        <v>1463</v>
      </c>
      <c r="N467" s="6" t="s">
        <v>1537</v>
      </c>
      <c r="O467" s="6">
        <v>445.81</v>
      </c>
      <c r="P467" s="6">
        <v>3</v>
      </c>
      <c r="Q467" s="6">
        <f t="shared" si="68"/>
        <v>1337.43</v>
      </c>
      <c r="R467" s="6" t="s">
        <v>1550</v>
      </c>
      <c r="S467" s="8">
        <f t="shared" si="69"/>
        <v>0.2</v>
      </c>
      <c r="T467" s="6">
        <v>1</v>
      </c>
      <c r="U467" s="6">
        <v>58</v>
      </c>
      <c r="V467" s="6">
        <f t="shared" si="63"/>
        <v>1395.43</v>
      </c>
      <c r="W467" s="6">
        <f t="shared" si="70"/>
        <v>279.08600000000001</v>
      </c>
      <c r="X467" s="6">
        <f t="shared" si="64"/>
        <v>1116.3440000000001</v>
      </c>
      <c r="Y467" s="7">
        <v>45109</v>
      </c>
      <c r="Z467" s="6" t="s">
        <v>2012</v>
      </c>
      <c r="AA467" s="6">
        <f t="shared" si="65"/>
        <v>6</v>
      </c>
      <c r="AB467" s="6" t="str">
        <f t="shared" si="71"/>
        <v>Late</v>
      </c>
    </row>
    <row r="468" spans="1:28" x14ac:dyDescent="0.25">
      <c r="A468" s="6" t="s">
        <v>80</v>
      </c>
      <c r="B468" s="6" t="s">
        <v>131</v>
      </c>
      <c r="C468" s="6" t="s">
        <v>257</v>
      </c>
      <c r="D468" s="6" t="str">
        <f t="shared" si="66"/>
        <v>Amy Ellis</v>
      </c>
      <c r="E468" s="6">
        <v>44</v>
      </c>
      <c r="F468" s="6" t="s">
        <v>290</v>
      </c>
      <c r="G468" s="6" t="s">
        <v>296</v>
      </c>
      <c r="H468" s="6" t="s">
        <v>361</v>
      </c>
      <c r="I468" s="6" t="str">
        <f t="shared" si="67"/>
        <v>gmail.com</v>
      </c>
      <c r="J468" s="6" t="s">
        <v>461</v>
      </c>
      <c r="K468" s="6" t="s">
        <v>965</v>
      </c>
      <c r="L468" s="7">
        <v>45410</v>
      </c>
      <c r="M468" s="6" t="s">
        <v>1464</v>
      </c>
      <c r="N468" s="6" t="s">
        <v>1536</v>
      </c>
      <c r="O468" s="6">
        <v>403.03</v>
      </c>
      <c r="P468" s="6">
        <v>2</v>
      </c>
      <c r="Q468" s="6">
        <f t="shared" si="68"/>
        <v>806.06</v>
      </c>
      <c r="R468" s="6" t="s">
        <v>1548</v>
      </c>
      <c r="S468" s="8">
        <f t="shared" si="69"/>
        <v>0.15</v>
      </c>
      <c r="T468" s="6">
        <v>7</v>
      </c>
      <c r="U468" s="6">
        <v>39</v>
      </c>
      <c r="V468" s="6">
        <f t="shared" si="63"/>
        <v>845.06</v>
      </c>
      <c r="W468" s="6">
        <f t="shared" si="70"/>
        <v>126.75899999999999</v>
      </c>
      <c r="X468" s="6">
        <f t="shared" si="64"/>
        <v>718.30099999999993</v>
      </c>
      <c r="Y468" s="7">
        <v>45417</v>
      </c>
      <c r="Z468" s="6" t="s">
        <v>2013</v>
      </c>
      <c r="AA468" s="6">
        <f t="shared" si="65"/>
        <v>7</v>
      </c>
      <c r="AB468" s="6" t="str">
        <f t="shared" si="71"/>
        <v>InTime</v>
      </c>
    </row>
    <row r="469" spans="1:28" x14ac:dyDescent="0.25">
      <c r="A469" s="6" t="s">
        <v>99</v>
      </c>
      <c r="B469" s="6" t="s">
        <v>131</v>
      </c>
      <c r="C469" s="6" t="s">
        <v>273</v>
      </c>
      <c r="D469" s="6" t="str">
        <f t="shared" si="66"/>
        <v>Amy Griffin</v>
      </c>
      <c r="E469" s="6">
        <v>29</v>
      </c>
      <c r="F469" s="6" t="s">
        <v>288</v>
      </c>
      <c r="G469" s="6" t="s">
        <v>292</v>
      </c>
      <c r="H469" s="6" t="s">
        <v>380</v>
      </c>
      <c r="I469" s="6" t="str">
        <f t="shared" si="67"/>
        <v>rediffmail.com</v>
      </c>
      <c r="J469" s="6" t="s">
        <v>480</v>
      </c>
      <c r="K469" s="6" t="s">
        <v>966</v>
      </c>
      <c r="L469" s="7">
        <v>45423</v>
      </c>
      <c r="M469" s="6" t="s">
        <v>1465</v>
      </c>
      <c r="N469" s="6" t="s">
        <v>1518</v>
      </c>
      <c r="O469" s="6">
        <v>496.59</v>
      </c>
      <c r="P469" s="6">
        <v>5</v>
      </c>
      <c r="Q469" s="6">
        <f t="shared" si="68"/>
        <v>2482.9499999999998</v>
      </c>
      <c r="R469" s="6" t="s">
        <v>2047</v>
      </c>
      <c r="S469" s="8">
        <f t="shared" si="69"/>
        <v>0.08</v>
      </c>
      <c r="T469" s="6">
        <v>3</v>
      </c>
      <c r="U469" s="6">
        <v>61</v>
      </c>
      <c r="V469" s="6">
        <f t="shared" si="63"/>
        <v>2543.9499999999998</v>
      </c>
      <c r="W469" s="6">
        <f t="shared" si="70"/>
        <v>203.51599999999999</v>
      </c>
      <c r="X469" s="6">
        <f t="shared" si="64"/>
        <v>2340.4339999999997</v>
      </c>
      <c r="Y469" s="7">
        <v>45425</v>
      </c>
      <c r="Z469" s="6" t="s">
        <v>2014</v>
      </c>
      <c r="AA469" s="6">
        <f t="shared" si="65"/>
        <v>2</v>
      </c>
      <c r="AB469" s="6" t="str">
        <f t="shared" si="71"/>
        <v>BeforeTime</v>
      </c>
    </row>
    <row r="470" spans="1:28" x14ac:dyDescent="0.25">
      <c r="A470" s="6" t="s">
        <v>22</v>
      </c>
      <c r="B470" s="6" t="s">
        <v>122</v>
      </c>
      <c r="C470" s="6" t="s">
        <v>204</v>
      </c>
      <c r="D470" s="6" t="str">
        <f t="shared" si="66"/>
        <v>Angela Horne</v>
      </c>
      <c r="E470" s="6">
        <v>49</v>
      </c>
      <c r="F470" s="6" t="s">
        <v>290</v>
      </c>
      <c r="G470" s="6" t="s">
        <v>291</v>
      </c>
      <c r="H470" s="6" t="s">
        <v>303</v>
      </c>
      <c r="I470" s="6" t="str">
        <f t="shared" si="67"/>
        <v>outlook.com</v>
      </c>
      <c r="J470" s="6" t="s">
        <v>403</v>
      </c>
      <c r="K470" s="6" t="s">
        <v>967</v>
      </c>
      <c r="L470" s="7">
        <v>45377</v>
      </c>
      <c r="M470" s="6" t="s">
        <v>1466</v>
      </c>
      <c r="N470" s="6" t="s">
        <v>1500</v>
      </c>
      <c r="O470" s="6">
        <v>44.5</v>
      </c>
      <c r="P470" s="6">
        <v>3</v>
      </c>
      <c r="Q470" s="6">
        <f t="shared" si="68"/>
        <v>133.5</v>
      </c>
      <c r="R470" s="6" t="s">
        <v>1550</v>
      </c>
      <c r="S470" s="8">
        <f t="shared" si="69"/>
        <v>0.2</v>
      </c>
      <c r="T470" s="6">
        <v>7</v>
      </c>
      <c r="U470" s="6">
        <v>40</v>
      </c>
      <c r="V470" s="6">
        <f t="shared" si="63"/>
        <v>173.5</v>
      </c>
      <c r="W470" s="6">
        <f t="shared" si="70"/>
        <v>34.700000000000003</v>
      </c>
      <c r="X470" s="6">
        <f t="shared" si="64"/>
        <v>138.80000000000001</v>
      </c>
      <c r="Y470" s="7">
        <v>45382</v>
      </c>
      <c r="Z470" s="6" t="s">
        <v>2015</v>
      </c>
      <c r="AA470" s="6">
        <f t="shared" si="65"/>
        <v>5</v>
      </c>
      <c r="AB470" s="6" t="str">
        <f t="shared" si="71"/>
        <v>BeforeTime</v>
      </c>
    </row>
    <row r="471" spans="1:28" x14ac:dyDescent="0.25">
      <c r="A471" s="6" t="s">
        <v>63</v>
      </c>
      <c r="B471" s="6" t="s">
        <v>144</v>
      </c>
      <c r="C471" s="6" t="s">
        <v>244</v>
      </c>
      <c r="D471" s="6" t="str">
        <f t="shared" si="66"/>
        <v>Lauren Crane</v>
      </c>
      <c r="E471" s="6">
        <v>62</v>
      </c>
      <c r="F471" s="6" t="s">
        <v>289</v>
      </c>
      <c r="G471" s="6" t="s">
        <v>292</v>
      </c>
      <c r="H471" s="6" t="s">
        <v>344</v>
      </c>
      <c r="I471" s="6" t="str">
        <f t="shared" si="67"/>
        <v>yahoo.com</v>
      </c>
      <c r="J471" s="6" t="s">
        <v>444</v>
      </c>
      <c r="K471" s="6" t="s">
        <v>962</v>
      </c>
      <c r="L471" s="7">
        <v>45451</v>
      </c>
      <c r="M471" s="6" t="s">
        <v>1461</v>
      </c>
      <c r="N471" s="6" t="s">
        <v>1520</v>
      </c>
      <c r="O471" s="6">
        <v>62.42</v>
      </c>
      <c r="P471" s="6">
        <v>5</v>
      </c>
      <c r="Q471" s="6">
        <f t="shared" si="68"/>
        <v>312.10000000000002</v>
      </c>
      <c r="R471" s="6" t="s">
        <v>1547</v>
      </c>
      <c r="S471" s="8">
        <f t="shared" si="69"/>
        <v>0</v>
      </c>
      <c r="T471" s="6">
        <v>2</v>
      </c>
      <c r="U471" s="6">
        <v>47</v>
      </c>
      <c r="V471" s="6">
        <f t="shared" si="63"/>
        <v>312.10000000000002</v>
      </c>
      <c r="W471" s="6">
        <f t="shared" si="70"/>
        <v>0</v>
      </c>
      <c r="X471" s="6">
        <f t="shared" si="64"/>
        <v>312.10000000000002</v>
      </c>
      <c r="Y471" s="7">
        <v>45453</v>
      </c>
      <c r="Z471" s="6" t="s">
        <v>2010</v>
      </c>
      <c r="AA471" s="6">
        <f t="shared" si="65"/>
        <v>2</v>
      </c>
      <c r="AB471" s="6" t="str">
        <f t="shared" si="71"/>
        <v>InTime</v>
      </c>
    </row>
    <row r="472" spans="1:28" x14ac:dyDescent="0.25">
      <c r="A472" s="6" t="s">
        <v>86</v>
      </c>
      <c r="B472" s="6" t="s">
        <v>176</v>
      </c>
      <c r="C472" s="6" t="s">
        <v>263</v>
      </c>
      <c r="D472" s="6" t="str">
        <f t="shared" si="66"/>
        <v>Gregory Lee</v>
      </c>
      <c r="E472" s="6">
        <v>26</v>
      </c>
      <c r="F472" s="6" t="s">
        <v>290</v>
      </c>
      <c r="G472" s="6" t="s">
        <v>295</v>
      </c>
      <c r="H472" s="6" t="s">
        <v>367</v>
      </c>
      <c r="I472" s="6" t="str">
        <f t="shared" si="67"/>
        <v>rediffmail.com</v>
      </c>
      <c r="J472" s="6" t="s">
        <v>467</v>
      </c>
      <c r="K472" s="6" t="s">
        <v>969</v>
      </c>
      <c r="L472" s="7">
        <v>45362</v>
      </c>
      <c r="M472" s="6" t="s">
        <v>1468</v>
      </c>
      <c r="N472" s="6" t="s">
        <v>1532</v>
      </c>
      <c r="O472" s="6">
        <v>87.09</v>
      </c>
      <c r="P472" s="6">
        <v>4</v>
      </c>
      <c r="Q472" s="6">
        <f t="shared" si="68"/>
        <v>348.36</v>
      </c>
      <c r="R472" s="6" t="s">
        <v>1549</v>
      </c>
      <c r="S472" s="8">
        <f t="shared" si="69"/>
        <v>0.1</v>
      </c>
      <c r="T472" s="6">
        <v>5</v>
      </c>
      <c r="U472" s="6">
        <v>45</v>
      </c>
      <c r="V472" s="6">
        <f t="shared" si="63"/>
        <v>393.36</v>
      </c>
      <c r="W472" s="6">
        <f t="shared" si="70"/>
        <v>39.336000000000006</v>
      </c>
      <c r="X472" s="6">
        <f t="shared" si="64"/>
        <v>354.024</v>
      </c>
      <c r="Y472" s="7">
        <v>45368</v>
      </c>
      <c r="Z472" s="6" t="s">
        <v>2017</v>
      </c>
      <c r="AA472" s="6">
        <f t="shared" si="65"/>
        <v>6</v>
      </c>
      <c r="AB472" s="6" t="str">
        <f t="shared" si="71"/>
        <v>Late</v>
      </c>
    </row>
    <row r="473" spans="1:28" x14ac:dyDescent="0.25">
      <c r="A473" s="6" t="s">
        <v>48</v>
      </c>
      <c r="B473" s="6" t="s">
        <v>146</v>
      </c>
      <c r="C473" s="6" t="s">
        <v>229</v>
      </c>
      <c r="D473" s="6" t="str">
        <f t="shared" si="66"/>
        <v>Heather Schneider</v>
      </c>
      <c r="E473" s="6">
        <v>48</v>
      </c>
      <c r="F473" s="6" t="s">
        <v>289</v>
      </c>
      <c r="G473" s="6" t="s">
        <v>296</v>
      </c>
      <c r="H473" s="6" t="s">
        <v>329</v>
      </c>
      <c r="I473" s="6" t="str">
        <f t="shared" si="67"/>
        <v>outlook.com</v>
      </c>
      <c r="J473" s="6" t="s">
        <v>429</v>
      </c>
      <c r="K473" s="6" t="s">
        <v>970</v>
      </c>
      <c r="L473" s="7">
        <v>45283</v>
      </c>
      <c r="M473" s="6" t="s">
        <v>1469</v>
      </c>
      <c r="N473" s="6" t="s">
        <v>1527</v>
      </c>
      <c r="O473" s="6">
        <v>77.84</v>
      </c>
      <c r="P473" s="6">
        <v>4</v>
      </c>
      <c r="Q473" s="6">
        <f t="shared" si="68"/>
        <v>311.36</v>
      </c>
      <c r="R473" s="6" t="s">
        <v>1550</v>
      </c>
      <c r="S473" s="8">
        <f t="shared" si="69"/>
        <v>0.2</v>
      </c>
      <c r="T473" s="6">
        <v>5</v>
      </c>
      <c r="U473" s="6">
        <v>55</v>
      </c>
      <c r="V473" s="6">
        <f t="shared" si="63"/>
        <v>366.36</v>
      </c>
      <c r="W473" s="6">
        <f t="shared" si="70"/>
        <v>73.272000000000006</v>
      </c>
      <c r="X473" s="6">
        <f t="shared" si="64"/>
        <v>293.08800000000002</v>
      </c>
      <c r="Y473" s="7">
        <v>45286</v>
      </c>
      <c r="Z473" s="6" t="s">
        <v>2018</v>
      </c>
      <c r="AA473" s="6">
        <f t="shared" si="65"/>
        <v>3</v>
      </c>
      <c r="AB473" s="6" t="str">
        <f t="shared" si="71"/>
        <v>BeforeTime</v>
      </c>
    </row>
    <row r="474" spans="1:28" x14ac:dyDescent="0.25">
      <c r="A474" s="6" t="s">
        <v>117</v>
      </c>
      <c r="B474" s="6" t="s">
        <v>199</v>
      </c>
      <c r="C474" s="6" t="s">
        <v>287</v>
      </c>
      <c r="D474" s="6" t="str">
        <f t="shared" si="66"/>
        <v>Janice Gordon</v>
      </c>
      <c r="E474" s="6">
        <v>43</v>
      </c>
      <c r="F474" s="6" t="s">
        <v>288</v>
      </c>
      <c r="G474" s="6" t="s">
        <v>292</v>
      </c>
      <c r="H474" s="6" t="s">
        <v>398</v>
      </c>
      <c r="I474" s="6" t="str">
        <f t="shared" si="67"/>
        <v>yahoo.com</v>
      </c>
      <c r="J474" s="6" t="s">
        <v>498</v>
      </c>
      <c r="K474" s="6" t="s">
        <v>971</v>
      </c>
      <c r="L474" s="7">
        <v>45012</v>
      </c>
      <c r="M474" s="6" t="s">
        <v>1470</v>
      </c>
      <c r="N474" s="6" t="s">
        <v>1527</v>
      </c>
      <c r="O474" s="6">
        <v>77.84</v>
      </c>
      <c r="P474" s="6">
        <v>5</v>
      </c>
      <c r="Q474" s="6">
        <f t="shared" si="68"/>
        <v>389.20000000000005</v>
      </c>
      <c r="R474" s="6" t="s">
        <v>1549</v>
      </c>
      <c r="S474" s="8">
        <f t="shared" si="69"/>
        <v>0.1</v>
      </c>
      <c r="T474" s="6">
        <v>2</v>
      </c>
      <c r="U474" s="6">
        <v>53</v>
      </c>
      <c r="V474" s="6">
        <f t="shared" si="63"/>
        <v>442.20000000000005</v>
      </c>
      <c r="W474" s="6">
        <f t="shared" si="70"/>
        <v>44.220000000000006</v>
      </c>
      <c r="X474" s="6">
        <f t="shared" si="64"/>
        <v>397.98</v>
      </c>
      <c r="Y474" s="7">
        <v>45017</v>
      </c>
      <c r="Z474" s="6" t="s">
        <v>2019</v>
      </c>
      <c r="AA474" s="6">
        <f t="shared" si="65"/>
        <v>5</v>
      </c>
      <c r="AB474" s="6" t="str">
        <f t="shared" si="71"/>
        <v>Late</v>
      </c>
    </row>
    <row r="475" spans="1:28" x14ac:dyDescent="0.25">
      <c r="A475" s="6" t="s">
        <v>66</v>
      </c>
      <c r="B475" s="6" t="s">
        <v>127</v>
      </c>
      <c r="C475" s="6" t="s">
        <v>247</v>
      </c>
      <c r="D475" s="6" t="str">
        <f t="shared" si="66"/>
        <v>Debra Hayes</v>
      </c>
      <c r="E475" s="6">
        <v>33</v>
      </c>
      <c r="F475" s="6" t="s">
        <v>288</v>
      </c>
      <c r="G475" s="6" t="s">
        <v>297</v>
      </c>
      <c r="H475" s="6" t="s">
        <v>347</v>
      </c>
      <c r="I475" s="6" t="str">
        <f t="shared" si="67"/>
        <v>yahoo.com</v>
      </c>
      <c r="J475" s="6" t="s">
        <v>447</v>
      </c>
      <c r="K475" s="6" t="s">
        <v>972</v>
      </c>
      <c r="L475" s="7">
        <v>45528</v>
      </c>
      <c r="M475" s="6" t="s">
        <v>1471</v>
      </c>
      <c r="N475" s="6" t="s">
        <v>1515</v>
      </c>
      <c r="O475" s="6">
        <v>132.97</v>
      </c>
      <c r="P475" s="6">
        <v>4</v>
      </c>
      <c r="Q475" s="6">
        <f t="shared" si="68"/>
        <v>531.88</v>
      </c>
      <c r="R475" s="6" t="s">
        <v>1547</v>
      </c>
      <c r="S475" s="8">
        <f t="shared" si="69"/>
        <v>0</v>
      </c>
      <c r="T475" s="6">
        <v>6</v>
      </c>
      <c r="U475" s="6">
        <v>63</v>
      </c>
      <c r="V475" s="6">
        <f t="shared" si="63"/>
        <v>531.88</v>
      </c>
      <c r="W475" s="6">
        <f t="shared" si="70"/>
        <v>0</v>
      </c>
      <c r="X475" s="6">
        <f t="shared" si="64"/>
        <v>531.88</v>
      </c>
      <c r="Y475" s="7">
        <v>45535</v>
      </c>
      <c r="Z475" s="6" t="s">
        <v>2020</v>
      </c>
      <c r="AA475" s="6">
        <f t="shared" si="65"/>
        <v>7</v>
      </c>
      <c r="AB475" s="6" t="str">
        <f t="shared" si="71"/>
        <v>Late</v>
      </c>
    </row>
    <row r="476" spans="1:28" x14ac:dyDescent="0.25">
      <c r="A476" s="6" t="s">
        <v>41</v>
      </c>
      <c r="B476" s="6" t="s">
        <v>122</v>
      </c>
      <c r="C476" s="6" t="s">
        <v>222</v>
      </c>
      <c r="D476" s="6" t="str">
        <f t="shared" si="66"/>
        <v>Angela Evans</v>
      </c>
      <c r="E476" s="6">
        <v>52</v>
      </c>
      <c r="F476" s="6" t="s">
        <v>290</v>
      </c>
      <c r="G476" s="6" t="s">
        <v>292</v>
      </c>
      <c r="H476" s="6" t="s">
        <v>322</v>
      </c>
      <c r="I476" s="6" t="str">
        <f t="shared" si="67"/>
        <v>outlook.com</v>
      </c>
      <c r="J476" s="6" t="s">
        <v>422</v>
      </c>
      <c r="K476" s="6" t="s">
        <v>973</v>
      </c>
      <c r="L476" s="7">
        <v>45354</v>
      </c>
      <c r="M476" s="6" t="s">
        <v>1472</v>
      </c>
      <c r="N476" s="6" t="s">
        <v>1514</v>
      </c>
      <c r="O476" s="6">
        <v>461.07</v>
      </c>
      <c r="P476" s="6">
        <v>3</v>
      </c>
      <c r="Q476" s="6">
        <f t="shared" si="68"/>
        <v>1383.21</v>
      </c>
      <c r="R476" s="6" t="s">
        <v>1548</v>
      </c>
      <c r="S476" s="8">
        <f t="shared" si="69"/>
        <v>0.15</v>
      </c>
      <c r="T476" s="6">
        <v>4</v>
      </c>
      <c r="U476" s="6">
        <v>54</v>
      </c>
      <c r="V476" s="6">
        <f t="shared" si="63"/>
        <v>1437.21</v>
      </c>
      <c r="W476" s="6">
        <f t="shared" si="70"/>
        <v>215.58150000000001</v>
      </c>
      <c r="X476" s="6">
        <f t="shared" si="64"/>
        <v>1221.6285</v>
      </c>
      <c r="Y476" s="7">
        <v>45357</v>
      </c>
      <c r="Z476" s="6" t="s">
        <v>2021</v>
      </c>
      <c r="AA476" s="6">
        <f t="shared" si="65"/>
        <v>3</v>
      </c>
      <c r="AB476" s="6" t="str">
        <f t="shared" si="71"/>
        <v>BeforeTime</v>
      </c>
    </row>
    <row r="477" spans="1:28" x14ac:dyDescent="0.25">
      <c r="A477" s="6" t="s">
        <v>81</v>
      </c>
      <c r="B477" s="6" t="s">
        <v>171</v>
      </c>
      <c r="C477" s="6" t="s">
        <v>258</v>
      </c>
      <c r="D477" s="6" t="str">
        <f t="shared" si="66"/>
        <v>Beth Mason</v>
      </c>
      <c r="E477" s="6">
        <v>45</v>
      </c>
      <c r="F477" s="6" t="s">
        <v>290</v>
      </c>
      <c r="G477" s="6" t="s">
        <v>296</v>
      </c>
      <c r="H477" s="6" t="s">
        <v>362</v>
      </c>
      <c r="I477" s="6" t="str">
        <f t="shared" si="67"/>
        <v>outlook.com</v>
      </c>
      <c r="J477" s="6" t="s">
        <v>462</v>
      </c>
      <c r="K477" s="6" t="s">
        <v>974</v>
      </c>
      <c r="L477" s="7">
        <v>45327</v>
      </c>
      <c r="M477" s="6" t="s">
        <v>1473</v>
      </c>
      <c r="N477" s="6" t="s">
        <v>1498</v>
      </c>
      <c r="O477" s="6">
        <v>166.28</v>
      </c>
      <c r="P477" s="6">
        <v>1</v>
      </c>
      <c r="Q477" s="6">
        <f t="shared" si="68"/>
        <v>166.28</v>
      </c>
      <c r="R477" s="6" t="s">
        <v>1547</v>
      </c>
      <c r="S477" s="8">
        <f t="shared" si="69"/>
        <v>0</v>
      </c>
      <c r="T477" s="6">
        <v>2</v>
      </c>
      <c r="U477" s="6">
        <v>38</v>
      </c>
      <c r="V477" s="6">
        <f t="shared" si="63"/>
        <v>166.28</v>
      </c>
      <c r="W477" s="6">
        <f t="shared" si="70"/>
        <v>0</v>
      </c>
      <c r="X477" s="6">
        <f t="shared" si="64"/>
        <v>166.28</v>
      </c>
      <c r="Y477" s="7">
        <v>45328</v>
      </c>
      <c r="Z477" s="6" t="s">
        <v>2022</v>
      </c>
      <c r="AA477" s="6">
        <f t="shared" si="65"/>
        <v>1</v>
      </c>
      <c r="AB477" s="6" t="str">
        <f t="shared" si="71"/>
        <v>BeforeTime</v>
      </c>
    </row>
    <row r="478" spans="1:28" x14ac:dyDescent="0.25">
      <c r="A478" s="6" t="s">
        <v>93</v>
      </c>
      <c r="B478" s="6" t="s">
        <v>182</v>
      </c>
      <c r="C478" s="6" t="s">
        <v>269</v>
      </c>
      <c r="D478" s="6" t="str">
        <f t="shared" si="66"/>
        <v>Diana French</v>
      </c>
      <c r="E478" s="6">
        <v>54</v>
      </c>
      <c r="F478" s="6" t="s">
        <v>289</v>
      </c>
      <c r="G478" s="6" t="s">
        <v>295</v>
      </c>
      <c r="H478" s="6" t="s">
        <v>374</v>
      </c>
      <c r="I478" s="6" t="str">
        <f t="shared" si="67"/>
        <v>outlook.com</v>
      </c>
      <c r="J478" s="6" t="s">
        <v>474</v>
      </c>
      <c r="K478" s="6" t="s">
        <v>730</v>
      </c>
      <c r="L478" s="7">
        <v>45353</v>
      </c>
      <c r="M478" s="6" t="s">
        <v>1230</v>
      </c>
      <c r="N478" s="6" t="s">
        <v>1535</v>
      </c>
      <c r="O478" s="6">
        <v>477.52</v>
      </c>
      <c r="P478" s="6">
        <v>4</v>
      </c>
      <c r="Q478" s="6">
        <f t="shared" si="68"/>
        <v>1910.08</v>
      </c>
      <c r="R478" s="6" t="s">
        <v>1549</v>
      </c>
      <c r="S478" s="8">
        <f t="shared" si="69"/>
        <v>0.1</v>
      </c>
      <c r="T478" s="6">
        <v>3</v>
      </c>
      <c r="U478" s="6">
        <v>54</v>
      </c>
      <c r="V478" s="6">
        <f t="shared" si="63"/>
        <v>1964.08</v>
      </c>
      <c r="W478" s="6">
        <f t="shared" si="70"/>
        <v>196.40800000000002</v>
      </c>
      <c r="X478" s="6">
        <f t="shared" si="64"/>
        <v>1767.672</v>
      </c>
      <c r="Y478" s="7">
        <v>45354</v>
      </c>
      <c r="Z478" s="6" t="s">
        <v>1781</v>
      </c>
      <c r="AA478" s="6">
        <f t="shared" si="65"/>
        <v>1</v>
      </c>
      <c r="AB478" s="6" t="str">
        <f t="shared" si="71"/>
        <v>BeforeTime</v>
      </c>
    </row>
    <row r="479" spans="1:28" x14ac:dyDescent="0.25">
      <c r="A479" s="6" t="s">
        <v>59</v>
      </c>
      <c r="B479" s="6" t="s">
        <v>156</v>
      </c>
      <c r="C479" s="6" t="s">
        <v>240</v>
      </c>
      <c r="D479" s="6" t="str">
        <f t="shared" si="66"/>
        <v>Alexandra Smith</v>
      </c>
      <c r="E479" s="6">
        <v>70</v>
      </c>
      <c r="F479" s="6" t="s">
        <v>288</v>
      </c>
      <c r="G479" s="6" t="s">
        <v>291</v>
      </c>
      <c r="H479" s="6" t="s">
        <v>340</v>
      </c>
      <c r="I479" s="6" t="str">
        <f t="shared" si="67"/>
        <v>rediffmail.com</v>
      </c>
      <c r="J479" s="6" t="s">
        <v>440</v>
      </c>
      <c r="K479" s="6" t="s">
        <v>976</v>
      </c>
      <c r="L479" s="7">
        <v>45392</v>
      </c>
      <c r="M479" s="6" t="s">
        <v>1060</v>
      </c>
      <c r="N479" s="6" t="s">
        <v>1535</v>
      </c>
      <c r="O479" s="6">
        <v>477.52</v>
      </c>
      <c r="P479" s="6">
        <v>5</v>
      </c>
      <c r="Q479" s="6">
        <f t="shared" si="68"/>
        <v>2387.6</v>
      </c>
      <c r="R479" s="6" t="s">
        <v>1549</v>
      </c>
      <c r="S479" s="8">
        <f t="shared" si="69"/>
        <v>0.1</v>
      </c>
      <c r="T479" s="6">
        <v>7</v>
      </c>
      <c r="U479" s="6">
        <v>53</v>
      </c>
      <c r="V479" s="6">
        <f t="shared" si="63"/>
        <v>2440.6</v>
      </c>
      <c r="W479" s="6">
        <f t="shared" si="70"/>
        <v>244.06</v>
      </c>
      <c r="X479" s="6">
        <f t="shared" si="64"/>
        <v>2196.54</v>
      </c>
      <c r="Y479" s="7">
        <v>45394</v>
      </c>
      <c r="Z479" s="6" t="s">
        <v>2024</v>
      </c>
      <c r="AA479" s="6">
        <f t="shared" si="65"/>
        <v>2</v>
      </c>
      <c r="AB479" s="6" t="str">
        <f t="shared" si="71"/>
        <v>BeforeTime</v>
      </c>
    </row>
    <row r="480" spans="1:28" x14ac:dyDescent="0.25">
      <c r="A480" s="6" t="s">
        <v>117</v>
      </c>
      <c r="B480" s="6" t="s">
        <v>199</v>
      </c>
      <c r="C480" s="6" t="s">
        <v>287</v>
      </c>
      <c r="D480" s="6" t="str">
        <f t="shared" si="66"/>
        <v>Janice Gordon</v>
      </c>
      <c r="E480" s="6">
        <v>43</v>
      </c>
      <c r="F480" s="6" t="s">
        <v>288</v>
      </c>
      <c r="G480" s="6" t="s">
        <v>292</v>
      </c>
      <c r="H480" s="6" t="s">
        <v>398</v>
      </c>
      <c r="I480" s="6" t="str">
        <f t="shared" si="67"/>
        <v>yahoo.com</v>
      </c>
      <c r="J480" s="6" t="s">
        <v>498</v>
      </c>
      <c r="K480" s="6" t="s">
        <v>977</v>
      </c>
      <c r="L480" s="7">
        <v>45259</v>
      </c>
      <c r="M480" s="6" t="s">
        <v>1475</v>
      </c>
      <c r="N480" s="6" t="s">
        <v>1522</v>
      </c>
      <c r="O480" s="6">
        <v>158.53</v>
      </c>
      <c r="P480" s="6">
        <v>2</v>
      </c>
      <c r="Q480" s="6">
        <f t="shared" si="68"/>
        <v>317.06</v>
      </c>
      <c r="R480" s="6" t="s">
        <v>1547</v>
      </c>
      <c r="S480" s="8">
        <f t="shared" si="69"/>
        <v>0</v>
      </c>
      <c r="T480" s="6">
        <v>5</v>
      </c>
      <c r="U480" s="6">
        <v>69</v>
      </c>
      <c r="V480" s="6">
        <f t="shared" si="63"/>
        <v>317.06</v>
      </c>
      <c r="W480" s="6">
        <f t="shared" si="70"/>
        <v>0</v>
      </c>
      <c r="X480" s="6">
        <f t="shared" si="64"/>
        <v>317.06</v>
      </c>
      <c r="Y480" s="7">
        <v>45261</v>
      </c>
      <c r="Z480" s="6" t="s">
        <v>2025</v>
      </c>
      <c r="AA480" s="6">
        <f t="shared" si="65"/>
        <v>2</v>
      </c>
      <c r="AB480" s="6" t="str">
        <f t="shared" si="71"/>
        <v>BeforeTime</v>
      </c>
    </row>
    <row r="481" spans="1:28" x14ac:dyDescent="0.25">
      <c r="A481" s="6" t="s">
        <v>37</v>
      </c>
      <c r="B481" s="6" t="s">
        <v>137</v>
      </c>
      <c r="C481" s="6" t="s">
        <v>218</v>
      </c>
      <c r="D481" s="6" t="str">
        <f t="shared" si="66"/>
        <v>Deborah Bates</v>
      </c>
      <c r="E481" s="6">
        <v>23</v>
      </c>
      <c r="F481" s="6" t="s">
        <v>288</v>
      </c>
      <c r="G481" s="6" t="s">
        <v>296</v>
      </c>
      <c r="H481" s="6" t="s">
        <v>318</v>
      </c>
      <c r="I481" s="6" t="str">
        <f t="shared" si="67"/>
        <v>yahoo.com</v>
      </c>
      <c r="J481" s="6" t="s">
        <v>418</v>
      </c>
      <c r="K481" s="6" t="s">
        <v>978</v>
      </c>
      <c r="L481" s="7">
        <v>45373</v>
      </c>
      <c r="M481" s="6" t="s">
        <v>1476</v>
      </c>
      <c r="N481" s="6" t="s">
        <v>1526</v>
      </c>
      <c r="O481" s="6">
        <v>405</v>
      </c>
      <c r="P481" s="6">
        <v>3</v>
      </c>
      <c r="Q481" s="6">
        <f t="shared" si="68"/>
        <v>1215</v>
      </c>
      <c r="R481" s="6" t="s">
        <v>1549</v>
      </c>
      <c r="S481" s="8">
        <f t="shared" si="69"/>
        <v>0.1</v>
      </c>
      <c r="T481" s="6">
        <v>5</v>
      </c>
      <c r="U481" s="6">
        <v>54</v>
      </c>
      <c r="V481" s="6">
        <f t="shared" si="63"/>
        <v>1269</v>
      </c>
      <c r="W481" s="6">
        <f t="shared" si="70"/>
        <v>126.9</v>
      </c>
      <c r="X481" s="6">
        <f t="shared" si="64"/>
        <v>1142.0999999999999</v>
      </c>
      <c r="Y481" s="7">
        <v>45379</v>
      </c>
      <c r="Z481" s="6" t="s">
        <v>2026</v>
      </c>
      <c r="AA481" s="6">
        <f t="shared" si="65"/>
        <v>6</v>
      </c>
      <c r="AB481" s="6" t="str">
        <f t="shared" si="71"/>
        <v>Late</v>
      </c>
    </row>
    <row r="482" spans="1:28" x14ac:dyDescent="0.25">
      <c r="A482" s="6" t="s">
        <v>65</v>
      </c>
      <c r="B482" s="6" t="s">
        <v>160</v>
      </c>
      <c r="C482" s="6" t="s">
        <v>246</v>
      </c>
      <c r="D482" s="6" t="str">
        <f t="shared" si="66"/>
        <v>Lori Cook</v>
      </c>
      <c r="E482" s="6">
        <v>18</v>
      </c>
      <c r="F482" s="6" t="s">
        <v>289</v>
      </c>
      <c r="G482" s="6" t="s">
        <v>292</v>
      </c>
      <c r="H482" s="6" t="s">
        <v>346</v>
      </c>
      <c r="I482" s="6" t="str">
        <f t="shared" si="67"/>
        <v>rediffmail.com</v>
      </c>
      <c r="J482" s="6" t="s">
        <v>446</v>
      </c>
      <c r="K482" s="6" t="s">
        <v>979</v>
      </c>
      <c r="L482" s="7">
        <v>45380</v>
      </c>
      <c r="M482" s="6" t="s">
        <v>1477</v>
      </c>
      <c r="N482" s="6" t="s">
        <v>1544</v>
      </c>
      <c r="O482" s="6">
        <v>107.47</v>
      </c>
      <c r="P482" s="6">
        <v>4</v>
      </c>
      <c r="Q482" s="6">
        <f t="shared" si="68"/>
        <v>429.88</v>
      </c>
      <c r="R482" s="6" t="s">
        <v>1549</v>
      </c>
      <c r="S482" s="8">
        <f t="shared" si="69"/>
        <v>0.1</v>
      </c>
      <c r="T482" s="6">
        <v>3</v>
      </c>
      <c r="U482" s="6">
        <v>65</v>
      </c>
      <c r="V482" s="6">
        <f t="shared" si="63"/>
        <v>494.88</v>
      </c>
      <c r="W482" s="6">
        <f t="shared" si="70"/>
        <v>49.488</v>
      </c>
      <c r="X482" s="6">
        <f t="shared" si="64"/>
        <v>445.392</v>
      </c>
      <c r="Y482" s="7">
        <v>45385</v>
      </c>
      <c r="Z482" s="6" t="s">
        <v>2027</v>
      </c>
      <c r="AA482" s="6">
        <f t="shared" si="65"/>
        <v>5</v>
      </c>
      <c r="AB482" s="6" t="str">
        <f t="shared" si="71"/>
        <v>Late</v>
      </c>
    </row>
    <row r="483" spans="1:28" x14ac:dyDescent="0.25">
      <c r="A483" s="6" t="s">
        <v>67</v>
      </c>
      <c r="B483" s="6" t="s">
        <v>161</v>
      </c>
      <c r="C483" s="6" t="s">
        <v>211</v>
      </c>
      <c r="D483" s="6" t="str">
        <f t="shared" si="66"/>
        <v>Brittany Stewart</v>
      </c>
      <c r="E483" s="6">
        <v>68</v>
      </c>
      <c r="F483" s="6" t="s">
        <v>290</v>
      </c>
      <c r="G483" s="6" t="s">
        <v>298</v>
      </c>
      <c r="H483" s="6" t="s">
        <v>348</v>
      </c>
      <c r="I483" s="6" t="str">
        <f t="shared" si="67"/>
        <v>gmail.com</v>
      </c>
      <c r="J483" s="6" t="s">
        <v>448</v>
      </c>
      <c r="K483" s="6" t="s">
        <v>980</v>
      </c>
      <c r="L483" s="7">
        <v>45072</v>
      </c>
      <c r="M483" s="6" t="s">
        <v>1478</v>
      </c>
      <c r="N483" s="6" t="s">
        <v>1529</v>
      </c>
      <c r="O483" s="6">
        <v>128.13999999999999</v>
      </c>
      <c r="P483" s="6">
        <v>3</v>
      </c>
      <c r="Q483" s="6">
        <f t="shared" si="68"/>
        <v>384.41999999999996</v>
      </c>
      <c r="R483" s="6" t="s">
        <v>1550</v>
      </c>
      <c r="S483" s="8">
        <f t="shared" si="69"/>
        <v>0.2</v>
      </c>
      <c r="T483" s="6">
        <v>2</v>
      </c>
      <c r="U483" s="6">
        <v>59</v>
      </c>
      <c r="V483" s="6">
        <f t="shared" si="63"/>
        <v>443.41999999999996</v>
      </c>
      <c r="W483" s="6">
        <f t="shared" si="70"/>
        <v>88.683999999999997</v>
      </c>
      <c r="X483" s="6">
        <f t="shared" si="64"/>
        <v>354.73599999999999</v>
      </c>
      <c r="Y483" s="7">
        <v>45076</v>
      </c>
      <c r="Z483" s="6" t="s">
        <v>2028</v>
      </c>
      <c r="AA483" s="6">
        <f t="shared" si="65"/>
        <v>4</v>
      </c>
      <c r="AB483" s="6" t="str">
        <f t="shared" si="71"/>
        <v>Late</v>
      </c>
    </row>
    <row r="484" spans="1:28" x14ac:dyDescent="0.25">
      <c r="A484" s="6" t="s">
        <v>35</v>
      </c>
      <c r="B484" s="6" t="s">
        <v>135</v>
      </c>
      <c r="C484" s="6" t="s">
        <v>162</v>
      </c>
      <c r="D484" s="6" t="str">
        <f t="shared" si="66"/>
        <v>Mallory Mitchell</v>
      </c>
      <c r="E484" s="6">
        <v>42</v>
      </c>
      <c r="F484" s="6" t="s">
        <v>289</v>
      </c>
      <c r="G484" s="6" t="s">
        <v>297</v>
      </c>
      <c r="H484" s="6" t="s">
        <v>316</v>
      </c>
      <c r="I484" s="6" t="str">
        <f t="shared" si="67"/>
        <v>yahoo.com</v>
      </c>
      <c r="J484" s="6" t="s">
        <v>416</v>
      </c>
      <c r="K484" s="6" t="s">
        <v>981</v>
      </c>
      <c r="L484" s="7">
        <v>45290</v>
      </c>
      <c r="M484" s="6" t="s">
        <v>1479</v>
      </c>
      <c r="N484" s="6" t="s">
        <v>1513</v>
      </c>
      <c r="O484" s="6">
        <v>20.7</v>
      </c>
      <c r="P484" s="6">
        <v>1</v>
      </c>
      <c r="Q484" s="6">
        <f t="shared" si="68"/>
        <v>20.7</v>
      </c>
      <c r="R484" s="6" t="s">
        <v>1549</v>
      </c>
      <c r="S484" s="8">
        <f t="shared" si="69"/>
        <v>0.1</v>
      </c>
      <c r="T484" s="6">
        <v>5</v>
      </c>
      <c r="U484" s="6">
        <v>55</v>
      </c>
      <c r="V484" s="6">
        <f t="shared" si="63"/>
        <v>75.7</v>
      </c>
      <c r="W484" s="6">
        <f t="shared" si="70"/>
        <v>7.57</v>
      </c>
      <c r="X484" s="6">
        <f t="shared" si="64"/>
        <v>68.13</v>
      </c>
      <c r="Y484" s="7">
        <v>45291</v>
      </c>
      <c r="Z484" s="6" t="s">
        <v>2029</v>
      </c>
      <c r="AA484" s="6">
        <f t="shared" si="65"/>
        <v>1</v>
      </c>
      <c r="AB484" s="6" t="str">
        <f t="shared" si="71"/>
        <v>BeforeTime</v>
      </c>
    </row>
    <row r="485" spans="1:28" x14ac:dyDescent="0.25">
      <c r="A485" s="6" t="s">
        <v>35</v>
      </c>
      <c r="B485" s="6" t="s">
        <v>135</v>
      </c>
      <c r="C485" s="6" t="s">
        <v>162</v>
      </c>
      <c r="D485" s="6" t="str">
        <f t="shared" si="66"/>
        <v>Mallory Mitchell</v>
      </c>
      <c r="E485" s="6">
        <v>42</v>
      </c>
      <c r="F485" s="6" t="s">
        <v>289</v>
      </c>
      <c r="G485" s="6" t="s">
        <v>297</v>
      </c>
      <c r="H485" s="6" t="s">
        <v>316</v>
      </c>
      <c r="I485" s="6" t="str">
        <f t="shared" si="67"/>
        <v>yahoo.com</v>
      </c>
      <c r="J485" s="6" t="s">
        <v>416</v>
      </c>
      <c r="K485" s="6" t="s">
        <v>982</v>
      </c>
      <c r="L485" s="7">
        <v>45128</v>
      </c>
      <c r="M485" s="6" t="s">
        <v>1480</v>
      </c>
      <c r="N485" s="6" t="s">
        <v>1520</v>
      </c>
      <c r="O485" s="6">
        <v>62.42</v>
      </c>
      <c r="P485" s="6">
        <v>3</v>
      </c>
      <c r="Q485" s="6">
        <f t="shared" si="68"/>
        <v>187.26</v>
      </c>
      <c r="R485" s="6" t="s">
        <v>2047</v>
      </c>
      <c r="S485" s="8">
        <f t="shared" si="69"/>
        <v>0.08</v>
      </c>
      <c r="T485" s="6">
        <v>6</v>
      </c>
      <c r="U485" s="6">
        <v>39</v>
      </c>
      <c r="V485" s="6">
        <f t="shared" si="63"/>
        <v>226.26</v>
      </c>
      <c r="W485" s="6">
        <f t="shared" si="70"/>
        <v>18.1008</v>
      </c>
      <c r="X485" s="6">
        <f t="shared" si="64"/>
        <v>208.1592</v>
      </c>
      <c r="Y485" s="7">
        <v>45129</v>
      </c>
      <c r="Z485" s="6" t="s">
        <v>2030</v>
      </c>
      <c r="AA485" s="6">
        <f t="shared" si="65"/>
        <v>1</v>
      </c>
      <c r="AB485" s="6" t="str">
        <f t="shared" si="71"/>
        <v>BeforeTime</v>
      </c>
    </row>
    <row r="486" spans="1:28" x14ac:dyDescent="0.25">
      <c r="A486" s="6" t="s">
        <v>36</v>
      </c>
      <c r="B486" s="6" t="s">
        <v>136</v>
      </c>
      <c r="C486" s="6" t="s">
        <v>217</v>
      </c>
      <c r="D486" s="6" t="str">
        <f t="shared" si="66"/>
        <v>Traci Jones</v>
      </c>
      <c r="E486" s="6">
        <v>34</v>
      </c>
      <c r="F486" s="6" t="s">
        <v>288</v>
      </c>
      <c r="G486" s="6" t="s">
        <v>296</v>
      </c>
      <c r="H486" s="6" t="s">
        <v>317</v>
      </c>
      <c r="I486" s="6" t="str">
        <f t="shared" si="67"/>
        <v>yahoo.com</v>
      </c>
      <c r="J486" s="6" t="s">
        <v>417</v>
      </c>
      <c r="K486" s="6" t="s">
        <v>983</v>
      </c>
      <c r="L486" s="7">
        <v>45283</v>
      </c>
      <c r="M486" s="6" t="s">
        <v>1481</v>
      </c>
      <c r="N486" s="6" t="s">
        <v>1525</v>
      </c>
      <c r="O486" s="6">
        <v>481.48</v>
      </c>
      <c r="P486" s="6">
        <v>1</v>
      </c>
      <c r="Q486" s="6">
        <f t="shared" si="68"/>
        <v>481.48</v>
      </c>
      <c r="R486" s="6" t="s">
        <v>2047</v>
      </c>
      <c r="S486" s="8">
        <f t="shared" si="69"/>
        <v>0.08</v>
      </c>
      <c r="T486" s="6">
        <v>5</v>
      </c>
      <c r="U486" s="6">
        <v>70</v>
      </c>
      <c r="V486" s="6">
        <f t="shared" si="63"/>
        <v>551.48</v>
      </c>
      <c r="W486" s="6">
        <f t="shared" si="70"/>
        <v>44.118400000000001</v>
      </c>
      <c r="X486" s="6">
        <f t="shared" si="64"/>
        <v>507.36160000000001</v>
      </c>
      <c r="Y486" s="7">
        <v>45287</v>
      </c>
      <c r="Z486" s="6" t="s">
        <v>2031</v>
      </c>
      <c r="AA486" s="6">
        <f t="shared" si="65"/>
        <v>4</v>
      </c>
      <c r="AB486" s="6" t="str">
        <f t="shared" si="71"/>
        <v>BeforeTime</v>
      </c>
    </row>
    <row r="487" spans="1:28" x14ac:dyDescent="0.25">
      <c r="A487" s="6" t="s">
        <v>51</v>
      </c>
      <c r="B487" s="6" t="s">
        <v>149</v>
      </c>
      <c r="C487" s="6" t="s">
        <v>232</v>
      </c>
      <c r="D487" s="6" t="str">
        <f t="shared" si="66"/>
        <v>Courtney Parker</v>
      </c>
      <c r="E487" s="6">
        <v>29</v>
      </c>
      <c r="F487" s="6" t="s">
        <v>290</v>
      </c>
      <c r="G487" s="6" t="s">
        <v>296</v>
      </c>
      <c r="H487" s="6" t="s">
        <v>332</v>
      </c>
      <c r="I487" s="6" t="str">
        <f t="shared" si="67"/>
        <v>yahoo.com</v>
      </c>
      <c r="J487" s="6" t="s">
        <v>432</v>
      </c>
      <c r="K487" s="6" t="s">
        <v>984</v>
      </c>
      <c r="L487" s="7">
        <v>45633</v>
      </c>
      <c r="M487" s="6" t="s">
        <v>1482</v>
      </c>
      <c r="N487" s="6" t="s">
        <v>1497</v>
      </c>
      <c r="O487" s="6">
        <v>308.88</v>
      </c>
      <c r="P487" s="6">
        <v>3</v>
      </c>
      <c r="Q487" s="6">
        <f t="shared" si="68"/>
        <v>926.64</v>
      </c>
      <c r="R487" s="6" t="s">
        <v>1550</v>
      </c>
      <c r="S487" s="8">
        <f t="shared" si="69"/>
        <v>0.2</v>
      </c>
      <c r="T487" s="6">
        <v>5</v>
      </c>
      <c r="U487" s="6">
        <v>68</v>
      </c>
      <c r="V487" s="6">
        <f t="shared" si="63"/>
        <v>994.64</v>
      </c>
      <c r="W487" s="6">
        <f t="shared" si="70"/>
        <v>198.928</v>
      </c>
      <c r="X487" s="6">
        <f t="shared" si="64"/>
        <v>795.71199999999999</v>
      </c>
      <c r="Y487" s="7">
        <v>45636</v>
      </c>
      <c r="Z487" s="6" t="s">
        <v>2032</v>
      </c>
      <c r="AA487" s="6">
        <f t="shared" si="65"/>
        <v>3</v>
      </c>
      <c r="AB487" s="6" t="str">
        <f t="shared" si="71"/>
        <v>BeforeTime</v>
      </c>
    </row>
    <row r="488" spans="1:28" x14ac:dyDescent="0.25">
      <c r="A488" s="6" t="s">
        <v>20</v>
      </c>
      <c r="B488" s="6" t="s">
        <v>120</v>
      </c>
      <c r="C488" s="6" t="s">
        <v>202</v>
      </c>
      <c r="D488" s="6" t="str">
        <f t="shared" si="66"/>
        <v>Hannah Gutierrez</v>
      </c>
      <c r="E488" s="6">
        <v>55</v>
      </c>
      <c r="F488" s="6" t="s">
        <v>289</v>
      </c>
      <c r="G488" s="6" t="s">
        <v>293</v>
      </c>
      <c r="H488" s="6" t="s">
        <v>301</v>
      </c>
      <c r="I488" s="6" t="str">
        <f t="shared" si="67"/>
        <v>yahoo.com</v>
      </c>
      <c r="J488" s="6" t="s">
        <v>401</v>
      </c>
      <c r="K488" s="6" t="s">
        <v>985</v>
      </c>
      <c r="L488" s="7">
        <v>45356</v>
      </c>
      <c r="M488" s="6" t="s">
        <v>1483</v>
      </c>
      <c r="N488" s="6" t="s">
        <v>1505</v>
      </c>
      <c r="O488" s="6">
        <v>48.45</v>
      </c>
      <c r="P488" s="6">
        <v>3</v>
      </c>
      <c r="Q488" s="6">
        <f t="shared" si="68"/>
        <v>145.35000000000002</v>
      </c>
      <c r="R488" s="6" t="s">
        <v>1550</v>
      </c>
      <c r="S488" s="8">
        <f t="shared" si="69"/>
        <v>0.2</v>
      </c>
      <c r="T488" s="6">
        <v>6</v>
      </c>
      <c r="U488" s="6">
        <v>43</v>
      </c>
      <c r="V488" s="6">
        <f t="shared" si="63"/>
        <v>188.35000000000002</v>
      </c>
      <c r="W488" s="6">
        <f t="shared" si="70"/>
        <v>37.670000000000009</v>
      </c>
      <c r="X488" s="6">
        <f t="shared" si="64"/>
        <v>150.68</v>
      </c>
      <c r="Y488" s="7">
        <v>45358</v>
      </c>
      <c r="Z488" s="6" t="s">
        <v>2033</v>
      </c>
      <c r="AA488" s="6">
        <f t="shared" si="65"/>
        <v>2</v>
      </c>
      <c r="AB488" s="6" t="str">
        <f t="shared" si="71"/>
        <v>BeforeTime</v>
      </c>
    </row>
    <row r="489" spans="1:28" x14ac:dyDescent="0.25">
      <c r="A489" s="6" t="s">
        <v>29</v>
      </c>
      <c r="B489" s="6" t="s">
        <v>129</v>
      </c>
      <c r="C489" s="6" t="s">
        <v>211</v>
      </c>
      <c r="D489" s="6" t="str">
        <f t="shared" si="66"/>
        <v>Joseph Stewart</v>
      </c>
      <c r="E489" s="6">
        <v>30</v>
      </c>
      <c r="F489" s="6" t="s">
        <v>289</v>
      </c>
      <c r="G489" s="6" t="s">
        <v>292</v>
      </c>
      <c r="H489" s="6" t="s">
        <v>310</v>
      </c>
      <c r="I489" s="6" t="str">
        <f t="shared" si="67"/>
        <v>yahoo.com</v>
      </c>
      <c r="J489" s="6" t="s">
        <v>410</v>
      </c>
      <c r="K489" s="6" t="s">
        <v>986</v>
      </c>
      <c r="L489" s="7">
        <v>45188</v>
      </c>
      <c r="M489" s="6" t="s">
        <v>1484</v>
      </c>
      <c r="N489" s="6" t="s">
        <v>1544</v>
      </c>
      <c r="O489" s="6">
        <v>107.47</v>
      </c>
      <c r="P489" s="6">
        <v>4</v>
      </c>
      <c r="Q489" s="6">
        <f t="shared" si="68"/>
        <v>429.88</v>
      </c>
      <c r="R489" s="6" t="s">
        <v>2047</v>
      </c>
      <c r="S489" s="8">
        <f t="shared" si="69"/>
        <v>0.08</v>
      </c>
      <c r="T489" s="6">
        <v>2</v>
      </c>
      <c r="U489" s="6">
        <v>35</v>
      </c>
      <c r="V489" s="6">
        <f t="shared" si="63"/>
        <v>464.88</v>
      </c>
      <c r="W489" s="6">
        <f t="shared" si="70"/>
        <v>37.190400000000004</v>
      </c>
      <c r="X489" s="6">
        <f t="shared" si="64"/>
        <v>427.68959999999998</v>
      </c>
      <c r="Y489" s="7">
        <v>45191</v>
      </c>
      <c r="Z489" s="6" t="s">
        <v>2034</v>
      </c>
      <c r="AA489" s="6">
        <f t="shared" si="65"/>
        <v>3</v>
      </c>
      <c r="AB489" s="6" t="str">
        <f t="shared" si="71"/>
        <v>Late</v>
      </c>
    </row>
    <row r="490" spans="1:28" x14ac:dyDescent="0.25">
      <c r="A490" s="6" t="s">
        <v>57</v>
      </c>
      <c r="B490" s="6" t="s">
        <v>155</v>
      </c>
      <c r="C490" s="6" t="s">
        <v>238</v>
      </c>
      <c r="D490" s="6" t="str">
        <f t="shared" si="66"/>
        <v>Aaron Thompson</v>
      </c>
      <c r="E490" s="6">
        <v>47</v>
      </c>
      <c r="F490" s="6" t="s">
        <v>289</v>
      </c>
      <c r="G490" s="6" t="s">
        <v>296</v>
      </c>
      <c r="H490" s="6" t="s">
        <v>338</v>
      </c>
      <c r="I490" s="6" t="str">
        <f t="shared" si="67"/>
        <v>gmail.com</v>
      </c>
      <c r="J490" s="6" t="s">
        <v>438</v>
      </c>
      <c r="K490" s="6" t="s">
        <v>987</v>
      </c>
      <c r="L490" s="7">
        <v>45681</v>
      </c>
      <c r="M490" s="6" t="s">
        <v>1485</v>
      </c>
      <c r="N490" s="6" t="s">
        <v>1499</v>
      </c>
      <c r="O490" s="6">
        <v>441.03</v>
      </c>
      <c r="P490" s="6">
        <v>5</v>
      </c>
      <c r="Q490" s="6">
        <f t="shared" si="68"/>
        <v>2205.1499999999996</v>
      </c>
      <c r="R490" s="6" t="s">
        <v>2047</v>
      </c>
      <c r="S490" s="8">
        <f t="shared" si="69"/>
        <v>0.08</v>
      </c>
      <c r="T490" s="6">
        <v>5</v>
      </c>
      <c r="U490" s="6">
        <v>62</v>
      </c>
      <c r="V490" s="6">
        <f t="shared" si="63"/>
        <v>2267.1499999999996</v>
      </c>
      <c r="W490" s="6">
        <f t="shared" si="70"/>
        <v>181.37199999999999</v>
      </c>
      <c r="X490" s="6">
        <f t="shared" si="64"/>
        <v>2085.7779999999998</v>
      </c>
      <c r="Y490" s="7">
        <v>45682</v>
      </c>
      <c r="Z490" s="6" t="s">
        <v>2035</v>
      </c>
      <c r="AA490" s="6">
        <f t="shared" si="65"/>
        <v>1</v>
      </c>
      <c r="AB490" s="6" t="str">
        <f t="shared" si="71"/>
        <v>BeforeTime</v>
      </c>
    </row>
    <row r="491" spans="1:28" x14ac:dyDescent="0.25">
      <c r="A491" s="6" t="s">
        <v>76</v>
      </c>
      <c r="B491" s="6" t="s">
        <v>142</v>
      </c>
      <c r="C491" s="6" t="s">
        <v>254</v>
      </c>
      <c r="D491" s="6" t="str">
        <f t="shared" si="66"/>
        <v>Ashley Romero</v>
      </c>
      <c r="E491" s="6">
        <v>35</v>
      </c>
      <c r="F491" s="6" t="s">
        <v>288</v>
      </c>
      <c r="G491" s="6" t="s">
        <v>291</v>
      </c>
      <c r="H491" s="6" t="s">
        <v>357</v>
      </c>
      <c r="I491" s="6" t="str">
        <f t="shared" si="67"/>
        <v>yahoo.com</v>
      </c>
      <c r="J491" s="6" t="s">
        <v>457</v>
      </c>
      <c r="K491" s="6" t="s">
        <v>988</v>
      </c>
      <c r="L491" s="7">
        <v>45007</v>
      </c>
      <c r="M491" s="6" t="s">
        <v>1486</v>
      </c>
      <c r="N491" s="6" t="s">
        <v>1546</v>
      </c>
      <c r="O491" s="6">
        <v>33.49</v>
      </c>
      <c r="P491" s="6">
        <v>4</v>
      </c>
      <c r="Q491" s="6">
        <f t="shared" si="68"/>
        <v>133.96</v>
      </c>
      <c r="R491" s="6" t="s">
        <v>1550</v>
      </c>
      <c r="S491" s="8">
        <f t="shared" si="69"/>
        <v>0.2</v>
      </c>
      <c r="T491" s="6">
        <v>7</v>
      </c>
      <c r="U491" s="6">
        <v>54</v>
      </c>
      <c r="V491" s="6">
        <f t="shared" si="63"/>
        <v>187.96</v>
      </c>
      <c r="W491" s="6">
        <f t="shared" si="70"/>
        <v>37.592000000000006</v>
      </c>
      <c r="X491" s="6">
        <f t="shared" si="64"/>
        <v>150.36799999999999</v>
      </c>
      <c r="Y491" s="7">
        <v>45008</v>
      </c>
      <c r="Z491" s="6" t="s">
        <v>2036</v>
      </c>
      <c r="AA491" s="6">
        <f t="shared" si="65"/>
        <v>1</v>
      </c>
      <c r="AB491" s="6" t="str">
        <f t="shared" si="71"/>
        <v>BeforeTime</v>
      </c>
    </row>
    <row r="492" spans="1:28" x14ac:dyDescent="0.25">
      <c r="A492" s="6" t="s">
        <v>86</v>
      </c>
      <c r="B492" s="6" t="s">
        <v>176</v>
      </c>
      <c r="C492" s="6" t="s">
        <v>263</v>
      </c>
      <c r="D492" s="6" t="str">
        <f t="shared" si="66"/>
        <v>Gregory Lee</v>
      </c>
      <c r="E492" s="6">
        <v>26</v>
      </c>
      <c r="F492" s="6" t="s">
        <v>290</v>
      </c>
      <c r="G492" s="6" t="s">
        <v>295</v>
      </c>
      <c r="H492" s="6" t="s">
        <v>367</v>
      </c>
      <c r="I492" s="6" t="str">
        <f t="shared" si="67"/>
        <v>rediffmail.com</v>
      </c>
      <c r="J492" s="6" t="s">
        <v>467</v>
      </c>
      <c r="K492" s="6" t="s">
        <v>989</v>
      </c>
      <c r="L492" s="7">
        <v>45204</v>
      </c>
      <c r="M492" s="6" t="s">
        <v>1487</v>
      </c>
      <c r="N492" s="6" t="s">
        <v>1546</v>
      </c>
      <c r="O492" s="6">
        <v>33.49</v>
      </c>
      <c r="P492" s="6">
        <v>1</v>
      </c>
      <c r="Q492" s="6">
        <f t="shared" si="68"/>
        <v>33.49</v>
      </c>
      <c r="R492" s="6" t="s">
        <v>1548</v>
      </c>
      <c r="S492" s="8">
        <f t="shared" si="69"/>
        <v>0.15</v>
      </c>
      <c r="T492" s="6">
        <v>4</v>
      </c>
      <c r="U492" s="6">
        <v>44</v>
      </c>
      <c r="V492" s="6">
        <f t="shared" si="63"/>
        <v>77.490000000000009</v>
      </c>
      <c r="W492" s="6">
        <f t="shared" si="70"/>
        <v>11.623500000000002</v>
      </c>
      <c r="X492" s="6">
        <f t="shared" si="64"/>
        <v>65.866500000000002</v>
      </c>
      <c r="Y492" s="7">
        <v>45206</v>
      </c>
      <c r="Z492" s="6" t="s">
        <v>2037</v>
      </c>
      <c r="AA492" s="6">
        <f t="shared" si="65"/>
        <v>2</v>
      </c>
      <c r="AB492" s="6" t="str">
        <f t="shared" si="71"/>
        <v>BeforeTime</v>
      </c>
    </row>
    <row r="493" spans="1:28" x14ac:dyDescent="0.25">
      <c r="A493" s="6" t="s">
        <v>67</v>
      </c>
      <c r="B493" s="6" t="s">
        <v>161</v>
      </c>
      <c r="C493" s="6" t="s">
        <v>211</v>
      </c>
      <c r="D493" s="6" t="str">
        <f t="shared" si="66"/>
        <v>Brittany Stewart</v>
      </c>
      <c r="E493" s="6">
        <v>68</v>
      </c>
      <c r="F493" s="6" t="s">
        <v>290</v>
      </c>
      <c r="G493" s="6" t="s">
        <v>298</v>
      </c>
      <c r="H493" s="6" t="s">
        <v>348</v>
      </c>
      <c r="I493" s="6" t="str">
        <f t="shared" si="67"/>
        <v>gmail.com</v>
      </c>
      <c r="J493" s="6" t="s">
        <v>448</v>
      </c>
      <c r="K493" s="6" t="s">
        <v>990</v>
      </c>
      <c r="L493" s="7">
        <v>45590</v>
      </c>
      <c r="M493" s="6" t="s">
        <v>1488</v>
      </c>
      <c r="N493" s="6" t="s">
        <v>1520</v>
      </c>
      <c r="O493" s="6">
        <v>62.42</v>
      </c>
      <c r="P493" s="6">
        <v>4</v>
      </c>
      <c r="Q493" s="6">
        <f t="shared" si="68"/>
        <v>249.68</v>
      </c>
      <c r="R493" s="6" t="s">
        <v>1547</v>
      </c>
      <c r="S493" s="8">
        <f t="shared" si="69"/>
        <v>0</v>
      </c>
      <c r="T493" s="6">
        <v>4</v>
      </c>
      <c r="U493" s="6">
        <v>37</v>
      </c>
      <c r="V493" s="6">
        <f t="shared" si="63"/>
        <v>249.68</v>
      </c>
      <c r="W493" s="6">
        <f t="shared" si="70"/>
        <v>0</v>
      </c>
      <c r="X493" s="6">
        <f t="shared" si="64"/>
        <v>249.68</v>
      </c>
      <c r="Y493" s="7">
        <v>45597</v>
      </c>
      <c r="Z493" s="6" t="s">
        <v>2038</v>
      </c>
      <c r="AA493" s="6">
        <f t="shared" si="65"/>
        <v>7</v>
      </c>
      <c r="AB493" s="6" t="str">
        <f t="shared" si="71"/>
        <v>Late</v>
      </c>
    </row>
    <row r="494" spans="1:28" x14ac:dyDescent="0.25">
      <c r="A494" s="6" t="s">
        <v>54</v>
      </c>
      <c r="B494" s="6" t="s">
        <v>152</v>
      </c>
      <c r="C494" s="6" t="s">
        <v>235</v>
      </c>
      <c r="D494" s="6" t="str">
        <f t="shared" si="66"/>
        <v>Robert Castillo</v>
      </c>
      <c r="E494" s="6">
        <v>32</v>
      </c>
      <c r="F494" s="6" t="s">
        <v>289</v>
      </c>
      <c r="G494" s="6" t="s">
        <v>297</v>
      </c>
      <c r="H494" s="6" t="s">
        <v>335</v>
      </c>
      <c r="I494" s="6" t="str">
        <f t="shared" si="67"/>
        <v>gmail.com</v>
      </c>
      <c r="J494" s="6" t="s">
        <v>435</v>
      </c>
      <c r="K494" s="6" t="s">
        <v>991</v>
      </c>
      <c r="L494" s="7">
        <v>45217</v>
      </c>
      <c r="M494" s="6" t="s">
        <v>1489</v>
      </c>
      <c r="N494" s="6" t="s">
        <v>1523</v>
      </c>
      <c r="O494" s="6">
        <v>129.75</v>
      </c>
      <c r="P494" s="6">
        <v>1</v>
      </c>
      <c r="Q494" s="6">
        <f t="shared" si="68"/>
        <v>129.75</v>
      </c>
      <c r="R494" s="6" t="s">
        <v>2047</v>
      </c>
      <c r="S494" s="8">
        <f t="shared" si="69"/>
        <v>0.08</v>
      </c>
      <c r="T494" s="6">
        <v>7</v>
      </c>
      <c r="U494" s="6">
        <v>56</v>
      </c>
      <c r="V494" s="6">
        <f t="shared" si="63"/>
        <v>185.75</v>
      </c>
      <c r="W494" s="6">
        <f t="shared" si="70"/>
        <v>14.86</v>
      </c>
      <c r="X494" s="6">
        <f t="shared" si="64"/>
        <v>170.89</v>
      </c>
      <c r="Y494" s="7">
        <v>45219</v>
      </c>
      <c r="Z494" s="6" t="s">
        <v>2039</v>
      </c>
      <c r="AA494" s="6">
        <f t="shared" si="65"/>
        <v>2</v>
      </c>
      <c r="AB494" s="6" t="str">
        <f t="shared" si="71"/>
        <v>BeforeTime</v>
      </c>
    </row>
    <row r="495" spans="1:28" x14ac:dyDescent="0.25">
      <c r="A495" s="6" t="s">
        <v>34</v>
      </c>
      <c r="B495" s="6" t="s">
        <v>134</v>
      </c>
      <c r="C495" s="6" t="s">
        <v>216</v>
      </c>
      <c r="D495" s="6" t="str">
        <f t="shared" si="66"/>
        <v>Gina Moreno</v>
      </c>
      <c r="E495" s="6">
        <v>36</v>
      </c>
      <c r="F495" s="6" t="s">
        <v>290</v>
      </c>
      <c r="G495" s="6" t="s">
        <v>294</v>
      </c>
      <c r="H495" s="6" t="s">
        <v>315</v>
      </c>
      <c r="I495" s="6" t="str">
        <f t="shared" si="67"/>
        <v>rediffmail.com</v>
      </c>
      <c r="J495" s="6" t="s">
        <v>415</v>
      </c>
      <c r="K495" s="6" t="s">
        <v>992</v>
      </c>
      <c r="L495" s="7">
        <v>45182</v>
      </c>
      <c r="M495" s="6" t="s">
        <v>1490</v>
      </c>
      <c r="N495" s="6" t="s">
        <v>1513</v>
      </c>
      <c r="O495" s="6">
        <v>20.7</v>
      </c>
      <c r="P495" s="6">
        <v>4</v>
      </c>
      <c r="Q495" s="6">
        <f t="shared" si="68"/>
        <v>82.8</v>
      </c>
      <c r="R495" s="6" t="s">
        <v>1550</v>
      </c>
      <c r="S495" s="8">
        <f t="shared" si="69"/>
        <v>0.2</v>
      </c>
      <c r="T495" s="6">
        <v>1</v>
      </c>
      <c r="U495" s="6">
        <v>61</v>
      </c>
      <c r="V495" s="6">
        <f t="shared" si="63"/>
        <v>143.80000000000001</v>
      </c>
      <c r="W495" s="6">
        <f t="shared" si="70"/>
        <v>28.760000000000005</v>
      </c>
      <c r="X495" s="6">
        <f t="shared" si="64"/>
        <v>115.04</v>
      </c>
      <c r="Y495" s="7">
        <v>45184</v>
      </c>
      <c r="Z495" s="6" t="s">
        <v>2040</v>
      </c>
      <c r="AA495" s="6">
        <f t="shared" si="65"/>
        <v>2</v>
      </c>
      <c r="AB495" s="6" t="str">
        <f t="shared" si="71"/>
        <v>Late</v>
      </c>
    </row>
    <row r="496" spans="1:28" x14ac:dyDescent="0.25">
      <c r="A496" s="6" t="s">
        <v>30</v>
      </c>
      <c r="B496" s="6" t="s">
        <v>130</v>
      </c>
      <c r="C496" s="6" t="s">
        <v>212</v>
      </c>
      <c r="D496" s="6" t="str">
        <f t="shared" si="66"/>
        <v>Kara Brennan</v>
      </c>
      <c r="E496" s="6">
        <v>25</v>
      </c>
      <c r="F496" s="6" t="s">
        <v>290</v>
      </c>
      <c r="G496" s="6" t="s">
        <v>294</v>
      </c>
      <c r="H496" s="6" t="s">
        <v>311</v>
      </c>
      <c r="I496" s="6" t="str">
        <f t="shared" si="67"/>
        <v>outlook.com</v>
      </c>
      <c r="J496" s="6" t="s">
        <v>411</v>
      </c>
      <c r="K496" s="6" t="s">
        <v>993</v>
      </c>
      <c r="L496" s="7">
        <v>45107</v>
      </c>
      <c r="M496" s="6" t="s">
        <v>1491</v>
      </c>
      <c r="N496" s="6" t="s">
        <v>1510</v>
      </c>
      <c r="O496" s="6">
        <v>220.27</v>
      </c>
      <c r="P496" s="6">
        <v>3</v>
      </c>
      <c r="Q496" s="6">
        <f t="shared" si="68"/>
        <v>660.81000000000006</v>
      </c>
      <c r="R496" s="6" t="s">
        <v>1547</v>
      </c>
      <c r="S496" s="8">
        <f t="shared" si="69"/>
        <v>0</v>
      </c>
      <c r="T496" s="6">
        <v>4</v>
      </c>
      <c r="U496" s="6">
        <v>50</v>
      </c>
      <c r="V496" s="6">
        <f t="shared" si="63"/>
        <v>660.81000000000006</v>
      </c>
      <c r="W496" s="6">
        <f t="shared" si="70"/>
        <v>0</v>
      </c>
      <c r="X496" s="6">
        <f t="shared" si="64"/>
        <v>660.81000000000006</v>
      </c>
      <c r="Y496" s="7">
        <v>45108</v>
      </c>
      <c r="Z496" s="6" t="s">
        <v>2041</v>
      </c>
      <c r="AA496" s="6">
        <f t="shared" si="65"/>
        <v>1</v>
      </c>
      <c r="AB496" s="6" t="str">
        <f t="shared" si="71"/>
        <v>BeforeTime</v>
      </c>
    </row>
    <row r="497" spans="1:28" x14ac:dyDescent="0.25">
      <c r="A497" s="6" t="s">
        <v>39</v>
      </c>
      <c r="B497" s="6" t="s">
        <v>139</v>
      </c>
      <c r="C497" s="6" t="s">
        <v>220</v>
      </c>
      <c r="D497" s="6" t="str">
        <f t="shared" si="66"/>
        <v>Mark Henderson</v>
      </c>
      <c r="E497" s="6">
        <v>33</v>
      </c>
      <c r="F497" s="6" t="s">
        <v>290</v>
      </c>
      <c r="G497" s="6" t="s">
        <v>298</v>
      </c>
      <c r="H497" s="6" t="s">
        <v>320</v>
      </c>
      <c r="I497" s="6" t="str">
        <f t="shared" si="67"/>
        <v>yahoo.com</v>
      </c>
      <c r="J497" s="6" t="s">
        <v>420</v>
      </c>
      <c r="K497" s="6" t="s">
        <v>994</v>
      </c>
      <c r="L497" s="7">
        <v>45032</v>
      </c>
      <c r="M497" s="6" t="s">
        <v>1492</v>
      </c>
      <c r="N497" s="6" t="s">
        <v>1538</v>
      </c>
      <c r="O497" s="6">
        <v>433.62</v>
      </c>
      <c r="P497" s="6">
        <v>2</v>
      </c>
      <c r="Q497" s="6">
        <f t="shared" si="68"/>
        <v>867.24</v>
      </c>
      <c r="R497" s="6" t="s">
        <v>2047</v>
      </c>
      <c r="S497" s="8">
        <f t="shared" si="69"/>
        <v>0.08</v>
      </c>
      <c r="T497" s="6">
        <v>7</v>
      </c>
      <c r="U497" s="6">
        <v>56</v>
      </c>
      <c r="V497" s="6">
        <f t="shared" si="63"/>
        <v>923.24</v>
      </c>
      <c r="W497" s="6">
        <f t="shared" si="70"/>
        <v>73.859200000000001</v>
      </c>
      <c r="X497" s="6">
        <f t="shared" si="64"/>
        <v>849.38080000000002</v>
      </c>
      <c r="Y497" s="7">
        <v>45039</v>
      </c>
      <c r="Z497" s="6" t="s">
        <v>2042</v>
      </c>
      <c r="AA497" s="6">
        <f t="shared" si="65"/>
        <v>7</v>
      </c>
      <c r="AB497" s="6" t="str">
        <f t="shared" si="71"/>
        <v>InTime</v>
      </c>
    </row>
    <row r="498" spans="1:28" x14ac:dyDescent="0.25">
      <c r="A498" s="6" t="s">
        <v>98</v>
      </c>
      <c r="B498" s="6" t="s">
        <v>187</v>
      </c>
      <c r="C498" s="6" t="s">
        <v>236</v>
      </c>
      <c r="D498" s="6" t="str">
        <f t="shared" si="66"/>
        <v>Katie Hicks</v>
      </c>
      <c r="E498" s="6">
        <v>34</v>
      </c>
      <c r="F498" s="6" t="s">
        <v>290</v>
      </c>
      <c r="G498" s="6" t="s">
        <v>293</v>
      </c>
      <c r="H498" s="6" t="s">
        <v>379</v>
      </c>
      <c r="I498" s="6" t="str">
        <f t="shared" si="67"/>
        <v>rediffmail.com</v>
      </c>
      <c r="J498" s="6" t="s">
        <v>479</v>
      </c>
      <c r="K498" s="6" t="s">
        <v>714</v>
      </c>
      <c r="L498" s="7">
        <v>45490</v>
      </c>
      <c r="M498" s="6" t="s">
        <v>1214</v>
      </c>
      <c r="N498" s="6" t="s">
        <v>1529</v>
      </c>
      <c r="O498" s="6">
        <v>128.13999999999999</v>
      </c>
      <c r="P498" s="6">
        <v>3</v>
      </c>
      <c r="Q498" s="6">
        <f t="shared" si="68"/>
        <v>384.41999999999996</v>
      </c>
      <c r="R498" s="6" t="s">
        <v>2047</v>
      </c>
      <c r="S498" s="8">
        <f t="shared" si="69"/>
        <v>0.08</v>
      </c>
      <c r="T498" s="6">
        <v>5</v>
      </c>
      <c r="U498" s="6">
        <v>49</v>
      </c>
      <c r="V498" s="6">
        <f t="shared" si="63"/>
        <v>433.41999999999996</v>
      </c>
      <c r="W498" s="6">
        <f t="shared" si="70"/>
        <v>34.6736</v>
      </c>
      <c r="X498" s="6">
        <f t="shared" si="64"/>
        <v>398.74639999999994</v>
      </c>
      <c r="Y498" s="7">
        <v>45495</v>
      </c>
      <c r="Z498" s="6" t="s">
        <v>1765</v>
      </c>
      <c r="AA498" s="6">
        <f t="shared" si="65"/>
        <v>5</v>
      </c>
      <c r="AB498" s="6" t="str">
        <f t="shared" si="71"/>
        <v>InTime</v>
      </c>
    </row>
    <row r="499" spans="1:28" x14ac:dyDescent="0.25">
      <c r="A499" s="6" t="s">
        <v>93</v>
      </c>
      <c r="B499" s="6" t="s">
        <v>182</v>
      </c>
      <c r="C499" s="6" t="s">
        <v>269</v>
      </c>
      <c r="D499" s="6" t="str">
        <f t="shared" si="66"/>
        <v>Diana French</v>
      </c>
      <c r="E499" s="6">
        <v>54</v>
      </c>
      <c r="F499" s="6" t="s">
        <v>289</v>
      </c>
      <c r="G499" s="6" t="s">
        <v>295</v>
      </c>
      <c r="H499" s="6" t="s">
        <v>374</v>
      </c>
      <c r="I499" s="6" t="str">
        <f t="shared" si="67"/>
        <v>outlook.com</v>
      </c>
      <c r="J499" s="6" t="s">
        <v>474</v>
      </c>
      <c r="K499" s="6" t="s">
        <v>959</v>
      </c>
      <c r="L499" s="7">
        <v>45381</v>
      </c>
      <c r="M499" s="6" t="s">
        <v>1458</v>
      </c>
      <c r="N499" s="6" t="s">
        <v>1511</v>
      </c>
      <c r="O499" s="6">
        <v>272.51</v>
      </c>
      <c r="P499" s="6">
        <v>5</v>
      </c>
      <c r="Q499" s="6">
        <f t="shared" si="68"/>
        <v>1362.55</v>
      </c>
      <c r="R499" s="6" t="s">
        <v>1547</v>
      </c>
      <c r="S499" s="8">
        <f t="shared" si="69"/>
        <v>0</v>
      </c>
      <c r="T499" s="6">
        <v>3</v>
      </c>
      <c r="U499" s="6">
        <v>66</v>
      </c>
      <c r="V499" s="6">
        <f t="shared" si="63"/>
        <v>1362.55</v>
      </c>
      <c r="W499" s="6">
        <f t="shared" si="70"/>
        <v>0</v>
      </c>
      <c r="X499" s="6">
        <f t="shared" si="64"/>
        <v>1362.55</v>
      </c>
      <c r="Y499" s="7">
        <v>45388</v>
      </c>
      <c r="Z499" s="6" t="s">
        <v>2007</v>
      </c>
      <c r="AA499" s="6">
        <f t="shared" si="65"/>
        <v>7</v>
      </c>
      <c r="AB499" s="6" t="str">
        <f t="shared" si="71"/>
        <v>Late</v>
      </c>
    </row>
    <row r="500" spans="1:28" x14ac:dyDescent="0.25">
      <c r="A500" s="6" t="s">
        <v>60</v>
      </c>
      <c r="B500" s="6" t="s">
        <v>157</v>
      </c>
      <c r="C500" s="6" t="s">
        <v>241</v>
      </c>
      <c r="D500" s="6" t="str">
        <f t="shared" si="66"/>
        <v>Amanda Howard</v>
      </c>
      <c r="E500" s="6">
        <v>52</v>
      </c>
      <c r="F500" s="6" t="s">
        <v>290</v>
      </c>
      <c r="G500" s="6" t="s">
        <v>298</v>
      </c>
      <c r="H500" s="6" t="s">
        <v>341</v>
      </c>
      <c r="I500" s="6" t="str">
        <f t="shared" si="67"/>
        <v>outlook.com</v>
      </c>
      <c r="J500" s="6" t="s">
        <v>441</v>
      </c>
      <c r="K500" s="6" t="s">
        <v>997</v>
      </c>
      <c r="L500" s="7">
        <v>45472</v>
      </c>
      <c r="M500" s="6" t="s">
        <v>1495</v>
      </c>
      <c r="N500" s="6" t="s">
        <v>1540</v>
      </c>
      <c r="O500" s="6">
        <v>424.82</v>
      </c>
      <c r="P500" s="6">
        <v>2</v>
      </c>
      <c r="Q500" s="6">
        <f t="shared" si="68"/>
        <v>849.64</v>
      </c>
      <c r="R500" s="6" t="s">
        <v>1547</v>
      </c>
      <c r="S500" s="8">
        <f t="shared" si="69"/>
        <v>0</v>
      </c>
      <c r="T500" s="6">
        <v>6</v>
      </c>
      <c r="U500" s="6">
        <v>63</v>
      </c>
      <c r="V500" s="6">
        <f t="shared" si="63"/>
        <v>849.64</v>
      </c>
      <c r="W500" s="6">
        <f t="shared" si="70"/>
        <v>0</v>
      </c>
      <c r="X500" s="6">
        <f t="shared" si="64"/>
        <v>849.64</v>
      </c>
      <c r="Y500" s="7">
        <v>45477</v>
      </c>
      <c r="Z500" s="6" t="s">
        <v>2045</v>
      </c>
      <c r="AA500" s="6">
        <f t="shared" si="65"/>
        <v>5</v>
      </c>
      <c r="AB500" s="6" t="str">
        <f t="shared" si="71"/>
        <v>BeforeTime</v>
      </c>
    </row>
    <row r="501" spans="1:28" x14ac:dyDescent="0.25">
      <c r="A501" s="6" t="s">
        <v>41</v>
      </c>
      <c r="B501" s="6" t="s">
        <v>122</v>
      </c>
      <c r="C501" s="6" t="s">
        <v>222</v>
      </c>
      <c r="D501" s="6" t="str">
        <f t="shared" si="66"/>
        <v>Angela Evans</v>
      </c>
      <c r="E501" s="6">
        <v>52</v>
      </c>
      <c r="F501" s="6" t="s">
        <v>290</v>
      </c>
      <c r="G501" s="6" t="s">
        <v>292</v>
      </c>
      <c r="H501" s="6" t="s">
        <v>322</v>
      </c>
      <c r="I501" s="6" t="str">
        <f t="shared" si="67"/>
        <v>outlook.com</v>
      </c>
      <c r="J501" s="6" t="s">
        <v>422</v>
      </c>
      <c r="K501" s="6" t="s">
        <v>998</v>
      </c>
      <c r="L501" s="7">
        <v>45501</v>
      </c>
      <c r="M501" s="6" t="s">
        <v>1496</v>
      </c>
      <c r="N501" s="6" t="s">
        <v>1500</v>
      </c>
      <c r="O501" s="6">
        <v>44.5</v>
      </c>
      <c r="P501" s="6">
        <v>4</v>
      </c>
      <c r="Q501" s="6">
        <f t="shared" si="68"/>
        <v>178</v>
      </c>
      <c r="R501" s="6" t="s">
        <v>1547</v>
      </c>
      <c r="S501" s="8">
        <f t="shared" si="69"/>
        <v>0</v>
      </c>
      <c r="T501" s="6">
        <v>3</v>
      </c>
      <c r="U501" s="6">
        <v>45</v>
      </c>
      <c r="V501" s="6">
        <f t="shared" si="63"/>
        <v>178</v>
      </c>
      <c r="W501" s="6">
        <f t="shared" si="70"/>
        <v>0</v>
      </c>
      <c r="X501" s="6">
        <f t="shared" si="64"/>
        <v>178</v>
      </c>
      <c r="Y501" s="7">
        <v>45504</v>
      </c>
      <c r="Z501" s="6" t="s">
        <v>2046</v>
      </c>
      <c r="AA501" s="6">
        <f t="shared" si="65"/>
        <v>3</v>
      </c>
      <c r="AB501" s="6" t="str">
        <f t="shared" si="71"/>
        <v>InTime</v>
      </c>
    </row>
    <row r="502" spans="1:28" x14ac:dyDescent="0.25">
      <c r="I502" s="6"/>
    </row>
  </sheetData>
  <autoFilter ref="A1:AB5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782D-7047-49FA-ACA6-3EF7117FBC7F}">
  <dimension ref="A1"/>
  <sheetViews>
    <sheetView showGridLines="0" zoomScale="71" zoomScaleNormal="69" workbookViewId="0">
      <selection activeCell="L19" sqref="K19:L19"/>
      <extLst>
        <ext xmlns:xlsdti="http://schemas.microsoft.com/office/spreadsheetml/2023/showDataTypeIcons" uri="{77bfe23e-c014-4d31-8a63-9c772dbf06b6}">
          <xlsdti:showDataTypeIcons visible="0"/>
        </ext>
      </extLst>
    </sheetView>
  </sheetViews>
  <sheetFormatPr defaultColWidth="8.9140625" defaultRowHeight="13.5" x14ac:dyDescent="0.25"/>
  <cols>
    <col min="1" max="14" width="8.9140625" style="15"/>
    <col min="15" max="15" width="8" style="15" customWidth="1"/>
    <col min="16" max="16384" width="8.9140625" style="1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9"/>
  <sheetViews>
    <sheetView tabSelected="1" zoomScale="65" zoomScaleNormal="65" workbookViewId="0">
      <selection activeCell="C39" sqref="C39"/>
    </sheetView>
  </sheetViews>
  <sheetFormatPr defaultRowHeight="13.5" x14ac:dyDescent="0.25"/>
  <cols>
    <col min="1" max="1" width="27.25" customWidth="1"/>
    <col min="2" max="2" width="41.9140625" customWidth="1"/>
    <col min="3" max="3" width="13.6640625" bestFit="1" customWidth="1"/>
    <col min="4" max="4" width="19.33203125" bestFit="1" customWidth="1"/>
    <col min="6" max="6" width="7.33203125"/>
    <col min="7" max="7" width="10.5" bestFit="1" customWidth="1"/>
    <col min="8" max="8" width="16.25" bestFit="1" customWidth="1"/>
    <col min="9" max="9" width="10.5" bestFit="1" customWidth="1"/>
    <col min="10" max="10" width="11.9140625" bestFit="1" customWidth="1"/>
  </cols>
  <sheetData>
    <row r="1" spans="1:4" ht="14" x14ac:dyDescent="0.3">
      <c r="A1" s="3" t="s">
        <v>2049</v>
      </c>
      <c r="B1" t="s">
        <v>2064</v>
      </c>
      <c r="C1">
        <f>COUNTA(_xlfn.UNIQUE(data!A2:A501))</f>
        <v>100</v>
      </c>
      <c r="D1" t="str">
        <f ca="1">_xlfn.FORMULATEXT(C1)</f>
        <v>=COUNTA(UNIQUE(data!A2:A501))</v>
      </c>
    </row>
    <row r="2" spans="1:4" ht="14" x14ac:dyDescent="0.3">
      <c r="A2" s="3"/>
    </row>
    <row r="3" spans="1:4" x14ac:dyDescent="0.25">
      <c r="B3" t="s">
        <v>2065</v>
      </c>
      <c r="C3" s="4" t="s">
        <v>2068</v>
      </c>
      <c r="D3" t="s">
        <v>2072</v>
      </c>
    </row>
    <row r="4" spans="1:4" x14ac:dyDescent="0.25">
      <c r="C4" s="5" t="s">
        <v>74</v>
      </c>
      <c r="D4">
        <v>11</v>
      </c>
    </row>
    <row r="5" spans="1:4" x14ac:dyDescent="0.25">
      <c r="C5" s="5" t="s">
        <v>90</v>
      </c>
      <c r="D5">
        <v>11</v>
      </c>
    </row>
    <row r="6" spans="1:4" x14ac:dyDescent="0.25">
      <c r="C6" s="5" t="s">
        <v>2069</v>
      </c>
      <c r="D6">
        <v>22</v>
      </c>
    </row>
    <row r="7" spans="1:4" x14ac:dyDescent="0.25">
      <c r="C7" s="5"/>
    </row>
    <row r="8" spans="1:4" x14ac:dyDescent="0.25">
      <c r="B8" t="s">
        <v>2066</v>
      </c>
      <c r="C8" s="4" t="s">
        <v>2068</v>
      </c>
      <c r="D8" t="s">
        <v>2082</v>
      </c>
    </row>
    <row r="9" spans="1:4" x14ac:dyDescent="0.25">
      <c r="C9" s="5" t="s">
        <v>74</v>
      </c>
      <c r="D9">
        <v>14040.499999999996</v>
      </c>
    </row>
    <row r="10" spans="1:4" x14ac:dyDescent="0.25">
      <c r="C10" s="5" t="s">
        <v>2069</v>
      </c>
      <c r="D10">
        <v>14040.499999999996</v>
      </c>
    </row>
    <row r="12" spans="1:4" x14ac:dyDescent="0.25">
      <c r="B12" t="s">
        <v>2067</v>
      </c>
      <c r="C12">
        <f>AVERAGE(data!E2:E501)</f>
        <v>42.124000000000002</v>
      </c>
      <c r="D12" t="str">
        <f ca="1">_xlfn.FORMULATEXT(C12)</f>
        <v>=AVERAGE(data!E2:E501)</v>
      </c>
    </row>
    <row r="15" spans="1:4" ht="14" x14ac:dyDescent="0.3">
      <c r="A15" s="3" t="s">
        <v>2051</v>
      </c>
      <c r="B15" t="s">
        <v>2070</v>
      </c>
      <c r="C15">
        <f>COUNTA(data!A2:A501)</f>
        <v>500</v>
      </c>
      <c r="D15" t="str">
        <f ca="1">_xlfn.FORMULATEXT(C15)</f>
        <v>=COUNTA(data!A2:A501)</v>
      </c>
    </row>
    <row r="16" spans="1:4" ht="14" x14ac:dyDescent="0.3">
      <c r="A16" s="3"/>
    </row>
    <row r="17" spans="1:4" ht="15" customHeight="1" x14ac:dyDescent="0.25">
      <c r="B17" t="s">
        <v>2058</v>
      </c>
      <c r="C17">
        <f>AVERAGE(data!AA2:AA501)</f>
        <v>4.0019999999999998</v>
      </c>
      <c r="D17" t="str">
        <f ca="1">_xlfn.FORMULATEXT(C17)</f>
        <v>=AVERAGE(data!AA2:AA501)</v>
      </c>
    </row>
    <row r="18" spans="1:4" ht="15" customHeight="1" x14ac:dyDescent="0.25"/>
    <row r="19" spans="1:4" x14ac:dyDescent="0.25">
      <c r="B19" t="s">
        <v>2071</v>
      </c>
      <c r="C19">
        <f>COUNTIF(data!R2:R501,"Del0")</f>
        <v>102</v>
      </c>
      <c r="D19" t="str">
        <f ca="1">_xlfn.FORMULATEXT(C19)</f>
        <v>=COUNTIF(data!R2:R501,"Del0")</v>
      </c>
    </row>
    <row r="22" spans="1:4" ht="14" x14ac:dyDescent="0.3">
      <c r="A22" s="3" t="s">
        <v>2050</v>
      </c>
      <c r="B22" t="s">
        <v>2074</v>
      </c>
      <c r="C22">
        <f>COUNTA(_xlfn.UNIQUE(data!N2:N501))</f>
        <v>50</v>
      </c>
      <c r="D22" t="str">
        <f ca="1">_xlfn.FORMULATEXT(C22)</f>
        <v>=COUNTA(UNIQUE(data!N2:N501))</v>
      </c>
    </row>
    <row r="23" spans="1:4" ht="14" x14ac:dyDescent="0.3">
      <c r="A23" s="3"/>
    </row>
    <row r="24" spans="1:4" x14ac:dyDescent="0.25">
      <c r="B24" t="s">
        <v>2059</v>
      </c>
      <c r="C24" s="4" t="s">
        <v>2068</v>
      </c>
      <c r="D24" t="s">
        <v>2072</v>
      </c>
    </row>
    <row r="25" spans="1:4" x14ac:dyDescent="0.25">
      <c r="C25" s="5" t="s">
        <v>1524</v>
      </c>
      <c r="D25">
        <v>17</v>
      </c>
    </row>
    <row r="26" spans="1:4" x14ac:dyDescent="0.25">
      <c r="C26" s="5" t="s">
        <v>2069</v>
      </c>
      <c r="D26">
        <v>17</v>
      </c>
    </row>
    <row r="27" spans="1:4" x14ac:dyDescent="0.25">
      <c r="C27" s="5"/>
    </row>
    <row r="28" spans="1:4" x14ac:dyDescent="0.25">
      <c r="B28" t="s">
        <v>2075</v>
      </c>
      <c r="C28" s="4" t="s">
        <v>2068</v>
      </c>
      <c r="D28" t="s">
        <v>2088</v>
      </c>
    </row>
    <row r="29" spans="1:4" x14ac:dyDescent="0.25">
      <c r="C29" s="5" t="s">
        <v>1525</v>
      </c>
      <c r="D29">
        <v>18815.537199999999</v>
      </c>
    </row>
    <row r="30" spans="1:4" x14ac:dyDescent="0.25">
      <c r="C30" s="5" t="s">
        <v>2069</v>
      </c>
      <c r="D30">
        <v>18815.537199999999</v>
      </c>
    </row>
    <row r="31" spans="1:4" x14ac:dyDescent="0.25">
      <c r="C31" s="5"/>
    </row>
    <row r="33" spans="1:4" ht="14" x14ac:dyDescent="0.3">
      <c r="A33" s="3" t="s">
        <v>2076</v>
      </c>
      <c r="B33" t="s">
        <v>2077</v>
      </c>
      <c r="C33" s="14">
        <f>SUM(data!Q2:Q501)</f>
        <v>364289.48999999982</v>
      </c>
      <c r="D33" t="str">
        <f ca="1">_xlfn.FORMULATEXT(C33)</f>
        <v>=SUM(data!Q2:Q501)</v>
      </c>
    </row>
    <row r="34" spans="1:4" ht="14" x14ac:dyDescent="0.3">
      <c r="A34" s="3"/>
    </row>
    <row r="35" spans="1:4" x14ac:dyDescent="0.25">
      <c r="B35" t="s">
        <v>2078</v>
      </c>
      <c r="C35">
        <f>SUM(data!W2:W501)</f>
        <v>40687.910300000003</v>
      </c>
      <c r="D35" t="str">
        <f ca="1">_xlfn.FORMULATEXT(C35)</f>
        <v>=SUM(data!W2:W501)</v>
      </c>
    </row>
    <row r="37" spans="1:4" x14ac:dyDescent="0.25">
      <c r="B37" t="s">
        <v>2079</v>
      </c>
      <c r="C37">
        <f>SUM(data!X2:X501)</f>
        <v>344465.57970000006</v>
      </c>
      <c r="D37" t="str">
        <f ca="1">_xlfn.FORMULATEXT(C37)</f>
        <v>=SUM(data!X2:X501)</v>
      </c>
    </row>
    <row r="39" spans="1:4" x14ac:dyDescent="0.25">
      <c r="B39" t="s">
        <v>2080</v>
      </c>
      <c r="C39" s="16">
        <f>AVERAGE(data!Q2:Q501)</f>
        <v>728.57897999999966</v>
      </c>
      <c r="D39" t="str">
        <f ca="1">_xlfn.FORMULATEXT(C39)</f>
        <v>=AVERAGE(data!Q2:Q501)</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53"/>
  <sheetViews>
    <sheetView topLeftCell="A136" zoomScale="90" zoomScaleNormal="90" workbookViewId="0">
      <selection activeCell="B149" sqref="B149"/>
    </sheetView>
  </sheetViews>
  <sheetFormatPr defaultRowHeight="13.5" x14ac:dyDescent="0.25"/>
  <cols>
    <col min="1" max="1" width="13.9140625" bestFit="1" customWidth="1"/>
    <col min="2" max="2" width="14.08203125" bestFit="1" customWidth="1"/>
    <col min="3" max="3" width="12.75" bestFit="1" customWidth="1"/>
    <col min="4" max="4" width="12.08203125" bestFit="1" customWidth="1"/>
    <col min="5" max="5" width="12" bestFit="1" customWidth="1"/>
    <col min="6" max="6" width="13.25" customWidth="1"/>
    <col min="7" max="7" width="10.6640625" bestFit="1" customWidth="1"/>
    <col min="8" max="8" width="16.25" bestFit="1" customWidth="1"/>
    <col min="9" max="9" width="19.1640625" bestFit="1" customWidth="1"/>
    <col min="10" max="14" width="9.75" bestFit="1" customWidth="1"/>
    <col min="15" max="15" width="10.6640625" bestFit="1" customWidth="1"/>
  </cols>
  <sheetData>
    <row r="2" spans="1:2" ht="14" x14ac:dyDescent="0.3">
      <c r="A2" s="10" t="s">
        <v>2090</v>
      </c>
    </row>
    <row r="3" spans="1:2" ht="14" x14ac:dyDescent="0.3">
      <c r="A3" s="2" t="s">
        <v>2052</v>
      </c>
    </row>
    <row r="5" spans="1:2" x14ac:dyDescent="0.25">
      <c r="A5" s="4" t="s">
        <v>0</v>
      </c>
      <c r="B5" t="s">
        <v>2088</v>
      </c>
    </row>
    <row r="6" spans="1:2" x14ac:dyDescent="0.25">
      <c r="A6" s="5" t="s">
        <v>74</v>
      </c>
      <c r="B6">
        <v>13002.118899999998</v>
      </c>
    </row>
    <row r="7" spans="1:2" x14ac:dyDescent="0.25">
      <c r="A7" s="5" t="s">
        <v>63</v>
      </c>
      <c r="B7">
        <v>8172.0982999999997</v>
      </c>
    </row>
    <row r="8" spans="1:2" x14ac:dyDescent="0.25">
      <c r="A8" s="5" t="s">
        <v>90</v>
      </c>
      <c r="B8">
        <v>7832.8487000000005</v>
      </c>
    </row>
    <row r="9" spans="1:2" x14ac:dyDescent="0.25">
      <c r="A9" s="5" t="s">
        <v>61</v>
      </c>
      <c r="B9">
        <v>7398.2037999999993</v>
      </c>
    </row>
    <row r="10" spans="1:2" x14ac:dyDescent="0.25">
      <c r="A10" s="5" t="s">
        <v>43</v>
      </c>
      <c r="B10">
        <v>6827.9277999999986</v>
      </c>
    </row>
    <row r="11" spans="1:2" x14ac:dyDescent="0.25">
      <c r="A11" s="5" t="s">
        <v>2069</v>
      </c>
      <c r="B11">
        <v>43233.197499999995</v>
      </c>
    </row>
    <row r="14" spans="1:2" ht="14" x14ac:dyDescent="0.3">
      <c r="A14" s="2" t="s">
        <v>2057</v>
      </c>
    </row>
    <row r="16" spans="1:2" x14ac:dyDescent="0.25">
      <c r="A16" s="4" t="s">
        <v>11</v>
      </c>
      <c r="B16" t="s">
        <v>2091</v>
      </c>
    </row>
    <row r="17" spans="1:2" x14ac:dyDescent="0.25">
      <c r="A17" s="5" t="s">
        <v>1544</v>
      </c>
      <c r="B17">
        <v>51</v>
      </c>
    </row>
    <row r="18" spans="1:2" x14ac:dyDescent="0.25">
      <c r="A18" s="5" t="s">
        <v>1520</v>
      </c>
      <c r="B18">
        <v>44</v>
      </c>
    </row>
    <row r="19" spans="1:2" x14ac:dyDescent="0.25">
      <c r="A19" s="5" t="s">
        <v>1525</v>
      </c>
      <c r="B19">
        <v>42</v>
      </c>
    </row>
    <row r="20" spans="1:2" x14ac:dyDescent="0.25">
      <c r="A20" s="5" t="s">
        <v>1524</v>
      </c>
      <c r="B20">
        <v>48</v>
      </c>
    </row>
    <row r="21" spans="1:2" x14ac:dyDescent="0.25">
      <c r="A21" s="5" t="s">
        <v>1503</v>
      </c>
      <c r="B21">
        <v>48</v>
      </c>
    </row>
    <row r="22" spans="1:2" x14ac:dyDescent="0.25">
      <c r="A22" s="5" t="s">
        <v>2069</v>
      </c>
      <c r="B22">
        <v>233</v>
      </c>
    </row>
    <row r="25" spans="1:2" ht="14" x14ac:dyDescent="0.3">
      <c r="A25" s="2" t="s">
        <v>2053</v>
      </c>
    </row>
    <row r="27" spans="1:2" x14ac:dyDescent="0.25">
      <c r="A27" s="4" t="s">
        <v>2068</v>
      </c>
      <c r="B27" t="s">
        <v>2072</v>
      </c>
    </row>
    <row r="28" spans="1:2" x14ac:dyDescent="0.25">
      <c r="A28" s="5" t="s">
        <v>292</v>
      </c>
      <c r="B28">
        <v>80</v>
      </c>
    </row>
    <row r="29" spans="1:2" x14ac:dyDescent="0.25">
      <c r="A29" s="5" t="s">
        <v>297</v>
      </c>
      <c r="B29">
        <v>72</v>
      </c>
    </row>
    <row r="30" spans="1:2" x14ac:dyDescent="0.25">
      <c r="A30" s="5" t="s">
        <v>296</v>
      </c>
      <c r="B30">
        <v>72</v>
      </c>
    </row>
    <row r="31" spans="1:2" x14ac:dyDescent="0.25">
      <c r="A31" s="5" t="s">
        <v>291</v>
      </c>
      <c r="B31">
        <v>66</v>
      </c>
    </row>
    <row r="32" spans="1:2" x14ac:dyDescent="0.25">
      <c r="A32" s="5" t="s">
        <v>298</v>
      </c>
      <c r="B32">
        <v>64</v>
      </c>
    </row>
    <row r="33" spans="1:4" x14ac:dyDescent="0.25">
      <c r="A33" s="5" t="s">
        <v>293</v>
      </c>
      <c r="B33">
        <v>51</v>
      </c>
    </row>
    <row r="34" spans="1:4" x14ac:dyDescent="0.25">
      <c r="A34" s="5" t="s">
        <v>295</v>
      </c>
      <c r="B34">
        <v>51</v>
      </c>
    </row>
    <row r="35" spans="1:4" x14ac:dyDescent="0.25">
      <c r="A35" s="5" t="s">
        <v>294</v>
      </c>
      <c r="B35">
        <v>44</v>
      </c>
    </row>
    <row r="36" spans="1:4" x14ac:dyDescent="0.25">
      <c r="A36" s="5" t="s">
        <v>2069</v>
      </c>
      <c r="B36">
        <v>500</v>
      </c>
    </row>
    <row r="39" spans="1:4" ht="14" x14ac:dyDescent="0.3">
      <c r="A39" s="2" t="s">
        <v>2054</v>
      </c>
    </row>
    <row r="41" spans="1:4" x14ac:dyDescent="0.25">
      <c r="A41" s="4" t="s">
        <v>2093</v>
      </c>
      <c r="B41" t="s">
        <v>2092</v>
      </c>
    </row>
    <row r="42" spans="1:4" x14ac:dyDescent="0.25">
      <c r="A42" s="5" t="s">
        <v>293</v>
      </c>
      <c r="B42">
        <v>32981.927000000003</v>
      </c>
    </row>
    <row r="43" spans="1:4" x14ac:dyDescent="0.25">
      <c r="A43" s="5" t="s">
        <v>298</v>
      </c>
      <c r="B43">
        <v>45720.286999999989</v>
      </c>
    </row>
    <row r="44" spans="1:4" x14ac:dyDescent="0.25">
      <c r="A44" s="5" t="s">
        <v>292</v>
      </c>
      <c r="B44">
        <v>59687.070399999982</v>
      </c>
    </row>
    <row r="45" spans="1:4" x14ac:dyDescent="0.25">
      <c r="A45" s="5" t="s">
        <v>296</v>
      </c>
      <c r="B45">
        <v>47151.855899999995</v>
      </c>
      <c r="D45" s="5"/>
    </row>
    <row r="46" spans="1:4" x14ac:dyDescent="0.25">
      <c r="A46" s="5" t="s">
        <v>294</v>
      </c>
      <c r="B46">
        <v>24522.095299999997</v>
      </c>
      <c r="D46" s="5"/>
    </row>
    <row r="47" spans="1:4" x14ac:dyDescent="0.25">
      <c r="A47" s="5" t="s">
        <v>295</v>
      </c>
      <c r="B47">
        <v>39521.267499999994</v>
      </c>
      <c r="D47" s="5"/>
    </row>
    <row r="48" spans="1:4" x14ac:dyDescent="0.25">
      <c r="A48" s="5" t="s">
        <v>291</v>
      </c>
      <c r="B48">
        <v>45248.245800000004</v>
      </c>
      <c r="D48" s="5"/>
    </row>
    <row r="49" spans="1:4" x14ac:dyDescent="0.25">
      <c r="A49" s="5" t="s">
        <v>297</v>
      </c>
      <c r="B49">
        <v>49632.830799999989</v>
      </c>
    </row>
    <row r="50" spans="1:4" x14ac:dyDescent="0.25">
      <c r="A50" s="5" t="s">
        <v>2069</v>
      </c>
      <c r="B50">
        <v>344465.57969999994</v>
      </c>
    </row>
    <row r="53" spans="1:4" ht="14" x14ac:dyDescent="0.3">
      <c r="A53" s="2" t="s">
        <v>2055</v>
      </c>
    </row>
    <row r="55" spans="1:4" x14ac:dyDescent="0.25">
      <c r="A55" s="4" t="s">
        <v>11</v>
      </c>
      <c r="B55" t="s">
        <v>2092</v>
      </c>
      <c r="C55" s="4" t="s">
        <v>11</v>
      </c>
      <c r="D55" t="s">
        <v>2092</v>
      </c>
    </row>
    <row r="56" spans="1:4" x14ac:dyDescent="0.25">
      <c r="A56" s="5" t="s">
        <v>1525</v>
      </c>
      <c r="B56">
        <v>18815.537199999999</v>
      </c>
      <c r="C56" s="5" t="s">
        <v>1542</v>
      </c>
      <c r="D56">
        <v>738.5</v>
      </c>
    </row>
    <row r="57" spans="1:4" x14ac:dyDescent="0.25">
      <c r="A57" s="5" t="s">
        <v>1503</v>
      </c>
      <c r="B57">
        <v>16298.572399999995</v>
      </c>
      <c r="C57" s="5" t="s">
        <v>1513</v>
      </c>
      <c r="D57">
        <v>1000.6829999999999</v>
      </c>
    </row>
    <row r="58" spans="1:4" x14ac:dyDescent="0.25">
      <c r="A58" s="5" t="s">
        <v>1534</v>
      </c>
      <c r="B58">
        <v>15708.949199999997</v>
      </c>
      <c r="C58" s="5" t="s">
        <v>1546</v>
      </c>
      <c r="D58">
        <v>1364.1374000000003</v>
      </c>
    </row>
    <row r="59" spans="1:4" x14ac:dyDescent="0.25">
      <c r="A59" s="5" t="s">
        <v>1518</v>
      </c>
      <c r="B59">
        <v>15285.887699999999</v>
      </c>
      <c r="C59" s="5" t="s">
        <v>1500</v>
      </c>
      <c r="D59">
        <v>1381.31</v>
      </c>
    </row>
    <row r="60" spans="1:4" x14ac:dyDescent="0.25">
      <c r="A60" s="5" t="s">
        <v>1519</v>
      </c>
      <c r="B60">
        <v>14560.772000000001</v>
      </c>
      <c r="C60" s="5" t="s">
        <v>1505</v>
      </c>
      <c r="D60">
        <v>1714.3875</v>
      </c>
    </row>
    <row r="61" spans="1:4" x14ac:dyDescent="0.25">
      <c r="A61" s="5" t="s">
        <v>2069</v>
      </c>
      <c r="B61">
        <v>80669.718499999988</v>
      </c>
      <c r="C61" s="5" t="s">
        <v>2069</v>
      </c>
      <c r="D61">
        <v>6199.0179000000007</v>
      </c>
    </row>
    <row r="64" spans="1:4" ht="14" x14ac:dyDescent="0.3">
      <c r="A64" s="2" t="s">
        <v>2056</v>
      </c>
    </row>
    <row r="66" spans="1:5" x14ac:dyDescent="0.25">
      <c r="A66" s="4" t="s">
        <v>14</v>
      </c>
      <c r="B66" t="s">
        <v>2094</v>
      </c>
    </row>
    <row r="67" spans="1:5" x14ac:dyDescent="0.25">
      <c r="A67" s="5" t="s">
        <v>1547</v>
      </c>
      <c r="B67">
        <v>102</v>
      </c>
    </row>
    <row r="68" spans="1:5" x14ac:dyDescent="0.25">
      <c r="A68" s="5" t="s">
        <v>1549</v>
      </c>
      <c r="B68">
        <v>100</v>
      </c>
    </row>
    <row r="69" spans="1:5" x14ac:dyDescent="0.25">
      <c r="A69" s="5" t="s">
        <v>1548</v>
      </c>
      <c r="B69">
        <v>83</v>
      </c>
    </row>
    <row r="70" spans="1:5" x14ac:dyDescent="0.25">
      <c r="A70" s="5" t="s">
        <v>1550</v>
      </c>
      <c r="B70">
        <v>104</v>
      </c>
    </row>
    <row r="71" spans="1:5" x14ac:dyDescent="0.25">
      <c r="A71" s="5" t="s">
        <v>2047</v>
      </c>
      <c r="B71">
        <v>111</v>
      </c>
    </row>
    <row r="72" spans="1:5" x14ac:dyDescent="0.25">
      <c r="A72" s="5" t="s">
        <v>2069</v>
      </c>
      <c r="B72">
        <v>500</v>
      </c>
    </row>
    <row r="75" spans="1:5" ht="14" x14ac:dyDescent="0.3">
      <c r="A75" s="2" t="s">
        <v>2060</v>
      </c>
    </row>
    <row r="77" spans="1:5" x14ac:dyDescent="0.25">
      <c r="A77" s="4" t="s">
        <v>2088</v>
      </c>
      <c r="B77" s="4" t="s">
        <v>2110</v>
      </c>
    </row>
    <row r="78" spans="1:5" x14ac:dyDescent="0.25">
      <c r="A78" s="4" t="s">
        <v>2068</v>
      </c>
      <c r="B78" t="s">
        <v>289</v>
      </c>
      <c r="C78" t="s">
        <v>288</v>
      </c>
      <c r="D78" t="s">
        <v>290</v>
      </c>
      <c r="E78" t="s">
        <v>2069</v>
      </c>
    </row>
    <row r="79" spans="1:5" x14ac:dyDescent="0.25">
      <c r="A79" s="11" t="s">
        <v>2108</v>
      </c>
      <c r="B79">
        <v>8063.8688000000002</v>
      </c>
      <c r="C79">
        <v>6425.0481</v>
      </c>
      <c r="D79">
        <v>16615.997200000002</v>
      </c>
      <c r="E79">
        <v>31104.914100000002</v>
      </c>
    </row>
    <row r="80" spans="1:5" x14ac:dyDescent="0.25">
      <c r="A80" s="11" t="s">
        <v>2096</v>
      </c>
      <c r="B80">
        <v>9310.7083000000002</v>
      </c>
      <c r="C80">
        <v>7942.4719999999998</v>
      </c>
      <c r="D80">
        <v>7751.0841</v>
      </c>
      <c r="E80">
        <v>25004.2644</v>
      </c>
    </row>
    <row r="81" spans="1:5" x14ac:dyDescent="0.25">
      <c r="A81" s="11" t="s">
        <v>2097</v>
      </c>
      <c r="B81">
        <v>10999.754599999997</v>
      </c>
      <c r="C81">
        <v>7747.3979999999992</v>
      </c>
      <c r="D81">
        <v>8032.7189000000008</v>
      </c>
      <c r="E81">
        <v>26779.871499999994</v>
      </c>
    </row>
    <row r="82" spans="1:5" x14ac:dyDescent="0.25">
      <c r="A82" s="11" t="s">
        <v>2098</v>
      </c>
      <c r="B82">
        <v>16025.941699999999</v>
      </c>
      <c r="C82">
        <v>10163.5674</v>
      </c>
      <c r="D82">
        <v>12110.697300000002</v>
      </c>
      <c r="E82">
        <v>38300.206400000003</v>
      </c>
    </row>
    <row r="83" spans="1:5" x14ac:dyDescent="0.25">
      <c r="A83" s="11" t="s">
        <v>2099</v>
      </c>
      <c r="B83">
        <v>3647.7950000000001</v>
      </c>
      <c r="C83">
        <v>8226.8597999999984</v>
      </c>
      <c r="D83">
        <v>10768.96</v>
      </c>
      <c r="E83">
        <v>22643.614799999996</v>
      </c>
    </row>
    <row r="84" spans="1:5" x14ac:dyDescent="0.25">
      <c r="A84" s="11" t="s">
        <v>2100</v>
      </c>
      <c r="B84">
        <v>10127.452499999999</v>
      </c>
      <c r="C84">
        <v>10464.2526</v>
      </c>
      <c r="D84">
        <v>10544.353799999999</v>
      </c>
      <c r="E84">
        <v>31136.058899999996</v>
      </c>
    </row>
    <row r="85" spans="1:5" x14ac:dyDescent="0.25">
      <c r="A85" s="11" t="s">
        <v>2101</v>
      </c>
      <c r="B85">
        <v>8411.2343999999994</v>
      </c>
      <c r="C85">
        <v>14467.137100000004</v>
      </c>
      <c r="D85">
        <v>15450.164699999999</v>
      </c>
      <c r="E85">
        <v>38328.536200000002</v>
      </c>
    </row>
    <row r="86" spans="1:5" x14ac:dyDescent="0.25">
      <c r="A86" s="11" t="s">
        <v>2102</v>
      </c>
      <c r="B86">
        <v>10213.376700000003</v>
      </c>
      <c r="C86">
        <v>8183.3770999999997</v>
      </c>
      <c r="D86">
        <v>9207.512200000001</v>
      </c>
      <c r="E86">
        <v>27604.266000000003</v>
      </c>
    </row>
    <row r="87" spans="1:5" x14ac:dyDescent="0.25">
      <c r="A87" s="11" t="s">
        <v>2103</v>
      </c>
      <c r="B87">
        <v>5519.7766999999994</v>
      </c>
      <c r="C87">
        <v>9781.2536999999993</v>
      </c>
      <c r="D87">
        <v>10550.056200000003</v>
      </c>
      <c r="E87">
        <v>25851.086600000002</v>
      </c>
    </row>
    <row r="88" spans="1:5" x14ac:dyDescent="0.25">
      <c r="A88" s="11" t="s">
        <v>2104</v>
      </c>
      <c r="B88">
        <v>8126.0099</v>
      </c>
      <c r="C88">
        <v>9412.4244999999992</v>
      </c>
      <c r="D88">
        <v>8339.6702000000005</v>
      </c>
      <c r="E88">
        <v>25878.104599999999</v>
      </c>
    </row>
    <row r="89" spans="1:5" x14ac:dyDescent="0.25">
      <c r="A89" s="11" t="s">
        <v>2105</v>
      </c>
      <c r="B89">
        <v>3937.0176000000001</v>
      </c>
      <c r="C89">
        <v>5531.5600000000013</v>
      </c>
      <c r="D89">
        <v>16853.331600000001</v>
      </c>
      <c r="E89">
        <v>26321.909200000002</v>
      </c>
    </row>
    <row r="90" spans="1:5" x14ac:dyDescent="0.25">
      <c r="A90" s="11" t="s">
        <v>2106</v>
      </c>
      <c r="B90">
        <v>5244.5115999999998</v>
      </c>
      <c r="C90">
        <v>6242.9011</v>
      </c>
      <c r="D90">
        <v>14025.334299999997</v>
      </c>
      <c r="E90">
        <v>25512.746999999996</v>
      </c>
    </row>
    <row r="91" spans="1:5" x14ac:dyDescent="0.25">
      <c r="A91" s="11" t="s">
        <v>2069</v>
      </c>
      <c r="B91">
        <v>99627.447800000009</v>
      </c>
      <c r="C91">
        <v>104588.25139999999</v>
      </c>
      <c r="D91">
        <v>140249.8805</v>
      </c>
      <c r="E91">
        <v>344465.5797</v>
      </c>
    </row>
    <row r="94" spans="1:5" ht="14" x14ac:dyDescent="0.3">
      <c r="A94" s="2" t="s">
        <v>2063</v>
      </c>
    </row>
    <row r="96" spans="1:5" x14ac:dyDescent="0.25">
      <c r="A96" s="4" t="s">
        <v>2087</v>
      </c>
      <c r="B96" t="s">
        <v>2114</v>
      </c>
    </row>
    <row r="97" spans="1:3" x14ac:dyDescent="0.25">
      <c r="A97" s="5" t="s">
        <v>2111</v>
      </c>
      <c r="B97">
        <v>213</v>
      </c>
    </row>
    <row r="98" spans="1:3" x14ac:dyDescent="0.25">
      <c r="A98" s="5" t="s">
        <v>2112</v>
      </c>
      <c r="B98">
        <v>77</v>
      </c>
    </row>
    <row r="99" spans="1:3" x14ac:dyDescent="0.25">
      <c r="A99" s="5" t="s">
        <v>2113</v>
      </c>
      <c r="B99">
        <v>210</v>
      </c>
    </row>
    <row r="100" spans="1:3" x14ac:dyDescent="0.25">
      <c r="A100" s="5" t="s">
        <v>2069</v>
      </c>
      <c r="B100">
        <v>500</v>
      </c>
    </row>
    <row r="103" spans="1:3" ht="14" x14ac:dyDescent="0.3">
      <c r="A103" s="2" t="s">
        <v>2061</v>
      </c>
    </row>
    <row r="105" spans="1:3" x14ac:dyDescent="0.25">
      <c r="A105" s="4" t="s">
        <v>2068</v>
      </c>
      <c r="B105" t="s">
        <v>2088</v>
      </c>
      <c r="C105" t="s">
        <v>2117</v>
      </c>
    </row>
    <row r="106" spans="1:3" x14ac:dyDescent="0.25">
      <c r="A106" s="5" t="s">
        <v>2095</v>
      </c>
    </row>
    <row r="107" spans="1:3" x14ac:dyDescent="0.25">
      <c r="A107" s="12" t="s">
        <v>2118</v>
      </c>
    </row>
    <row r="108" spans="1:3" x14ac:dyDescent="0.25">
      <c r="A108" s="13" t="s">
        <v>2096</v>
      </c>
      <c r="B108">
        <v>8783.5453999999991</v>
      </c>
      <c r="C108">
        <v>1228.4846</v>
      </c>
    </row>
    <row r="109" spans="1:3" x14ac:dyDescent="0.25">
      <c r="A109" s="13" t="s">
        <v>2097</v>
      </c>
      <c r="B109">
        <v>11733.3536</v>
      </c>
      <c r="C109">
        <v>1349.8364000000001</v>
      </c>
    </row>
    <row r="110" spans="1:3" x14ac:dyDescent="0.25">
      <c r="A110" s="12" t="s">
        <v>2119</v>
      </c>
    </row>
    <row r="111" spans="1:3" x14ac:dyDescent="0.25">
      <c r="A111" s="13" t="s">
        <v>2098</v>
      </c>
      <c r="B111">
        <v>14770.2255</v>
      </c>
      <c r="C111">
        <v>2099.6245000000004</v>
      </c>
    </row>
    <row r="112" spans="1:3" x14ac:dyDescent="0.25">
      <c r="A112" s="13" t="s">
        <v>2099</v>
      </c>
      <c r="B112">
        <v>9441.7083999999995</v>
      </c>
      <c r="C112">
        <v>1092.9616000000001</v>
      </c>
    </row>
    <row r="113" spans="1:3" x14ac:dyDescent="0.25">
      <c r="A113" s="13" t="s">
        <v>2100</v>
      </c>
      <c r="B113">
        <v>14038.601199999999</v>
      </c>
      <c r="C113">
        <v>1453.1388000000002</v>
      </c>
    </row>
    <row r="114" spans="1:3" x14ac:dyDescent="0.25">
      <c r="A114" s="12" t="s">
        <v>2120</v>
      </c>
    </row>
    <row r="115" spans="1:3" x14ac:dyDescent="0.25">
      <c r="A115" s="13" t="s">
        <v>2101</v>
      </c>
      <c r="B115">
        <v>20648.915799999999</v>
      </c>
      <c r="C115">
        <v>2492.1741999999999</v>
      </c>
    </row>
    <row r="116" spans="1:3" x14ac:dyDescent="0.25">
      <c r="A116" s="13" t="s">
        <v>2102</v>
      </c>
      <c r="B116">
        <v>10110.4611</v>
      </c>
      <c r="C116">
        <v>1310.9689000000001</v>
      </c>
    </row>
    <row r="117" spans="1:3" x14ac:dyDescent="0.25">
      <c r="A117" s="13" t="s">
        <v>2103</v>
      </c>
      <c r="B117">
        <v>13512.489900000002</v>
      </c>
      <c r="C117">
        <v>1845.6800999999996</v>
      </c>
    </row>
    <row r="118" spans="1:3" x14ac:dyDescent="0.25">
      <c r="A118" s="12" t="s">
        <v>2121</v>
      </c>
    </row>
    <row r="119" spans="1:3" x14ac:dyDescent="0.25">
      <c r="A119" s="13" t="s">
        <v>2104</v>
      </c>
      <c r="B119">
        <v>11388.179400000001</v>
      </c>
      <c r="C119">
        <v>1209.3605999999997</v>
      </c>
    </row>
    <row r="120" spans="1:3" x14ac:dyDescent="0.25">
      <c r="A120" s="13" t="s">
        <v>2105</v>
      </c>
      <c r="B120">
        <v>13362.000399999999</v>
      </c>
      <c r="C120">
        <v>1099.2896000000001</v>
      </c>
    </row>
    <row r="121" spans="1:3" x14ac:dyDescent="0.25">
      <c r="A121" s="13" t="s">
        <v>2106</v>
      </c>
      <c r="B121">
        <v>11120.312599999999</v>
      </c>
      <c r="C121">
        <v>1478.9574</v>
      </c>
    </row>
    <row r="122" spans="1:3" x14ac:dyDescent="0.25">
      <c r="A122" s="5" t="s">
        <v>2107</v>
      </c>
    </row>
    <row r="123" spans="1:3" x14ac:dyDescent="0.25">
      <c r="A123" s="12" t="s">
        <v>2118</v>
      </c>
    </row>
    <row r="124" spans="1:3" x14ac:dyDescent="0.25">
      <c r="A124" s="13" t="s">
        <v>2108</v>
      </c>
      <c r="B124">
        <v>11596.541099999999</v>
      </c>
      <c r="C124">
        <v>1524.0388999999998</v>
      </c>
    </row>
    <row r="125" spans="1:3" x14ac:dyDescent="0.25">
      <c r="A125" s="13" t="s">
        <v>2096</v>
      </c>
      <c r="B125">
        <v>14705.427000000001</v>
      </c>
      <c r="C125">
        <v>1305.0329999999999</v>
      </c>
    </row>
    <row r="126" spans="1:3" x14ac:dyDescent="0.25">
      <c r="A126" s="13" t="s">
        <v>2097</v>
      </c>
      <c r="B126">
        <v>15046.517899999999</v>
      </c>
      <c r="C126">
        <v>1535.3621000000005</v>
      </c>
    </row>
    <row r="127" spans="1:3" x14ac:dyDescent="0.25">
      <c r="A127" s="12" t="s">
        <v>2119</v>
      </c>
    </row>
    <row r="128" spans="1:3" x14ac:dyDescent="0.25">
      <c r="A128" s="13" t="s">
        <v>2098</v>
      </c>
      <c r="B128">
        <v>23529.980899999995</v>
      </c>
      <c r="C128">
        <v>2503.1090999999997</v>
      </c>
    </row>
    <row r="129" spans="1:3" x14ac:dyDescent="0.25">
      <c r="A129" s="13" t="s">
        <v>2099</v>
      </c>
      <c r="B129">
        <v>13201.906399999996</v>
      </c>
      <c r="C129">
        <v>1166.3236000000002</v>
      </c>
    </row>
    <row r="130" spans="1:3" x14ac:dyDescent="0.25">
      <c r="A130" s="13" t="s">
        <v>2100</v>
      </c>
      <c r="B130">
        <v>17097.457699999999</v>
      </c>
      <c r="C130">
        <v>1926.8422999999998</v>
      </c>
    </row>
    <row r="131" spans="1:3" x14ac:dyDescent="0.25">
      <c r="A131" s="12" t="s">
        <v>2120</v>
      </c>
    </row>
    <row r="132" spans="1:3" x14ac:dyDescent="0.25">
      <c r="A132" s="13" t="s">
        <v>2101</v>
      </c>
      <c r="B132">
        <v>17679.6204</v>
      </c>
      <c r="C132">
        <v>1417.5396000000003</v>
      </c>
    </row>
    <row r="133" spans="1:3" x14ac:dyDescent="0.25">
      <c r="A133" s="13" t="s">
        <v>2102</v>
      </c>
      <c r="B133">
        <v>17493.804900000003</v>
      </c>
      <c r="C133">
        <v>2241.5050999999999</v>
      </c>
    </row>
    <row r="134" spans="1:3" x14ac:dyDescent="0.25">
      <c r="A134" s="13" t="s">
        <v>2103</v>
      </c>
      <c r="B134">
        <v>12338.596700000002</v>
      </c>
      <c r="C134">
        <v>2203.4632999999999</v>
      </c>
    </row>
    <row r="135" spans="1:3" x14ac:dyDescent="0.25">
      <c r="A135" s="12" t="s">
        <v>2121</v>
      </c>
    </row>
    <row r="136" spans="1:3" x14ac:dyDescent="0.25">
      <c r="A136" s="13" t="s">
        <v>2104</v>
      </c>
      <c r="B136">
        <v>14489.9252</v>
      </c>
      <c r="C136">
        <v>1822.4348</v>
      </c>
    </row>
    <row r="137" spans="1:3" x14ac:dyDescent="0.25">
      <c r="A137" s="13" t="s">
        <v>2105</v>
      </c>
      <c r="B137">
        <v>12959.908800000003</v>
      </c>
      <c r="C137">
        <v>1289.2712000000001</v>
      </c>
    </row>
    <row r="138" spans="1:3" x14ac:dyDescent="0.25">
      <c r="A138" s="13" t="s">
        <v>2106</v>
      </c>
      <c r="B138">
        <v>14392.4344</v>
      </c>
      <c r="C138">
        <v>1712.6556</v>
      </c>
    </row>
    <row r="139" spans="1:3" x14ac:dyDescent="0.25">
      <c r="A139" s="5" t="s">
        <v>2109</v>
      </c>
    </row>
    <row r="140" spans="1:3" x14ac:dyDescent="0.25">
      <c r="A140" s="12" t="s">
        <v>2118</v>
      </c>
    </row>
    <row r="141" spans="1:3" x14ac:dyDescent="0.25">
      <c r="A141" s="13" t="s">
        <v>2108</v>
      </c>
      <c r="B141">
        <v>19508.373</v>
      </c>
      <c r="C141">
        <v>3057.1069999999995</v>
      </c>
    </row>
    <row r="142" spans="1:3" x14ac:dyDescent="0.25">
      <c r="A142" s="13" t="s">
        <v>2096</v>
      </c>
      <c r="B142">
        <v>1515.2920000000001</v>
      </c>
      <c r="C142">
        <v>322.74800000000005</v>
      </c>
    </row>
    <row r="143" spans="1:3" x14ac:dyDescent="0.25">
      <c r="A143" s="5" t="s">
        <v>2069</v>
      </c>
      <c r="B143">
        <v>344465.5797</v>
      </c>
      <c r="C143">
        <v>40687.910299999996</v>
      </c>
    </row>
    <row r="146" spans="1:2" ht="14" x14ac:dyDescent="0.3">
      <c r="A146" s="2" t="s">
        <v>2062</v>
      </c>
    </row>
    <row r="148" spans="1:2" x14ac:dyDescent="0.25">
      <c r="A148" s="4" t="s">
        <v>2116</v>
      </c>
      <c r="B148" t="s">
        <v>2115</v>
      </c>
    </row>
    <row r="149" spans="1:2" x14ac:dyDescent="0.25">
      <c r="A149" s="5" t="s">
        <v>2126</v>
      </c>
      <c r="B149">
        <v>112</v>
      </c>
    </row>
    <row r="150" spans="1:2" x14ac:dyDescent="0.25">
      <c r="A150" s="5" t="s">
        <v>2123</v>
      </c>
      <c r="B150">
        <v>132</v>
      </c>
    </row>
    <row r="151" spans="1:2" x14ac:dyDescent="0.25">
      <c r="A151" s="5" t="s">
        <v>2125</v>
      </c>
      <c r="B151">
        <v>118</v>
      </c>
    </row>
    <row r="152" spans="1:2" x14ac:dyDescent="0.25">
      <c r="A152" s="5" t="s">
        <v>2124</v>
      </c>
      <c r="B152">
        <v>138</v>
      </c>
    </row>
    <row r="153" spans="1:2" x14ac:dyDescent="0.25">
      <c r="A153" s="5" t="s">
        <v>2069</v>
      </c>
      <c r="B153">
        <v>500</v>
      </c>
    </row>
  </sheetData>
  <sortState xmlns:xlrd2="http://schemas.microsoft.com/office/spreadsheetml/2017/richdata2" ref="D28:E35">
    <sortCondition descending="1" ref="E28:E35"/>
  </sortState>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KPIs</vt:lpstr>
      <vt:lpstr>Visual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Ashwini Dixit</cp:lastModifiedBy>
  <dcterms:created xsi:type="dcterms:W3CDTF">2025-02-08T05:14:48Z</dcterms:created>
  <dcterms:modified xsi:type="dcterms:W3CDTF">2026-06-01T04:58:26Z</dcterms:modified>
</cp:coreProperties>
</file>