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1" sheetId="2" r:id="rId4"/>
    <sheet state="visible" name="Pivot Table 2" sheetId="3" r:id="rId5"/>
    <sheet state="visible" name="Pivot Table 3 " sheetId="4" r:id="rId6"/>
    <sheet state="visible" name="Pivot Table 4" sheetId="5" r:id="rId7"/>
    <sheet state="visible" name="Task 2.1" sheetId="6" r:id="rId8"/>
    <sheet state="visible" name="Task 2.2" sheetId="7" r:id="rId9"/>
    <sheet state="visible" name="Task2.3" sheetId="8" r:id="rId10"/>
    <sheet state="visible" name="Task2.4" sheetId="9" r:id="rId11"/>
    <sheet state="visible" name="Descripitive Statistics" sheetId="10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<sst xmlns="http://schemas.openxmlformats.org/spreadsheetml/2006/main" count="101253" uniqueCount="106">
  <si>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</si>
  <si>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</si>
  <si>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</si>
  <si>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</si>
  <si>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</si>
  <si>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</si>
  <si>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</si>
  <si>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</si>
  <si>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</si>
  <si>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</si>
  <si>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</si>
  <si>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</si>
  <si>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</si>
  <si>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</si>
  <si>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</si>
  <si>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</si>
  <si>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</si>
  <si>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</si>
  <si>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</si>
  <si>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</si>
  <si>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</si>
  <si>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</si>
  <si>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</si>
  <si>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</si>
  <si>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</si>
  <si>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</si>
  <si>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</si>
  <si>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</si>
  <si>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</si>
  <si>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</si>
  <si>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</si>
  <si>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</si>
  <si>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</si>
  <si>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</si>
  <si>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</si>
  <si>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</si>
  <si>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</si>
  <si>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</si>
  <si>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</si>
  <si>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</si>
  <si>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</si>
  <si>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</si>
  <si>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</si>
  <si>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</si>
  <si>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</si>
  <si>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</si>
  <si>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</si>
  <si>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</si>
  <si>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</si>
  <si>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</si>
  <si>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</si>
  <si>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</si>
  <si>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</si>
  <si>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</si>
  <si>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</si>
  <si>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</si>
  <si>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</si>
  <si>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</si>
  <si>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</si>
  <si>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</si>
  <si>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</si>
  <si>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</si>
  <si>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</si>
  <si>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</si>
  <si>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</si>
  <si>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</si>
  <si>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</si>
  <si>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</si>
  <si>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</si>
  <si>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</si>
  <si>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</si>
  <si>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</si>
  <si>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</si>
  <si>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</si>
  <si>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</si>
  <si>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</si>
  <si>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</si>
  <si>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</si>
  <si>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</si>
  <si>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</si>
  <si>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</si>
  <si>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</si>
  <si>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</si>
  <si>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</si>
  <si>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</si>
  <si>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</si>
  <si>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</si>
  <si>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</si>
  <si>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</si>
  <si>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</si>
  <si>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End Station Name</t>
  </si>
  <si>
    <t>Grand Total</t>
  </si>
  <si>
    <t>AVERAGE of Trip_Duration_in_min</t>
  </si>
  <si>
    <t>COUNTA of Bike ID</t>
  </si>
  <si>
    <t>Start station name</t>
  </si>
  <si>
    <t>COUNT</t>
  </si>
  <si>
    <t>Age Group</t>
  </si>
  <si>
    <t>Average Trip Duration</t>
  </si>
  <si>
    <t>Count of Bike ID</t>
  </si>
  <si>
    <t>Count of Bike ID/ Weekday</t>
  </si>
  <si>
    <t>One-Time user</t>
  </si>
  <si>
    <t>Statistic</t>
  </si>
  <si>
    <t>Mean</t>
  </si>
  <si>
    <t>Median</t>
  </si>
  <si>
    <t>Minimum</t>
  </si>
  <si>
    <t>Maxumum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</si>
</sst>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sz val="12.0"/>
      <color rgb="FF626A70"/>
      <name val="TradeGothic"/>
    </font>
    <font>
      <b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3" numFmtId="0" xfId="0" applyAlignment="1" applyFont="1">
      <alignment horizontal="left" readingOrder="0"/>
    </xf>
    <xf borderId="1" fillId="0" fontId="4" numFmtId="0" xfId="0" applyAlignment="1" applyBorder="1" applyFont="1">
      <alignment readingOrder="0"/>
    </xf>
    <xf borderId="1" fillId="0" fontId="1" numFmtId="0" xfId="0" applyBorder="1" applyFont="1"/>
    <xf borderId="1" fillId="0" fontId="4" numFmtId="0" xfId="0" applyBorder="1" applyFon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443991"/>
        <c:axId val="1136575638"/>
      </c:scatterChart>
      <c:valAx>
        <c:axId val="19744439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36575638"/>
      </c:valAx>
      <c:valAx>
        <c:axId val="11365756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744439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2.1'!$A$2:$A$21</c:f>
            </c:strRef>
          </c:cat>
          <c:val>
            <c:numRef>
              <c:f>'Task 2.1'!$B$2:$B$21</c:f>
              <c:numCache/>
            </c:numRef>
          </c:val>
        </c:ser>
        <c:axId val="307029299"/>
        <c:axId val="149570145"/>
      </c:barChart>
      <c:catAx>
        <c:axId val="3070292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9570145"/>
      </c:catAx>
      <c:valAx>
        <c:axId val="1495701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0702929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Duration(in mins)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2.2'!$A$2:$A$8</c:f>
            </c:strRef>
          </c:cat>
          <c:val>
            <c:numRef>
              <c:f>'Task 2.2'!$B$2:$B$8</c:f>
              <c:numCache/>
            </c:numRef>
          </c:val>
        </c:ser>
        <c:axId val="1935313291"/>
        <c:axId val="1257830826"/>
      </c:barChart>
      <c:catAx>
        <c:axId val="19353132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7830826"/>
      </c:catAx>
      <c:valAx>
        <c:axId val="1257830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53132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No of Bikes Rented Out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Task2.3!$A$2:$A$8</c:f>
            </c:strRef>
          </c:cat>
          <c:val>
            <c:numRef>
              <c:f>Task2.3!$B$2:$B$8</c:f>
              <c:numCache/>
            </c:numRef>
          </c:val>
        </c:ser>
        <c:axId val="887983228"/>
        <c:axId val="975183718"/>
      </c:barChart>
      <c:catAx>
        <c:axId val="8879832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75183718"/>
      </c:catAx>
      <c:valAx>
        <c:axId val="9751837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8798322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out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Task2.4!$A$2:$A$8</c:f>
            </c:strRef>
          </c:cat>
          <c:val>
            <c:numRef>
              <c:f>Task2.4!$B$2:$B$8</c:f>
              <c:numCache/>
            </c:numRef>
          </c:val>
        </c:ser>
        <c:ser>
          <c:idx val="1"/>
          <c:order val="1"/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Task2.4!$A$2:$A$8</c:f>
            </c:strRef>
          </c:cat>
          <c:val>
            <c:numRef>
              <c:f>Task2.4!$C$2:$C$8</c:f>
              <c:numCache/>
            </c:numRef>
          </c:val>
        </c:ser>
        <c:axId val="311516274"/>
        <c:axId val="1874971015"/>
      </c:areaChart>
      <c:catAx>
        <c:axId val="3115162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74971015"/>
      </c:catAx>
      <c:valAx>
        <c:axId val="1874971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115162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733425</xdr:colOff>
      <xdr:row>0</xdr:row>
      <xdr:rowOff>142875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0</xdr:row>
      <xdr:rowOff>28575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933450</xdr:colOff>
      <xdr:row>2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342900</xdr:colOff>
      <xdr:row>2</xdr:row>
      <xdr:rowOff>142875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1628775</xdr:colOff>
      <xdr:row>0</xdr:row>
      <xdr:rowOff>142875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End Station Name" fld="5" subtotal="count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AVERAGE of Trip_Duration_in_min" fld="12" subtotal="average" baseField="0"/>
  </dataFields>
</pivotTableDefinition>
</file>

<file path=xl/pivotTables/pivotTable3.xml><?xml version="1.0" encoding="utf-8"?>
<pivotTableDefinition xmlns="http://schemas.openxmlformats.org/spreadsheetml/2006/main" name="Pivot Table 3 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COUNTA of Bike ID" fld="6" subtotal="count" baseField="0"/>
  </dataFields>
</pivotTableDefinition>
</file>

<file path=xl/pivotTables/pivotTable4.xml><?xml version="1.0" encoding="utf-8"?>
<pivotTableDefinition xmlns="http://schemas.openxmlformats.org/spreadsheetml/2006/main" name="Pivot Table 4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" width="29.3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</cols>
  <sheetData>
    <row r="1">
      <c r="A1" s="11" t="s">
        <v>94</v>
      </c>
      <c r="B1" s="11" t="s">
        <v>95</v>
      </c>
    </row>
    <row r="2">
      <c r="A2" t="s">
        <v>85</v>
      </c>
      <c r="B2">
        <v>31.0</v>
      </c>
    </row>
    <row r="3">
      <c r="A3" t="s">
        <v>55</v>
      </c>
      <c r="B3">
        <v>481.0</v>
      </c>
    </row>
    <row r="4">
      <c r="A4" t="s">
        <v>24</v>
      </c>
      <c r="B4">
        <v>530.0</v>
      </c>
    </row>
    <row r="5">
      <c r="A5" t="s">
        <v>79</v>
      </c>
      <c r="B5">
        <v>24.0</v>
      </c>
    </row>
    <row r="6">
      <c r="A6" t="s">
        <v>68</v>
      </c>
      <c r="B6">
        <v>1084.0</v>
      </c>
    </row>
    <row r="7">
      <c r="A7" t="s">
        <v>57</v>
      </c>
      <c r="B7">
        <v>77.0</v>
      </c>
    </row>
    <row r="8">
      <c r="A8" t="s">
        <v>67</v>
      </c>
      <c r="B8">
        <v>163.0</v>
      </c>
    </row>
    <row r="9">
      <c r="A9" t="s">
        <v>63</v>
      </c>
      <c r="B9">
        <v>431.0</v>
      </c>
    </row>
    <row r="10">
      <c r="A10" t="s">
        <v>53</v>
      </c>
      <c r="B10">
        <v>331.0</v>
      </c>
    </row>
    <row r="11">
      <c r="A11" t="s">
        <v>76</v>
      </c>
      <c r="B11">
        <v>74.0</v>
      </c>
    </row>
    <row r="12">
      <c r="A12" t="s">
        <v>82</v>
      </c>
      <c r="B12">
        <v>43.0</v>
      </c>
    </row>
    <row r="13">
      <c r="A13" t="s">
        <v>54</v>
      </c>
      <c r="B13">
        <v>342.0</v>
      </c>
    </row>
    <row r="14">
      <c r="A14" t="s">
        <v>31</v>
      </c>
      <c r="B14">
        <v>651.0</v>
      </c>
    </row>
    <row r="15">
      <c r="A15" t="s">
        <v>45</v>
      </c>
      <c r="B15">
        <v>510.0</v>
      </c>
    </row>
    <row r="16">
      <c r="A16" t="s">
        <v>28</v>
      </c>
      <c r="B16">
        <v>710.0</v>
      </c>
    </row>
    <row r="17">
      <c r="A17" t="s">
        <v>44</v>
      </c>
      <c r="B17">
        <v>388.0</v>
      </c>
    </row>
    <row r="18">
      <c r="A18" t="s">
        <v>84</v>
      </c>
      <c r="B18">
        <v>11.0</v>
      </c>
    </row>
    <row r="19">
      <c r="A19" t="s">
        <v>59</v>
      </c>
      <c r="B19">
        <v>381.0</v>
      </c>
    </row>
    <row r="20">
      <c r="A20" t="s">
        <v>66</v>
      </c>
      <c r="B20">
        <v>452.0</v>
      </c>
    </row>
    <row r="21">
      <c r="A21" t="s">
        <v>42</v>
      </c>
      <c r="B21">
        <v>229.0</v>
      </c>
    </row>
    <row r="22">
      <c r="A22" t="s">
        <v>72</v>
      </c>
      <c r="B22">
        <v>119.0</v>
      </c>
    </row>
    <row r="23">
      <c r="A23" t="s">
        <v>35</v>
      </c>
      <c r="B23">
        <v>303.0</v>
      </c>
    </row>
    <row r="24">
      <c r="A24" t="s">
        <v>75</v>
      </c>
      <c r="B24">
        <v>44.0</v>
      </c>
    </row>
    <row r="25">
      <c r="A25" t="s">
        <v>87</v>
      </c>
      <c r="B25">
        <v>116.0</v>
      </c>
    </row>
    <row r="26">
      <c r="A26" t="s">
        <v>51</v>
      </c>
      <c r="B26">
        <v>462.0</v>
      </c>
    </row>
    <row r="27">
      <c r="A27" t="s">
        <v>60</v>
      </c>
      <c r="B27">
        <v>455.0</v>
      </c>
    </row>
    <row r="28">
      <c r="A28" t="s">
        <v>37</v>
      </c>
      <c r="B28">
        <v>222.0</v>
      </c>
    </row>
    <row r="29">
      <c r="A29" t="s">
        <v>43</v>
      </c>
      <c r="B29">
        <v>122.0</v>
      </c>
    </row>
    <row r="30">
      <c r="A30" t="s">
        <v>77</v>
      </c>
      <c r="B30">
        <v>91.0</v>
      </c>
    </row>
    <row r="31">
      <c r="A31" t="s">
        <v>23</v>
      </c>
      <c r="B31">
        <v>1069.0</v>
      </c>
    </row>
    <row r="32">
      <c r="A32" t="s">
        <v>34</v>
      </c>
      <c r="B32">
        <v>2115.0</v>
      </c>
    </row>
    <row r="33">
      <c r="A33" t="s">
        <v>91</v>
      </c>
      <c r="B33">
        <v>16843.0</v>
      </c>
    </row>
    <row r="34">
      <c r="A34" t="s">
        <v>73</v>
      </c>
      <c r="B34">
        <v>66.0</v>
      </c>
    </row>
    <row r="35">
      <c r="A35" t="s">
        <v>29</v>
      </c>
      <c r="B35">
        <v>1224.0</v>
      </c>
    </row>
    <row r="36">
      <c r="A36" t="s">
        <v>62</v>
      </c>
      <c r="B36">
        <v>383.0</v>
      </c>
    </row>
    <row r="37">
      <c r="A37" t="s">
        <v>65</v>
      </c>
      <c r="B37">
        <v>470.0</v>
      </c>
    </row>
    <row r="38">
      <c r="A38" t="s">
        <v>71</v>
      </c>
      <c r="B38">
        <v>68.0</v>
      </c>
    </row>
    <row r="39">
      <c r="A39" t="s">
        <v>78</v>
      </c>
      <c r="B39">
        <v>15.0</v>
      </c>
    </row>
    <row r="40">
      <c r="A40" t="s">
        <v>18</v>
      </c>
      <c r="B40">
        <v>42.0</v>
      </c>
    </row>
    <row r="41">
      <c r="A41" t="s">
        <v>38</v>
      </c>
      <c r="B41">
        <v>329.0</v>
      </c>
    </row>
    <row r="42">
      <c r="A42" t="s">
        <v>80</v>
      </c>
      <c r="B42">
        <v>25.0</v>
      </c>
    </row>
    <row r="43">
      <c r="A43" t="s">
        <v>17</v>
      </c>
      <c r="B43">
        <v>576.0</v>
      </c>
    </row>
    <row r="44">
      <c r="A44" t="s">
        <v>74</v>
      </c>
      <c r="B44">
        <v>122.0</v>
      </c>
    </row>
    <row r="45">
      <c r="A45" t="s">
        <v>49</v>
      </c>
      <c r="B45">
        <v>114.0</v>
      </c>
    </row>
    <row r="46">
      <c r="A46" t="s">
        <v>48</v>
      </c>
      <c r="B46">
        <v>472.0</v>
      </c>
    </row>
    <row r="47">
      <c r="A47" t="s">
        <v>41</v>
      </c>
      <c r="B47">
        <v>394.0</v>
      </c>
    </row>
    <row r="48">
      <c r="A48" t="s">
        <v>58</v>
      </c>
      <c r="B48">
        <v>2.0</v>
      </c>
    </row>
    <row r="49">
      <c r="A49" t="s">
        <v>69</v>
      </c>
      <c r="B49">
        <v>3.0</v>
      </c>
    </row>
    <row r="50">
      <c r="A50" t="s">
        <v>56</v>
      </c>
      <c r="B50">
        <v>197.0</v>
      </c>
    </row>
    <row r="51">
      <c r="A51" t="s">
        <v>47</v>
      </c>
      <c r="B51">
        <v>134.0</v>
      </c>
    </row>
    <row r="52">
      <c r="A52" t="s">
        <v>70</v>
      </c>
      <c r="B52">
        <v>146.0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96</v>
      </c>
      <c r="B1" s="2" t="s">
        <v>97</v>
      </c>
    </row>
    <row r="2">
      <c r="A2" t="s">
        <v>81</v>
      </c>
      <c r="B2" s="10">
        <v>11.981481481481481</v>
      </c>
    </row>
    <row r="3">
      <c r="A3" t="s">
        <v>20</v>
      </c>
      <c r="B3" s="10">
        <v>9.180409795102449</v>
      </c>
    </row>
    <row r="4">
      <c r="A4" t="s">
        <v>25</v>
      </c>
      <c r="B4" s="10">
        <v>9.37599064570612</v>
      </c>
    </row>
    <row r="5">
      <c r="A5" t="s">
        <v>32</v>
      </c>
      <c r="B5" s="10">
        <v>8.215607130844266</v>
      </c>
    </row>
    <row r="6">
      <c r="A6" t="s">
        <v>36</v>
      </c>
      <c r="B6" s="10">
        <v>9.393918451969592</v>
      </c>
    </row>
    <row r="7">
      <c r="A7" t="s">
        <v>61</v>
      </c>
      <c r="B7" s="10">
        <v>7.417886178861789</v>
      </c>
    </row>
    <row r="8">
      <c r="A8" t="s">
        <v>30</v>
      </c>
      <c r="B8" s="10">
        <v>48.872727272727275</v>
      </c>
    </row>
    <row r="9">
      <c r="A9" t="s">
        <v>91</v>
      </c>
      <c r="B9" s="10">
        <v>9.192067921391676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96</v>
      </c>
      <c r="B1" s="2" t="s">
        <v>98</v>
      </c>
    </row>
    <row r="2">
      <c r="A2" t="s">
        <v>81</v>
      </c>
      <c r="B2">
        <v>54.0</v>
      </c>
    </row>
    <row r="3">
      <c r="A3" t="s">
        <v>20</v>
      </c>
      <c r="B3">
        <v>4002.0</v>
      </c>
    </row>
    <row r="4">
      <c r="A4" t="s">
        <v>25</v>
      </c>
      <c r="B4">
        <v>7697.0</v>
      </c>
    </row>
    <row r="5">
      <c r="A5" t="s">
        <v>32</v>
      </c>
      <c r="B5">
        <v>2973.0</v>
      </c>
    </row>
    <row r="6">
      <c r="A6" t="s">
        <v>36</v>
      </c>
      <c r="B6">
        <v>1447.0</v>
      </c>
    </row>
    <row r="7">
      <c r="A7" t="s">
        <v>61</v>
      </c>
      <c r="B7">
        <v>615.0</v>
      </c>
    </row>
    <row r="8">
      <c r="A8" t="s">
        <v>30</v>
      </c>
      <c r="B8">
        <v>55.0</v>
      </c>
    </row>
    <row r="9">
      <c r="A9" t="s">
        <v>91</v>
      </c>
      <c r="B9">
        <v>16843.0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13"/>
    <col customWidth="1" min="2" max="2" width="24.75"/>
    <col customWidth="1" min="3" max="3" width="17.5"/>
  </cols>
  <sheetData>
    <row r="1">
      <c r="A1" s="12" t="s">
        <v>99</v>
      </c>
      <c r="B1" s="12" t="s">
        <v>100</v>
      </c>
      <c r="C1" s="12" t="s">
        <v>19</v>
      </c>
    </row>
    <row r="2">
      <c r="A2" s="13" t="s">
        <v>22</v>
      </c>
      <c r="B2" s="13">
        <v>26.0</v>
      </c>
      <c r="C2" s="13">
        <v>2422.0</v>
      </c>
    </row>
    <row r="3">
      <c r="A3" s="13" t="s">
        <v>27</v>
      </c>
      <c r="B3" s="13">
        <v>52.0</v>
      </c>
      <c r="C3" s="13">
        <v>2474.0</v>
      </c>
    </row>
    <row r="4">
      <c r="A4" s="13" t="s">
        <v>40</v>
      </c>
      <c r="B4" s="13">
        <v>93.0</v>
      </c>
      <c r="C4" s="13">
        <v>1497.0</v>
      </c>
    </row>
    <row r="5">
      <c r="A5" s="13" t="s">
        <v>33</v>
      </c>
      <c r="B5" s="13">
        <v>64.0</v>
      </c>
      <c r="C5" s="13">
        <v>1501.0</v>
      </c>
    </row>
    <row r="6">
      <c r="A6" s="13" t="s">
        <v>52</v>
      </c>
      <c r="B6" s="13">
        <v>19.0</v>
      </c>
      <c r="C6" s="13">
        <v>2934.0</v>
      </c>
    </row>
    <row r="7">
      <c r="A7" s="13" t="s">
        <v>50</v>
      </c>
      <c r="B7" s="13">
        <v>24.0</v>
      </c>
      <c r="C7" s="13">
        <v>2436.0</v>
      </c>
    </row>
    <row r="8">
      <c r="A8" s="13" t="s">
        <v>46</v>
      </c>
      <c r="B8" s="13">
        <v>39.0</v>
      </c>
      <c r="C8" s="13">
        <v>3262.0</v>
      </c>
    </row>
    <row r="9">
      <c r="A9" s="14" t="s">
        <v>91</v>
      </c>
      <c r="B9" s="14">
        <v>317.0</v>
      </c>
      <c r="C9" s="14">
        <v>16526.0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</v>
      </c>
      <c r="B1" s="2" t="s">
        <v>11</v>
      </c>
      <c r="C1" s="2" t="s">
        <v>9</v>
      </c>
    </row>
    <row r="2">
      <c r="A2" s="2" t="s">
        <v>102</v>
      </c>
      <c r="B2" s="10">
        <f>AVERAGE(NYCitiBikes!M2:M16844)</f>
        <v>9.192067921</v>
      </c>
      <c r="C2" s="15">
        <f>AVERAGE((NYCitiBikes!J2:J16844))</f>
        <v>41.69601615</v>
      </c>
    </row>
    <row r="3">
      <c r="A3" s="2" t="s">
        <v>103</v>
      </c>
      <c r="B3" s="10">
        <f>MEDIAN(NYCitiBikes!M2:M16844)</f>
        <v>5</v>
      </c>
      <c r="C3" s="15">
        <f>MEDIAN(NYCitiBikes!J2:J16844)</f>
        <v>39</v>
      </c>
    </row>
    <row r="4">
      <c r="A4" s="2" t="s">
        <v>104</v>
      </c>
      <c r="B4" s="10">
        <f>MIN((NYCitiBikes!M2:M16844))</f>
        <v>1</v>
      </c>
      <c r="C4" s="15">
        <f>MIN(NYCitiBikes!J2:J16844)</f>
        <v>22</v>
      </c>
    </row>
    <row r="5">
      <c r="A5" s="2" t="s">
        <v>105</v>
      </c>
      <c r="B5" s="10">
        <f>MAX((NYCitiBikes!M2:M16844))</f>
        <v>3693</v>
      </c>
      <c r="C5" s="15">
        <f>Max(NYCitiBikes!J2:J16844)</f>
        <v>90</v>
      </c>
    </row>
  </sheetData>
  <drawing r:id="rId1"/>
</worksheet>
</file>