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8_{82922524-2624-4FC1-9332-6CB4DF3860F8}" xr6:coauthVersionLast="36" xr6:coauthVersionMax="36" xr10:uidLastSave="{00000000-0000-0000-0000-000000000000}"/>
  <bookViews>
    <workbookView xWindow="0" yWindow="0" windowWidth="3285" windowHeight="1200" xr2:uid="{D21F20EA-0CE3-4697-A827-E9C6130CDB3D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Sheet2!$A$1:$J$7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B11" i="2"/>
  <c r="B9" i="2"/>
  <c r="E2" i="3"/>
  <c r="C2" i="3"/>
  <c r="C6" i="3"/>
  <c r="C3" i="3"/>
  <c r="C4" i="3"/>
  <c r="C5" i="3"/>
  <c r="J7" i="2" l="1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A9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<sst xmlns="http://schemas.openxmlformats.org/spreadsheetml/2006/main" count="45" uniqueCount="41">
  <si>
    <t>email</t>
  </si>
  <si>
    <t xml:space="preserve">city </t>
  </si>
  <si>
    <t>raj kumar</t>
  </si>
  <si>
    <t>kavi barathi</t>
  </si>
  <si>
    <t>aswin kumar</t>
  </si>
  <si>
    <t>jagan</t>
  </si>
  <si>
    <t>raj@gmail.com</t>
  </si>
  <si>
    <t>kavi@gmail.com</t>
  </si>
  <si>
    <t>aswin@gmail.com</t>
  </si>
  <si>
    <t>jagan@gmail.com</t>
  </si>
  <si>
    <t>chennai</t>
  </si>
  <si>
    <t>bengaluru</t>
  </si>
  <si>
    <t>pondy</t>
  </si>
  <si>
    <t>villupuram</t>
  </si>
  <si>
    <t>vil@gmail.com</t>
  </si>
  <si>
    <t>sathish kumar</t>
  </si>
  <si>
    <t xml:space="preserve">  name</t>
  </si>
  <si>
    <t xml:space="preserve">  jagan </t>
  </si>
  <si>
    <r>
      <rPr>
        <b/>
        <sz val="12"/>
        <color theme="1"/>
        <rFont val="Calibri"/>
        <family val="2"/>
        <scheme val="minor"/>
      </rPr>
      <t>student name</t>
    </r>
    <r>
      <rPr>
        <sz val="11"/>
        <color theme="1"/>
        <rFont val="Calibri"/>
        <family val="2"/>
        <scheme val="minor"/>
      </rPr>
      <t xml:space="preserve"> </t>
    </r>
  </si>
  <si>
    <t>tamil</t>
  </si>
  <si>
    <t>english</t>
  </si>
  <si>
    <t>maths</t>
  </si>
  <si>
    <t>science</t>
  </si>
  <si>
    <t>social</t>
  </si>
  <si>
    <t>grade</t>
  </si>
  <si>
    <t>result</t>
  </si>
  <si>
    <t>balaji</t>
  </si>
  <si>
    <t>bharani</t>
  </si>
  <si>
    <t>ajai kumar</t>
  </si>
  <si>
    <t>bala</t>
  </si>
  <si>
    <t>topper</t>
  </si>
  <si>
    <t>Totals</t>
  </si>
  <si>
    <t>Student Name</t>
  </si>
  <si>
    <t>% of Marks</t>
  </si>
  <si>
    <t>Scholarship</t>
  </si>
  <si>
    <t>Rajesh</t>
  </si>
  <si>
    <t>Lokesh</t>
  </si>
  <si>
    <t>Ramesh</t>
  </si>
  <si>
    <t>Ganesh</t>
  </si>
  <si>
    <t>Suresh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</si>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</sst>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7</xdr:row>
      <xdr:rowOff>138112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AC1D0B-DBBA-4558-A88E-1EA283974907}"/>
            </a:ext>
          </a:extLst>
        </xdr:cNvPr>
        <xdr:cNvSpPr txBox="1"/>
      </xdr:nvSpPr>
      <xdr:spPr>
        <a:xfrm>
          <a:off x="6619875" y="1481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gan@gmail.com" TargetMode="External"/><Relationship Id="rId2" Type="http://schemas.openxmlformats.org/officeDocument/2006/relationships/hyperlink" Target="mailto:kavi@gmail.com" TargetMode="External"/><Relationship Id="rId1" Type="http://schemas.openxmlformats.org/officeDocument/2006/relationships/hyperlink" Target="mailto:raj@gmail.com" TargetMode="External"/><Relationship Id="rId5" Type="http://schemas.openxmlformats.org/officeDocument/2006/relationships/hyperlink" Target="mailto:aswin@gmail.com" TargetMode="External"/><Relationship Id="rId4" Type="http://schemas.openxmlformats.org/officeDocument/2006/relationships/hyperlink" Target="mailto:v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C8D5-9CF9-4417-9596-EAE8EC597485}">
  <dimension ref="A1:K9"/>
  <sheetViews>
    <sheetView tabSelected="1" workbookViewId="0">
      <selection activeCell="A9" sqref="A9"/>
    </sheetView>
  </sheetViews>
  <sheetFormatPr defaultRowHeight="15" x14ac:dyDescent="0.25"/>
  <cols>
    <col min="1" max="1" width="15" customWidth="1"/>
    <col min="2" max="2" width="22.28515625" customWidth="1"/>
    <col min="3" max="3" width="12.85546875" customWidth="1"/>
    <col min="4" max="4" width="14.140625" customWidth="1"/>
    <col min="5" max="5" width="10.85546875" customWidth="1"/>
    <col min="11" max="11" width="28.28515625" customWidth="1"/>
  </cols>
  <sheetData>
    <row r="1" spans="1:11" x14ac:dyDescent="0.25">
      <c r="A1" s="1" t="s">
        <v>16</v>
      </c>
      <c r="B1" s="2" t="s">
        <v>0</v>
      </c>
      <c r="C1" s="1" t="s">
        <v>1</v>
      </c>
    </row>
    <row r="2" spans="1:11" x14ac:dyDescent="0.25">
      <c r="A2" t="s">
        <v>2</v>
      </c>
      <c r="B2" s="3" t="s">
        <v>6</v>
      </c>
      <c r="C2" t="s">
        <v>10</v>
      </c>
      <c r="D2" t="str">
        <f>IF(A2=" ","missing",A2)</f>
        <v>raj kumar</v>
      </c>
      <c r="E2" t="str">
        <f>LEFT(A2,FIND(" ",A2)-1)</f>
        <v>raj</v>
      </c>
      <c r="F2" t="str">
        <f>RIGHT(A2,LEN(A2)-FIND(" ",A2))</f>
        <v>kumar</v>
      </c>
      <c r="G2" t="str">
        <f>LEFT("ABC123",3)</f>
        <v>ABC</v>
      </c>
      <c r="H2" t="str">
        <f>RIGHT("abc123",3)</f>
        <v>123</v>
      </c>
      <c r="I2" t="str">
        <f xml:space="preserve"> (MID(A2, 4,5))</f>
        <v xml:space="preserve"> kuma</v>
      </c>
      <c r="J2">
        <f>LEN(A2)</f>
        <v>9</v>
      </c>
      <c r="K2" t="str">
        <f>A2&amp;" "&amp;B2</f>
        <v>raj kumar raj@gmail.com</v>
      </c>
    </row>
    <row r="3" spans="1:11" x14ac:dyDescent="0.25">
      <c r="A3" t="s">
        <v>3</v>
      </c>
      <c r="B3" s="3" t="s">
        <v>7</v>
      </c>
      <c r="C3" t="s">
        <v>11</v>
      </c>
      <c r="D3" t="str">
        <f>IF(A3=" ","missing",A3)</f>
        <v>kavi barathi</v>
      </c>
      <c r="E3" t="str">
        <f>LEFT(A3,FIND(" ",A3)-1)</f>
        <v>kavi</v>
      </c>
      <c r="F3" t="str">
        <f>RIGHT(A3,LEN(A3)-FIND(" ",A3))</f>
        <v>barathi</v>
      </c>
      <c r="G3" t="str">
        <f>LEFT("ABC123",3)</f>
        <v>ABC</v>
      </c>
      <c r="H3" t="str">
        <f>RIGHT("abc123",3)</f>
        <v>123</v>
      </c>
      <c r="I3" t="str">
        <f xml:space="preserve"> (MID(A3, 4,5))</f>
        <v>i bar</v>
      </c>
      <c r="J3">
        <f>LEN(A3)</f>
        <v>12</v>
      </c>
      <c r="K3" t="str">
        <f>A3&amp;" "&amp;B3</f>
        <v>kavi barathi kavi@gmail.com</v>
      </c>
    </row>
    <row r="4" spans="1:11" x14ac:dyDescent="0.25">
      <c r="A4" t="s">
        <v>4</v>
      </c>
      <c r="B4" s="3" t="s">
        <v>8</v>
      </c>
      <c r="C4" t="s">
        <v>12</v>
      </c>
      <c r="D4" t="str">
        <f>IF(A4=" ","missing",A4)</f>
        <v>aswin kumar</v>
      </c>
      <c r="E4" t="str">
        <f>LEFT(A4,FIND(" ",A4)-1)</f>
        <v>aswin</v>
      </c>
      <c r="F4" t="str">
        <f>RIGHT(A4,LEN(A4)-FIND(" ",A4))</f>
        <v>kumar</v>
      </c>
      <c r="G4" t="str">
        <f>LEFT("ABC123",3)</f>
        <v>ABC</v>
      </c>
      <c r="H4" t="str">
        <f>RIGHT("abc123",3)</f>
        <v>123</v>
      </c>
      <c r="I4" t="str">
        <f xml:space="preserve"> (MID(A4, 4,5))</f>
        <v>in ku</v>
      </c>
      <c r="J4">
        <f>LEN(A4)</f>
        <v>11</v>
      </c>
      <c r="K4" t="str">
        <f>A4&amp;" "&amp;B4</f>
        <v>aswin kumar aswin@gmail.com</v>
      </c>
    </row>
    <row r="5" spans="1:11" x14ac:dyDescent="0.25">
      <c r="A5" t="s">
        <v>17</v>
      </c>
      <c r="B5" s="3" t="s">
        <v>9</v>
      </c>
      <c r="C5" t="s">
        <v>13</v>
      </c>
      <c r="D5" t="str">
        <f>IF(A5=" ","missing",A5)</f>
        <v xml:space="preserve">  jagan </v>
      </c>
      <c r="E5" t="str">
        <f>LEFT(A5,FIND(" ",A5)-1)</f>
        <v/>
      </c>
      <c r="F5" t="str">
        <f>RIGHT(A5,LEN(A5)-FIND(" ",A5))</f>
        <v xml:space="preserve"> jagan </v>
      </c>
      <c r="G5" t="str">
        <f>LEFT("ABC123",3)</f>
        <v>ABC</v>
      </c>
      <c r="H5" t="str">
        <f>RIGHT("abc123",3)</f>
        <v>123</v>
      </c>
      <c r="I5" t="str">
        <f xml:space="preserve"> (MID(A5, 4,5))</f>
        <v xml:space="preserve">agan </v>
      </c>
      <c r="J5">
        <f>LEN(A5)</f>
        <v>8</v>
      </c>
      <c r="K5" t="str">
        <f>A5&amp;" "&amp;B5</f>
        <v xml:space="preserve">  jagan  jagan@gmail.com</v>
      </c>
    </row>
    <row r="6" spans="1:11" x14ac:dyDescent="0.25">
      <c r="A6" t="s">
        <v>15</v>
      </c>
      <c r="B6" s="3" t="s">
        <v>14</v>
      </c>
      <c r="C6" t="s">
        <v>12</v>
      </c>
      <c r="D6" t="str">
        <f>IF(A6=" ","missing",A6)</f>
        <v>sathish kumar</v>
      </c>
      <c r="E6" t="str">
        <f>LEFT(A6,FIND(" ",A6)-1)</f>
        <v>sathish</v>
      </c>
      <c r="F6" t="str">
        <f>RIGHT(A6,LEN(A6)-FIND(" ",A6))</f>
        <v>kumar</v>
      </c>
      <c r="G6" t="str">
        <f>LEFT("ABC123",3)</f>
        <v>ABC</v>
      </c>
      <c r="H6" t="str">
        <f>RIGHT("abc123",3)</f>
        <v>123</v>
      </c>
      <c r="I6" t="str">
        <f xml:space="preserve"> (MID(A6, 4,5))</f>
        <v xml:space="preserve">hish </v>
      </c>
      <c r="J6">
        <f>LEN(A6)</f>
        <v>13</v>
      </c>
      <c r="K6" t="str">
        <f>A6&amp;" "&amp;B6</f>
        <v>sathish kumar vil@gmail.com</v>
      </c>
    </row>
    <row r="9" spans="1:11" x14ac:dyDescent="0.25">
      <c r="A9" t="str">
        <f>TRIM(A5)</f>
        <v>jagan</v>
      </c>
    </row>
  </sheetData>
  <hyperlinks>
    <hyperlink ref="B2" r:id="rId1" xr:uid="{0D8BA735-4D8A-4591-9146-FF9490EA122E}"/>
    <hyperlink ref="B3" r:id="rId2" xr:uid="{325970B3-E410-416F-9EFC-F706DC4019F8}"/>
    <hyperlink ref="B5" r:id="rId3" xr:uid="{AD8471C0-237C-4310-9FE7-CA95455B477F}"/>
    <hyperlink ref="B6" r:id="rId4" xr:uid="{7C0639B7-757D-4FB7-85FD-5EF0A508D38E}"/>
    <hyperlink ref="B4" r:id="rId5" xr:uid="{2D690FC7-D1D1-4843-9183-29947FA63C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9FB4-1078-4AAD-89C9-542026BB0A81}">
  <dimension ref="A1:E6"/>
  <sheetViews>
    <sheetView workbookViewId="0">
      <selection activeCell="E2" sqref="E2"/>
    </sheetView>
  </sheetViews>
  <sheetFormatPr defaultRowHeight="15" x14ac:dyDescent="0.25"/>
  <sheetData>
    <row r="1" spans="1:5" ht="30.75" thickBot="1" x14ac:dyDescent="0.3">
      <c r="A1" s="4" t="s">
        <v>32</v>
      </c>
      <c r="B1" s="4" t="s">
        <v>33</v>
      </c>
      <c r="C1" s="4" t="s">
        <v>34</v>
      </c>
    </row>
    <row r="2" spans="1:5" ht="15.75" thickBot="1" x14ac:dyDescent="0.3">
      <c r="A2" s="5" t="s">
        <v>35</v>
      </c>
      <c r="B2" s="6">
        <v>0.85</v>
      </c>
      <c r="C2" s="7" t="str">
        <f>IF(B2&gt;=80%, "yes", "no")</f>
        <v>yes</v>
      </c>
      <c r="D2" t="s">
        <v>40</v>
      </c>
      <c r="E2">
        <f>VLOOKUP(D2,A2:C6,2,FALSE)</f>
        <v>0.68</v>
      </c>
    </row>
    <row r="3" spans="1:5" ht="15.75" thickBot="1" x14ac:dyDescent="0.3">
      <c r="A3" s="5" t="s">
        <v>36</v>
      </c>
      <c r="B3" s="6">
        <v>0.73</v>
      </c>
      <c r="C3" s="7" t="str">
        <f t="shared" ref="C3:C6" si="0">IF(B3&gt;=80%, "yes", "no")</f>
        <v>no</v>
      </c>
    </row>
    <row r="4" spans="1:5" ht="15.75" thickBot="1" x14ac:dyDescent="0.3">
      <c r="A4" s="5" t="s">
        <v>37</v>
      </c>
      <c r="B4" s="6">
        <v>0.91</v>
      </c>
      <c r="C4" s="7" t="str">
        <f t="shared" si="0"/>
        <v>yes</v>
      </c>
    </row>
    <row r="5" spans="1:5" ht="15.75" thickBot="1" x14ac:dyDescent="0.3">
      <c r="A5" s="5" t="s">
        <v>38</v>
      </c>
      <c r="B5" s="6">
        <v>0.68</v>
      </c>
      <c r="C5" s="7" t="str">
        <f t="shared" si="0"/>
        <v>no</v>
      </c>
    </row>
    <row r="6" spans="1:5" ht="15.75" thickBot="1" x14ac:dyDescent="0.3">
      <c r="A6" s="5" t="s">
        <v>39</v>
      </c>
      <c r="B6" s="6">
        <v>0.89</v>
      </c>
      <c r="C6" s="7" t="str">
        <f>IF(C2&gt;=80%, "yes", "no")</f>
        <v>yes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8646-8DB9-466A-A5AF-4C03C37D1CEC}">
  <dimension ref="A1:K11"/>
  <sheetViews>
    <sheetView zoomScaleNormal="100" workbookViewId="0">
      <selection activeCell="G6" sqref="G6"/>
    </sheetView>
  </sheetViews>
  <sheetFormatPr defaultRowHeight="15" x14ac:dyDescent="0.25"/>
  <cols>
    <col min="1" max="1" width="18.140625" customWidth="1"/>
  </cols>
  <sheetData>
    <row r="1" spans="1:11" ht="15.75" x14ac:dyDescent="0.25">
      <c r="A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31</v>
      </c>
      <c r="H1" s="1" t="s">
        <v>24</v>
      </c>
      <c r="I1" s="1" t="s">
        <v>25</v>
      </c>
      <c r="J1" s="1" t="s">
        <v>30</v>
      </c>
    </row>
    <row r="2" spans="1:11" x14ac:dyDescent="0.25">
      <c r="A2" t="s">
        <v>5</v>
      </c>
      <c r="B2">
        <v>70</v>
      </c>
      <c r="C2">
        <v>80</v>
      </c>
      <c r="D2">
        <v>93</v>
      </c>
      <c r="E2">
        <v>85</v>
      </c>
      <c r="F2">
        <v>95</v>
      </c>
      <c r="G2">
        <f t="shared" ref="G2:G7" si="0">SUM(B2:F2)</f>
        <v>423</v>
      </c>
      <c r="H2" t="str">
        <f t="shared" ref="H2:H7" si="1">IF(AVERAGE(B2:F2)&gt;=90,"A+",IF(AVERAGE(B2:F2)&gt;=80,"A",IF(AVERAGE(B2:F2)&gt;=70,"B",IF(AVERAGE(B2:F2)&gt;=60,"C",IF(AVERAGE(B2:F2)&gt;=35,"D","F")))))</f>
        <v>A</v>
      </c>
      <c r="I2" t="str">
        <f t="shared" ref="I2:I7" si="2">IF(OR(B2&lt;50,C2&lt;50,D2&lt;50,E2&lt;50,F2&lt;50),"Fail","Pass")</f>
        <v>Pass</v>
      </c>
      <c r="J2" t="str">
        <f t="shared" ref="J2:J7" si="3">IF(OR(B2&gt;90,F2&gt;90),"Top","Normal")</f>
        <v>Top</v>
      </c>
      <c r="K2" t="b">
        <f>AND(B2:B7&gt;75,C2:C7&lt;95)</f>
        <v>0</v>
      </c>
    </row>
    <row r="3" spans="1:11" x14ac:dyDescent="0.25">
      <c r="A3" t="s">
        <v>26</v>
      </c>
      <c r="B3">
        <v>85</v>
      </c>
      <c r="C3">
        <v>54</v>
      </c>
      <c r="D3">
        <v>34</v>
      </c>
      <c r="E3">
        <v>76</v>
      </c>
      <c r="F3">
        <v>65</v>
      </c>
      <c r="G3">
        <f t="shared" si="0"/>
        <v>314</v>
      </c>
      <c r="H3" t="str">
        <f t="shared" si="1"/>
        <v>C</v>
      </c>
      <c r="I3" t="str">
        <f t="shared" si="2"/>
        <v>Fail</v>
      </c>
      <c r="J3" t="str">
        <f t="shared" si="3"/>
        <v>Normal</v>
      </c>
      <c r="K3" t="b">
        <f t="shared" ref="K3:K7" si="4">AND(B3:B8&gt;75,C3:C8&lt;95)</f>
        <v>1</v>
      </c>
    </row>
    <row r="4" spans="1:11" x14ac:dyDescent="0.25">
      <c r="A4" t="s">
        <v>27</v>
      </c>
      <c r="B4">
        <v>54</v>
      </c>
      <c r="C4">
        <v>45</v>
      </c>
      <c r="D4">
        <v>34</v>
      </c>
      <c r="E4">
        <v>65</v>
      </c>
      <c r="F4">
        <v>59</v>
      </c>
      <c r="G4">
        <f t="shared" si="0"/>
        <v>257</v>
      </c>
      <c r="H4" t="str">
        <f t="shared" si="1"/>
        <v>D</v>
      </c>
      <c r="I4" t="str">
        <f t="shared" si="2"/>
        <v>Fail</v>
      </c>
      <c r="J4" t="str">
        <f t="shared" si="3"/>
        <v>Normal</v>
      </c>
      <c r="K4" t="b">
        <f t="shared" si="4"/>
        <v>0</v>
      </c>
    </row>
    <row r="5" spans="1:11" x14ac:dyDescent="0.25">
      <c r="A5" t="s">
        <v>28</v>
      </c>
      <c r="B5">
        <v>49</v>
      </c>
      <c r="C5">
        <v>65</v>
      </c>
      <c r="D5">
        <v>80</v>
      </c>
      <c r="E5">
        <v>34</v>
      </c>
      <c r="F5">
        <v>78</v>
      </c>
      <c r="G5">
        <f t="shared" si="0"/>
        <v>306</v>
      </c>
      <c r="H5" t="str">
        <f t="shared" si="1"/>
        <v>C</v>
      </c>
      <c r="I5" t="str">
        <f t="shared" si="2"/>
        <v>Fail</v>
      </c>
      <c r="J5" t="str">
        <f t="shared" si="3"/>
        <v>Normal</v>
      </c>
      <c r="K5" t="b">
        <f t="shared" si="4"/>
        <v>0</v>
      </c>
    </row>
    <row r="6" spans="1:11" x14ac:dyDescent="0.25">
      <c r="A6" t="s">
        <v>4</v>
      </c>
      <c r="B6">
        <v>87</v>
      </c>
      <c r="C6">
        <v>92</v>
      </c>
      <c r="D6">
        <v>65</v>
      </c>
      <c r="E6">
        <v>45</v>
      </c>
      <c r="F6">
        <v>96</v>
      </c>
      <c r="G6">
        <f t="shared" si="0"/>
        <v>385</v>
      </c>
      <c r="H6" t="str">
        <f t="shared" si="1"/>
        <v>B</v>
      </c>
      <c r="I6" t="str">
        <f t="shared" si="2"/>
        <v>Fail</v>
      </c>
      <c r="J6" t="str">
        <f t="shared" si="3"/>
        <v>Top</v>
      </c>
      <c r="K6" t="b">
        <f t="shared" si="4"/>
        <v>1</v>
      </c>
    </row>
    <row r="7" spans="1:11" x14ac:dyDescent="0.25">
      <c r="A7" t="s">
        <v>29</v>
      </c>
      <c r="B7">
        <v>92</v>
      </c>
      <c r="C7">
        <v>87</v>
      </c>
      <c r="D7">
        <v>98</v>
      </c>
      <c r="E7">
        <v>68</v>
      </c>
      <c r="F7">
        <v>88</v>
      </c>
      <c r="G7">
        <f t="shared" si="0"/>
        <v>433</v>
      </c>
      <c r="H7" t="str">
        <f t="shared" si="1"/>
        <v>A</v>
      </c>
      <c r="I7" t="str">
        <f t="shared" si="2"/>
        <v>Pass</v>
      </c>
      <c r="J7" t="str">
        <f t="shared" si="3"/>
        <v>Top</v>
      </c>
      <c r="K7" t="b">
        <f t="shared" si="4"/>
        <v>1</v>
      </c>
    </row>
    <row r="9" spans="1:11" x14ac:dyDescent="0.25">
      <c r="A9" t="s">
        <v>27</v>
      </c>
      <c r="B9">
        <f>VLOOKUP(A9,A2:J7,7,TRUE)</f>
        <v>257</v>
      </c>
    </row>
    <row r="11" spans="1:11" x14ac:dyDescent="0.25">
      <c r="A11" t="s">
        <v>29</v>
      </c>
      <c r="B11" t="str">
        <f>IFERROR(HLOOKUP(A11,A2:J7,7,FALSE),"no found")</f>
        <v>no found</v>
      </c>
    </row>
  </sheetData>
  <autoFilter ref="A1:J7" xr:uid="{B3D5DCB7-EAAC-4740-97AC-57695F2EA60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</dc:creator>
  <cp:lastModifiedBy>Aswin</cp:lastModifiedBy>
  <dcterms:created xsi:type="dcterms:W3CDTF">2025-10-28T15:46:13Z</dcterms:created>
  <dcterms:modified xsi:type="dcterms:W3CDTF">2025-10-31T16:39:11Z</dcterms:modified>
</cp:coreProperties>
</file>